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663" activeTab="0"/>
  </bookViews>
  <sheets>
    <sheet name="základní stupeň" sheetId="1" r:id="rId1"/>
    <sheet name="mladší žákyně" sheetId="2" r:id="rId2"/>
    <sheet name="starší žákyně" sheetId="3" r:id="rId3"/>
    <sheet name="žákyně A" sheetId="4" r:id="rId4"/>
    <sheet name="žákyně B - skup. A" sheetId="5" r:id="rId5"/>
    <sheet name="žákyně B - skup. B" sheetId="6" r:id="rId6"/>
    <sheet name="juniorky B" sheetId="7" r:id="rId7"/>
    <sheet name="ženy B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<sst xmlns="http://schemas.openxmlformats.org/spreadsheetml/2006/main" count="351" uniqueCount="45">
  <si>
    <t>ředitel závodu:</t>
  </si>
  <si>
    <t>hlavní rozhodčí:</t>
  </si>
  <si>
    <t>kategorie:</t>
  </si>
  <si>
    <t>pořadí</t>
  </si>
  <si>
    <t>příjmení a jméno</t>
  </si>
  <si>
    <t>rok nar</t>
  </si>
  <si>
    <t>oddíl</t>
  </si>
  <si>
    <t>trenér</t>
  </si>
  <si>
    <t>nářadí</t>
  </si>
  <si>
    <t>celkem body</t>
  </si>
  <si>
    <t>přeskok</t>
  </si>
  <si>
    <t>bradla</t>
  </si>
  <si>
    <t>kladina</t>
  </si>
  <si>
    <t>prostná</t>
  </si>
  <si>
    <t>D</t>
  </si>
  <si>
    <t>E Ø</t>
  </si>
  <si>
    <t>10 - EØ</t>
  </si>
  <si>
    <t>výsl.</t>
  </si>
  <si>
    <t>neutr. + spec.sr.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</si>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</sst>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7"/>
      <name val="Tahoma"/>
      <family val="2"/>
    </font>
    <font>
      <sz val="10"/>
      <name val="Symbol"/>
      <family val="1"/>
    </font>
    <font>
      <sz val="8"/>
      <name val="Tahoma"/>
      <family val="2"/>
    </font>
    <font>
      <sz val="10"/>
      <color indexed="3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5" fontId="9" fillId="0" borderId="16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horizontal="left" vertical="center"/>
      <protection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164" fontId="9" fillId="0" borderId="27" xfId="0" applyNumberFormat="1" applyFont="1" applyFill="1" applyBorder="1" applyAlignment="1">
      <alignment/>
    </xf>
    <xf numFmtId="164" fontId="9" fillId="0" borderId="25" xfId="0" applyNumberFormat="1" applyFont="1" applyFill="1" applyBorder="1" applyAlignment="1">
      <alignment/>
    </xf>
    <xf numFmtId="165" fontId="9" fillId="0" borderId="25" xfId="0" applyNumberFormat="1" applyFont="1" applyFill="1" applyBorder="1" applyAlignment="1">
      <alignment/>
    </xf>
    <xf numFmtId="164" fontId="9" fillId="0" borderId="28" xfId="0" applyNumberFormat="1" applyFont="1" applyFill="1" applyBorder="1" applyAlignment="1">
      <alignment/>
    </xf>
    <xf numFmtId="164" fontId="9" fillId="0" borderId="29" xfId="0" applyNumberFormat="1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9" fillId="0" borderId="3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vertical="center"/>
    </xf>
    <xf numFmtId="1" fontId="9" fillId="0" borderId="33" xfId="0" applyNumberFormat="1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left" vertical="center"/>
    </xf>
    <xf numFmtId="2" fontId="9" fillId="0" borderId="34" xfId="0" applyNumberFormat="1" applyFont="1" applyFill="1" applyBorder="1" applyAlignment="1">
      <alignment horizontal="left" vertical="center"/>
    </xf>
    <xf numFmtId="2" fontId="9" fillId="0" borderId="35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 applyProtection="1">
      <alignment horizontal="center" vertical="center"/>
      <protection/>
    </xf>
    <xf numFmtId="2" fontId="9" fillId="0" borderId="37" xfId="0" applyNumberFormat="1" applyFont="1" applyFill="1" applyBorder="1" applyAlignment="1">
      <alignment vertical="center"/>
    </xf>
    <xf numFmtId="1" fontId="9" fillId="0" borderId="38" xfId="0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 applyAlignment="1">
      <alignment horizontal="left" vertical="center"/>
    </xf>
    <xf numFmtId="2" fontId="9" fillId="0" borderId="39" xfId="0" applyNumberFormat="1" applyFont="1" applyFill="1" applyBorder="1" applyAlignment="1">
      <alignment horizontal="left" vertical="center"/>
    </xf>
    <xf numFmtId="2" fontId="9" fillId="0" borderId="40" xfId="0" applyNumberFormat="1" applyFont="1" applyFill="1" applyBorder="1" applyAlignment="1">
      <alignment/>
    </xf>
    <xf numFmtId="2" fontId="9" fillId="0" borderId="38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  <protection/>
    </xf>
    <xf numFmtId="2" fontId="9" fillId="0" borderId="42" xfId="0" applyNumberFormat="1" applyFont="1" applyFill="1" applyBorder="1" applyAlignment="1">
      <alignment vertical="center"/>
    </xf>
    <xf numFmtId="1" fontId="9" fillId="0" borderId="43" xfId="0" applyNumberFormat="1" applyFont="1" applyFill="1" applyBorder="1" applyAlignment="1">
      <alignment horizontal="center" vertical="center"/>
    </xf>
    <xf numFmtId="2" fontId="9" fillId="0" borderId="43" xfId="0" applyNumberFormat="1" applyFont="1" applyFill="1" applyBorder="1" applyAlignment="1">
      <alignment horizontal="left" vertical="center"/>
    </xf>
    <xf numFmtId="2" fontId="9" fillId="0" borderId="44" xfId="0" applyNumberFormat="1" applyFont="1" applyFill="1" applyBorder="1" applyAlignment="1">
      <alignment horizontal="left" vertical="center"/>
    </xf>
    <xf numFmtId="2" fontId="9" fillId="0" borderId="45" xfId="0" applyNumberFormat="1" applyFont="1" applyFill="1" applyBorder="1" applyAlignment="1">
      <alignment/>
    </xf>
    <xf numFmtId="2" fontId="9" fillId="0" borderId="43" xfId="0" applyNumberFormat="1" applyFont="1" applyFill="1" applyBorder="1" applyAlignment="1">
      <alignment/>
    </xf>
    <xf numFmtId="2" fontId="9" fillId="0" borderId="44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164" fontId="9" fillId="0" borderId="32" xfId="0" applyNumberFormat="1" applyFont="1" applyFill="1" applyBorder="1" applyAlignment="1">
      <alignment/>
    </xf>
    <xf numFmtId="164" fontId="9" fillId="0" borderId="33" xfId="0" applyNumberFormat="1" applyFont="1" applyFill="1" applyBorder="1" applyAlignment="1">
      <alignment/>
    </xf>
    <xf numFmtId="165" fontId="9" fillId="0" borderId="33" xfId="0" applyNumberFormat="1" applyFont="1" applyFill="1" applyBorder="1" applyAlignment="1">
      <alignment/>
    </xf>
    <xf numFmtId="164" fontId="9" fillId="0" borderId="47" xfId="0" applyNumberFormat="1" applyFont="1" applyFill="1" applyBorder="1" applyAlignment="1">
      <alignment/>
    </xf>
    <xf numFmtId="164" fontId="9" fillId="0" borderId="48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164" fontId="9" fillId="0" borderId="37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5" fontId="9" fillId="0" borderId="38" xfId="0" applyNumberFormat="1" applyFont="1" applyFill="1" applyBorder="1" applyAlignment="1">
      <alignment/>
    </xf>
    <xf numFmtId="164" fontId="9" fillId="0" borderId="49" xfId="0" applyNumberFormat="1" applyFont="1" applyFill="1" applyBorder="1" applyAlignment="1">
      <alignment/>
    </xf>
    <xf numFmtId="164" fontId="9" fillId="0" borderId="50" xfId="0" applyNumberFormat="1" applyFont="1" applyFill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7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164" fontId="9" fillId="0" borderId="42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5" fontId="9" fillId="0" borderId="43" xfId="0" applyNumberFormat="1" applyFont="1" applyFill="1" applyBorder="1" applyAlignment="1">
      <alignment/>
    </xf>
    <xf numFmtId="164" fontId="9" fillId="0" borderId="51" xfId="0" applyNumberFormat="1" applyFont="1" applyFill="1" applyBorder="1" applyAlignment="1">
      <alignment/>
    </xf>
    <xf numFmtId="164" fontId="9" fillId="0" borderId="52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left" vertical="center"/>
      <protection/>
    </xf>
    <xf numFmtId="164" fontId="9" fillId="0" borderId="3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left" vertical="center"/>
      <protection/>
    </xf>
    <xf numFmtId="164" fontId="9" fillId="0" borderId="39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vertical="center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left" vertical="center"/>
      <protection/>
    </xf>
    <xf numFmtId="164" fontId="9" fillId="0" borderId="4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5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 applyProtection="1">
      <alignment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left" vertical="center"/>
      <protection/>
    </xf>
    <xf numFmtId="0" fontId="9" fillId="0" borderId="60" xfId="0" applyFont="1" applyFill="1" applyBorder="1" applyAlignment="1" applyProtection="1">
      <alignment horizontal="left" vertical="center" wrapText="1"/>
      <protection/>
    </xf>
    <xf numFmtId="164" fontId="9" fillId="0" borderId="61" xfId="0" applyNumberFormat="1" applyFont="1" applyFill="1" applyBorder="1" applyAlignment="1">
      <alignment vertical="center"/>
    </xf>
    <xf numFmtId="164" fontId="9" fillId="0" borderId="59" xfId="0" applyNumberFormat="1" applyFont="1" applyFill="1" applyBorder="1" applyAlignment="1">
      <alignment vertical="center"/>
    </xf>
    <xf numFmtId="165" fontId="9" fillId="0" borderId="59" xfId="0" applyNumberFormat="1" applyFont="1" applyFill="1" applyBorder="1" applyAlignment="1">
      <alignment vertical="center"/>
    </xf>
    <xf numFmtId="164" fontId="9" fillId="0" borderId="62" xfId="0" applyNumberFormat="1" applyFont="1" applyFill="1" applyBorder="1" applyAlignment="1">
      <alignment vertical="center"/>
    </xf>
    <xf numFmtId="164" fontId="9" fillId="0" borderId="63" xfId="0" applyNumberFormat="1" applyFont="1" applyFill="1" applyBorder="1" applyAlignment="1">
      <alignment vertical="center"/>
    </xf>
    <xf numFmtId="164" fontId="9" fillId="0" borderId="64" xfId="0" applyNumberFormat="1" applyFont="1" applyFill="1" applyBorder="1" applyAlignment="1">
      <alignment vertical="center"/>
    </xf>
    <xf numFmtId="164" fontId="9" fillId="0" borderId="6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6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/>
    </xf>
    <xf numFmtId="0" fontId="9" fillId="0" borderId="60" xfId="0" applyFont="1" applyFill="1" applyBorder="1" applyAlignment="1" applyProtection="1">
      <alignment horizontal="left" vertical="center"/>
      <protection/>
    </xf>
    <xf numFmtId="164" fontId="9" fillId="0" borderId="61" xfId="0" applyNumberFormat="1" applyFont="1" applyFill="1" applyBorder="1" applyAlignment="1">
      <alignment/>
    </xf>
    <xf numFmtId="164" fontId="9" fillId="0" borderId="59" xfId="0" applyNumberFormat="1" applyFont="1" applyFill="1" applyBorder="1" applyAlignment="1">
      <alignment/>
    </xf>
    <xf numFmtId="165" fontId="9" fillId="0" borderId="59" xfId="0" applyNumberFormat="1" applyFont="1" applyFill="1" applyBorder="1" applyAlignment="1">
      <alignment/>
    </xf>
    <xf numFmtId="164" fontId="9" fillId="0" borderId="62" xfId="0" applyNumberFormat="1" applyFont="1" applyFill="1" applyBorder="1" applyAlignment="1">
      <alignment/>
    </xf>
    <xf numFmtId="164" fontId="9" fillId="0" borderId="63" xfId="0" applyNumberFormat="1" applyFont="1" applyFill="1" applyBorder="1" applyAlignment="1">
      <alignment/>
    </xf>
    <xf numFmtId="164" fontId="9" fillId="0" borderId="64" xfId="0" applyNumberFormat="1" applyFont="1" applyFill="1" applyBorder="1" applyAlignment="1">
      <alignment/>
    </xf>
    <xf numFmtId="0" fontId="9" fillId="0" borderId="67" xfId="0" applyFont="1" applyFill="1" applyBorder="1" applyAlignment="1" applyProtection="1">
      <alignment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164" fontId="9" fillId="0" borderId="69" xfId="0" applyNumberFormat="1" applyFont="1" applyFill="1" applyBorder="1" applyAlignment="1">
      <alignment/>
    </xf>
    <xf numFmtId="2" fontId="3" fillId="0" borderId="70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2" fontId="3" fillId="0" borderId="7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2" fontId="3" fillId="0" borderId="73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21" xfId="0" applyNumberFormat="1" applyFont="1" applyFill="1" applyBorder="1" applyAlignment="1" applyProtection="1">
      <alignment textRotation="90"/>
      <protection/>
    </xf>
    <xf numFmtId="2" fontId="2" fillId="0" borderId="68" xfId="0" applyNumberFormat="1" applyFont="1" applyFill="1" applyBorder="1" applyAlignment="1" applyProtection="1">
      <alignment textRotation="90"/>
      <protection/>
    </xf>
    <xf numFmtId="2" fontId="3" fillId="0" borderId="74" xfId="0" applyNumberFormat="1" applyFont="1" applyFill="1" applyBorder="1" applyAlignment="1" applyProtection="1">
      <alignment horizontal="center" vertical="center" wrapText="1"/>
      <protection/>
    </xf>
    <xf numFmtId="2" fontId="3" fillId="0" borderId="75" xfId="0" applyNumberFormat="1" applyFont="1" applyFill="1" applyBorder="1" applyAlignment="1" applyProtection="1">
      <alignment horizontal="center" vertical="center" wrapText="1"/>
      <protection/>
    </xf>
    <xf numFmtId="2" fontId="3" fillId="0" borderId="74" xfId="0" applyNumberFormat="1" applyFont="1" applyFill="1" applyBorder="1" applyAlignment="1" applyProtection="1">
      <alignment horizontal="center" vertical="center" textRotation="90" wrapText="1"/>
      <protection/>
    </xf>
    <xf numFmtId="2" fontId="3" fillId="0" borderId="75" xfId="0" applyNumberFormat="1" applyFont="1" applyFill="1" applyBorder="1" applyAlignment="1" applyProtection="1">
      <alignment horizontal="center" vertical="center" textRotation="90" wrapText="1"/>
      <protection/>
    </xf>
    <xf numFmtId="2" fontId="3" fillId="0" borderId="76" xfId="0" applyNumberFormat="1" applyFont="1" applyFill="1" applyBorder="1" applyAlignment="1" applyProtection="1">
      <alignment horizontal="center" vertical="center" wrapText="1"/>
      <protection/>
    </xf>
    <xf numFmtId="2" fontId="3" fillId="0" borderId="77" xfId="0" applyNumberFormat="1" applyFont="1" applyFill="1" applyBorder="1" applyAlignment="1">
      <alignment horizontal="center" vertical="center"/>
    </xf>
    <xf numFmtId="2" fontId="3" fillId="0" borderId="78" xfId="0" applyNumberFormat="1" applyFont="1" applyFill="1" applyBorder="1" applyAlignment="1">
      <alignment horizontal="center" vertical="center"/>
    </xf>
    <xf numFmtId="2" fontId="3" fillId="0" borderId="79" xfId="0" applyNumberFormat="1" applyFont="1" applyFill="1" applyBorder="1" applyAlignment="1">
      <alignment horizontal="center" vertical="center" wrapText="1"/>
    </xf>
    <xf numFmtId="2" fontId="0" fillId="0" borderId="80" xfId="0" applyNumberFormat="1" applyFill="1" applyBorder="1" applyAlignment="1">
      <alignment/>
    </xf>
    <xf numFmtId="2" fontId="0" fillId="0" borderId="81" xfId="0" applyNumberFormat="1" applyFill="1" applyBorder="1" applyAlignment="1">
      <alignment/>
    </xf>
    <xf numFmtId="0" fontId="3" fillId="0" borderId="82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73" xfId="0" applyFont="1" applyBorder="1" applyAlignment="1" applyProtection="1">
      <alignment horizontal="center" vertical="center" textRotation="90" wrapText="1"/>
      <protection/>
    </xf>
    <xf numFmtId="0" fontId="2" fillId="0" borderId="21" xfId="0" applyFont="1" applyBorder="1" applyAlignment="1" applyProtection="1">
      <alignment textRotation="90"/>
      <protection/>
    </xf>
    <xf numFmtId="0" fontId="2" fillId="0" borderId="68" xfId="0" applyFont="1" applyBorder="1" applyAlignment="1" applyProtection="1">
      <alignment textRotation="90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textRotation="90" wrapText="1"/>
      <protection/>
    </xf>
    <xf numFmtId="0" fontId="3" fillId="0" borderId="75" xfId="0" applyFont="1" applyBorder="1" applyAlignment="1" applyProtection="1">
      <alignment horizontal="center" vertical="center" textRotation="90" wrapText="1"/>
      <protection/>
    </xf>
    <xf numFmtId="0" fontId="3" fillId="0" borderId="83" xfId="0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 applyProtection="1">
      <alignment horizontal="center" vertical="center" wrapText="1"/>
      <protection/>
    </xf>
    <xf numFmtId="0" fontId="3" fillId="0" borderId="84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 textRotation="90" wrapText="1"/>
      <protection/>
    </xf>
    <xf numFmtId="0" fontId="2" fillId="0" borderId="21" xfId="0" applyFont="1" applyFill="1" applyBorder="1" applyAlignment="1" applyProtection="1">
      <alignment textRotation="90"/>
      <protection/>
    </xf>
    <xf numFmtId="0" fontId="2" fillId="0" borderId="68" xfId="0" applyFont="1" applyFill="1" applyBorder="1" applyAlignment="1" applyProtection="1">
      <alignment textRotation="90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 textRotation="90" wrapText="1"/>
      <protection/>
    </xf>
    <xf numFmtId="0" fontId="3" fillId="0" borderId="75" xfId="0" applyFont="1" applyFill="1" applyBorder="1" applyAlignment="1" applyProtection="1">
      <alignment horizontal="center" vertical="center" textRotation="90" wrapText="1"/>
      <protection/>
    </xf>
    <xf numFmtId="0" fontId="3" fillId="0" borderId="83" xfId="0" applyFont="1" applyFill="1" applyBorder="1" applyAlignment="1" applyProtection="1">
      <alignment horizontal="center"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2" fillId="0" borderId="24" xfId="0" applyFont="1" applyFill="1" applyBorder="1" applyAlignment="1" applyProtection="1">
      <alignment textRotation="90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textRotation="90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0" borderId="94" xfId="0" applyFont="1" applyFill="1" applyBorder="1" applyAlignment="1" applyProtection="1">
      <alignment horizontal="center" vertical="center" wrapText="1"/>
      <protection/>
    </xf>
    <xf numFmtId="0" fontId="3" fillId="0" borderId="95" xfId="0" applyFont="1" applyFill="1" applyBorder="1" applyAlignment="1" applyProtection="1">
      <alignment horizontal="center" vertical="center" wrapText="1"/>
      <protection/>
    </xf>
    <xf numFmtId="0" fontId="3" fillId="0" borderId="96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/>
    </xf>
    <xf numFmtId="0" fontId="2" fillId="0" borderId="97" xfId="0" applyFont="1" applyFill="1" applyBorder="1" applyAlignment="1">
      <alignment/>
    </xf>
    <xf numFmtId="0" fontId="3" fillId="0" borderId="7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3" xfId="48"/>
    <cellStyle name="normální 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=%20z&#225;kladn&#237;%20stupe&#32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=%20mlad&#353;&#237;%20&#382;&#225;kyn&#2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%20=%20star&#353;&#237;%20&#382;&#225;kyn&#2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%20=%20&#382;&#225;kyn&#283;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%20=%20juniorky%20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%20=%20&#382;eny%20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%20=%20&#382;&#225;kyn&#283;%20B%20-%20skupina%20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4%20=%20&#382;&#225;kyn&#283;%20B%20&#8211;%20skupina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19. ročník TRHOVOSVINENSKÉHO POHÁRU - 11.4.2015</v>
          </cell>
        </row>
        <row r="2">
          <cell r="D2" t="str">
            <v>Steinbauer Jan</v>
          </cell>
        </row>
        <row r="3">
          <cell r="D3" t="str">
            <v>Novotná Iva</v>
          </cell>
        </row>
        <row r="4">
          <cell r="D4" t="str">
            <v>ZÁKLADNÍ STUPEŇ</v>
          </cell>
        </row>
        <row r="8">
          <cell r="B8" t="str">
            <v>Furioso Dana</v>
          </cell>
          <cell r="C8">
            <v>2007</v>
          </cell>
          <cell r="D8" t="str">
            <v>Spartak Trhové Sviny</v>
          </cell>
          <cell r="E8" t="str">
            <v>Tisoňová, Záhorková</v>
          </cell>
        </row>
        <row r="9">
          <cell r="B9" t="str">
            <v>Kaftanová Jana</v>
          </cell>
          <cell r="C9">
            <v>2007</v>
          </cell>
          <cell r="D9" t="str">
            <v>Spartak Trhové Sviny</v>
          </cell>
          <cell r="E9" t="str">
            <v>Tisoňová, Záhorková</v>
          </cell>
        </row>
        <row r="10">
          <cell r="B10" t="str">
            <v>Koptová Nela</v>
          </cell>
          <cell r="C10">
            <v>2007</v>
          </cell>
          <cell r="D10" t="str">
            <v>Spartak Trhové Sviny</v>
          </cell>
          <cell r="E10" t="str">
            <v>Tisoňová, Záhorková</v>
          </cell>
        </row>
        <row r="11">
          <cell r="B11" t="str">
            <v>Marková Karolína</v>
          </cell>
          <cell r="C11">
            <v>2007</v>
          </cell>
          <cell r="D11" t="str">
            <v>Spartak Trhové Sviny</v>
          </cell>
          <cell r="E11" t="str">
            <v>Tisoňová, Záhorková</v>
          </cell>
        </row>
        <row r="12">
          <cell r="B12" t="str">
            <v>Řežábová Žaneta</v>
          </cell>
          <cell r="C12">
            <v>2007</v>
          </cell>
          <cell r="D12" t="str">
            <v>Spartak Trhové Sviny</v>
          </cell>
          <cell r="E12" t="str">
            <v>Tisoňová, Záhorková</v>
          </cell>
        </row>
        <row r="13">
          <cell r="B13" t="str">
            <v>Tisoňová Šárka</v>
          </cell>
          <cell r="C13">
            <v>2007</v>
          </cell>
          <cell r="D13" t="str">
            <v>Spartak Trhové Sviny</v>
          </cell>
          <cell r="E13" t="str">
            <v>Tisoňová, Záhorková</v>
          </cell>
        </row>
        <row r="14">
          <cell r="B14" t="str">
            <v>Rysová Adéla</v>
          </cell>
          <cell r="C14">
            <v>2008</v>
          </cell>
          <cell r="D14" t="str">
            <v>SG Pelhřimov</v>
          </cell>
          <cell r="E14" t="str">
            <v>Svobodová, Zourová, Švecová</v>
          </cell>
        </row>
        <row r="15">
          <cell r="B15" t="str">
            <v>Fridrichovská Silvie</v>
          </cell>
          <cell r="C15">
            <v>2008</v>
          </cell>
          <cell r="D15" t="str">
            <v>SG Pelhřimov</v>
          </cell>
          <cell r="E15" t="str">
            <v>Svobodová, Zourová, Švecová</v>
          </cell>
        </row>
        <row r="16">
          <cell r="B16" t="str">
            <v>Kňourková Tereza</v>
          </cell>
          <cell r="C16">
            <v>2007</v>
          </cell>
          <cell r="D16" t="str">
            <v>SG Pelhřimov</v>
          </cell>
          <cell r="E16" t="str">
            <v>Svobodová, Zourová, Švecová</v>
          </cell>
        </row>
        <row r="17">
          <cell r="B17" t="str">
            <v>Vybíralová Kateřina</v>
          </cell>
          <cell r="C17">
            <v>2008</v>
          </cell>
          <cell r="D17" t="str">
            <v>Slovan J. Hradec</v>
          </cell>
          <cell r="E17" t="str">
            <v>Zádrapová, Vybíralová, Jírová L.</v>
          </cell>
        </row>
        <row r="18">
          <cell r="B18" t="str">
            <v>Dvořáková Barbora</v>
          </cell>
          <cell r="C18">
            <v>2008</v>
          </cell>
          <cell r="D18" t="str">
            <v>Slovan J. Hradec</v>
          </cell>
          <cell r="E18" t="str">
            <v>Zádrapová, Vybíralová, Jírová L.</v>
          </cell>
        </row>
        <row r="19">
          <cell r="B19" t="str">
            <v>Füllsacková Kateřina</v>
          </cell>
          <cell r="C19">
            <v>2008</v>
          </cell>
          <cell r="D19" t="str">
            <v>Slovan J. Hradec</v>
          </cell>
          <cell r="E19" t="str">
            <v>Zádrapová, Vybíralová, Jírová L.</v>
          </cell>
        </row>
        <row r="20">
          <cell r="B20" t="str">
            <v>Šímová Viktorie</v>
          </cell>
          <cell r="C20">
            <v>2008</v>
          </cell>
          <cell r="D20" t="str">
            <v>Slovan J. Hradec</v>
          </cell>
          <cell r="E20" t="str">
            <v>Zádrapová, Vybíralová, Jírová L.</v>
          </cell>
        </row>
        <row r="21">
          <cell r="B21" t="str">
            <v>Záhorová Michaela</v>
          </cell>
          <cell r="C21">
            <v>2007</v>
          </cell>
          <cell r="D21" t="str">
            <v>LOKO Veselí n./L.</v>
          </cell>
          <cell r="E21" t="str">
            <v>Novotná, Urbanová</v>
          </cell>
        </row>
        <row r="22">
          <cell r="B22" t="str">
            <v>Vačkářová Eliška</v>
          </cell>
          <cell r="C22">
            <v>2007</v>
          </cell>
          <cell r="D22" t="str">
            <v>LOKO Veselí n./L.</v>
          </cell>
          <cell r="E22" t="str">
            <v>Novotná, Urbanová</v>
          </cell>
        </row>
        <row r="23">
          <cell r="B23" t="str">
            <v>Ellederová Aneta</v>
          </cell>
          <cell r="C23">
            <v>2007</v>
          </cell>
          <cell r="D23" t="str">
            <v>LOKO Veselí n./L.</v>
          </cell>
          <cell r="E23" t="str">
            <v>Novotná, Urbanová</v>
          </cell>
        </row>
        <row r="24">
          <cell r="B24" t="str">
            <v>Tušlová Natálie </v>
          </cell>
          <cell r="C24">
            <v>2007</v>
          </cell>
          <cell r="D24" t="str">
            <v>Merkur Č. Budějovice</v>
          </cell>
          <cell r="E24" t="str">
            <v>Bagová, Porkristlová</v>
          </cell>
        </row>
        <row r="25">
          <cell r="B25" t="str">
            <v>Šestáková Isabela</v>
          </cell>
          <cell r="C25">
            <v>2007</v>
          </cell>
          <cell r="D25" t="str">
            <v>Merkur Č. Budějovice</v>
          </cell>
          <cell r="E25" t="str">
            <v>Bagová, Porkristlová</v>
          </cell>
        </row>
        <row r="26">
          <cell r="B26" t="str">
            <v>Candrová Michaela</v>
          </cell>
          <cell r="C26">
            <v>2007</v>
          </cell>
          <cell r="D26" t="str">
            <v>Merkur Č. Budějovice</v>
          </cell>
          <cell r="E26" t="str">
            <v>Bagová, Porkristlová</v>
          </cell>
        </row>
        <row r="27">
          <cell r="B27" t="str">
            <v>White Hannah</v>
          </cell>
          <cell r="C27">
            <v>2008</v>
          </cell>
          <cell r="D27" t="str">
            <v>Merkur Č. Budějovice</v>
          </cell>
          <cell r="E27" t="str">
            <v>Loubalová, Koňariková, Bago</v>
          </cell>
        </row>
        <row r="28">
          <cell r="B28" t="str">
            <v>Eisselltová Ellen</v>
          </cell>
          <cell r="C28">
            <v>2008</v>
          </cell>
          <cell r="D28" t="str">
            <v>Merkur Č. Budějovice</v>
          </cell>
          <cell r="E28" t="str">
            <v>Polívková, Vandělíková</v>
          </cell>
        </row>
        <row r="29">
          <cell r="B29" t="str">
            <v>Šrámková Barbora</v>
          </cell>
          <cell r="C29">
            <v>2008</v>
          </cell>
          <cell r="D29" t="str">
            <v>Merkur Č. Budějovice</v>
          </cell>
          <cell r="E29" t="str">
            <v>Polívková, Vandělíková</v>
          </cell>
        </row>
        <row r="30">
          <cell r="B30" t="str">
            <v>Šůnová Laura</v>
          </cell>
          <cell r="C30">
            <v>2008</v>
          </cell>
          <cell r="D30" t="str">
            <v>Merkur Č. Budějovice</v>
          </cell>
          <cell r="E30" t="str">
            <v>Povišerová, Nečasová, Kubešová</v>
          </cell>
        </row>
        <row r="31">
          <cell r="B31" t="str">
            <v>Kubešková Karolína</v>
          </cell>
          <cell r="C31">
            <v>2008</v>
          </cell>
          <cell r="D31" t="str">
            <v>Merkur Č. Budějovice</v>
          </cell>
          <cell r="E31" t="str">
            <v>Povišerová, Nečasová, Kubešová</v>
          </cell>
        </row>
        <row r="32">
          <cell r="B32" t="str">
            <v>Vollmanová Bára</v>
          </cell>
          <cell r="C32">
            <v>2008</v>
          </cell>
          <cell r="D32" t="str">
            <v>Merkur Č. Budějovice</v>
          </cell>
          <cell r="E32" t="str">
            <v>Povišerová, Nečasová, Kubešová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19. ročník TRHOVOSVINENSKÉHO POHÁRU - 11.4.2015</v>
          </cell>
        </row>
        <row r="2">
          <cell r="D2" t="str">
            <v>Steinbauer Jan</v>
          </cell>
        </row>
        <row r="3">
          <cell r="D3" t="str">
            <v>Novotná Iva</v>
          </cell>
        </row>
        <row r="4">
          <cell r="D4" t="str">
            <v>MLADŠÍ ŽÁKYNĚ</v>
          </cell>
        </row>
        <row r="8">
          <cell r="B8" t="str">
            <v>Nezvedová Nikola</v>
          </cell>
          <cell r="C8">
            <v>2007</v>
          </cell>
          <cell r="D8" t="str">
            <v>SG Pelhřimov</v>
          </cell>
          <cell r="E8" t="str">
            <v>Svobodová</v>
          </cell>
        </row>
        <row r="10">
          <cell r="B10" t="str">
            <v>Jinochová Nikola</v>
          </cell>
          <cell r="C10">
            <v>2007</v>
          </cell>
          <cell r="D10" t="str">
            <v>TJ Nová Včelnice</v>
          </cell>
          <cell r="E10" t="str">
            <v>Dytrichová, Fuxová</v>
          </cell>
        </row>
        <row r="11">
          <cell r="B11" t="str">
            <v>Omastová Karolina</v>
          </cell>
          <cell r="C11">
            <v>2006</v>
          </cell>
          <cell r="D11" t="str">
            <v>TJ Nová Včelnice</v>
          </cell>
          <cell r="E11" t="str">
            <v>Blechová</v>
          </cell>
        </row>
        <row r="12">
          <cell r="B12" t="str">
            <v>Staňková Tereza</v>
          </cell>
          <cell r="C12">
            <v>2006</v>
          </cell>
          <cell r="D12" t="str">
            <v>Slovan J. Hradec</v>
          </cell>
          <cell r="E12" t="str">
            <v>Dubová, Jírová D. </v>
          </cell>
        </row>
        <row r="13">
          <cell r="B13" t="str">
            <v>Krajňáková Eliška</v>
          </cell>
          <cell r="C13">
            <v>2006</v>
          </cell>
          <cell r="D13" t="str">
            <v>Slovan J. Hradec</v>
          </cell>
          <cell r="E13" t="str">
            <v>Dubová, Jírová D. </v>
          </cell>
        </row>
        <row r="14">
          <cell r="B14" t="str">
            <v>Krajňáková Nela</v>
          </cell>
          <cell r="C14">
            <v>2006</v>
          </cell>
          <cell r="D14" t="str">
            <v>Slovan J. Hradec</v>
          </cell>
          <cell r="E14" t="str">
            <v>Dubová, Jírová D. </v>
          </cell>
        </row>
        <row r="15">
          <cell r="B15" t="str">
            <v>Šoršová Lucie</v>
          </cell>
          <cell r="C15">
            <v>2007</v>
          </cell>
          <cell r="D15" t="str">
            <v>Slovan J. Hradec</v>
          </cell>
          <cell r="E15" t="str">
            <v>Dubová, Jírová D. </v>
          </cell>
        </row>
        <row r="16">
          <cell r="B16" t="str">
            <v>Maryšková Karolína</v>
          </cell>
          <cell r="C16">
            <v>2007</v>
          </cell>
          <cell r="D16" t="str">
            <v>Slovan J. Hradec</v>
          </cell>
          <cell r="E16" t="str">
            <v>Dubová, Jírová D. </v>
          </cell>
        </row>
        <row r="17">
          <cell r="B17" t="str">
            <v>Wágnerová Sára</v>
          </cell>
          <cell r="C17">
            <v>2007</v>
          </cell>
          <cell r="D17" t="str">
            <v>Slovan J. Hradec</v>
          </cell>
          <cell r="E17" t="str">
            <v>Zádrapová, Vybíralová, Jírová L.</v>
          </cell>
        </row>
        <row r="18">
          <cell r="B18" t="str">
            <v>Jarošová Barbora</v>
          </cell>
          <cell r="C18">
            <v>2007</v>
          </cell>
          <cell r="D18" t="str">
            <v>Slovan J. Hradec</v>
          </cell>
          <cell r="E18" t="str">
            <v>Zádrapová, Vybíralová, Jírová L.</v>
          </cell>
        </row>
        <row r="19">
          <cell r="B19" t="str">
            <v>Hrušková Anna</v>
          </cell>
          <cell r="C19">
            <v>2007</v>
          </cell>
          <cell r="D19" t="str">
            <v>LOKO Veselí n./L.</v>
          </cell>
          <cell r="E19" t="str">
            <v>Novotná</v>
          </cell>
        </row>
        <row r="20">
          <cell r="B20" t="str">
            <v>Ježková Lucie</v>
          </cell>
          <cell r="C20">
            <v>2006</v>
          </cell>
          <cell r="D20" t="str">
            <v>LOKO Veselí n./L.</v>
          </cell>
          <cell r="E20" t="str">
            <v>Novotná</v>
          </cell>
        </row>
        <row r="21">
          <cell r="B21" t="str">
            <v>Mičková Karolína</v>
          </cell>
          <cell r="C21">
            <v>2006</v>
          </cell>
          <cell r="D21" t="str">
            <v>LOKO Veselí n./L.</v>
          </cell>
          <cell r="E21" t="str">
            <v>Novotná</v>
          </cell>
        </row>
        <row r="22">
          <cell r="B22" t="str">
            <v>Zdeňková Barbora</v>
          </cell>
          <cell r="C22">
            <v>2006</v>
          </cell>
          <cell r="D22" t="str">
            <v>Šumavan Vimperk</v>
          </cell>
          <cell r="E22" t="str">
            <v>Kotlíková</v>
          </cell>
        </row>
        <row r="23">
          <cell r="B23" t="str">
            <v>Pelešková Jitka</v>
          </cell>
          <cell r="C23">
            <v>2006</v>
          </cell>
          <cell r="D23" t="str">
            <v>Šumavan Vimperk</v>
          </cell>
          <cell r="E23" t="str">
            <v>Kotlíková</v>
          </cell>
        </row>
        <row r="24">
          <cell r="B24" t="str">
            <v>Filausová Barbora</v>
          </cell>
          <cell r="C24">
            <v>2006</v>
          </cell>
          <cell r="D24" t="str">
            <v>Merkur Č. Budějovice</v>
          </cell>
          <cell r="E24" t="str">
            <v>Polívková, Vandělíková</v>
          </cell>
        </row>
        <row r="25">
          <cell r="B25" t="str">
            <v>Vlažná Tina</v>
          </cell>
          <cell r="C25">
            <v>2006</v>
          </cell>
          <cell r="D25" t="str">
            <v>Merkur Č. Budějovice</v>
          </cell>
          <cell r="E25" t="str">
            <v>Polívková, Vandělíková</v>
          </cell>
        </row>
        <row r="26">
          <cell r="B26" t="str">
            <v>Hýblová Kristýna</v>
          </cell>
          <cell r="C26">
            <v>2006</v>
          </cell>
          <cell r="D26" t="str">
            <v>Merkur Č. Budějovice</v>
          </cell>
          <cell r="E26" t="str">
            <v>Polívková, Vandělíková</v>
          </cell>
        </row>
        <row r="27">
          <cell r="B27" t="str">
            <v>Trnková Anna</v>
          </cell>
          <cell r="C27">
            <v>2006</v>
          </cell>
          <cell r="D27" t="str">
            <v>Merkur Č. Budějovice</v>
          </cell>
          <cell r="E27" t="str">
            <v>Polívková, Vandělíková</v>
          </cell>
        </row>
        <row r="28">
          <cell r="B28" t="str">
            <v>Švehlová Rozárie</v>
          </cell>
          <cell r="C28">
            <v>2008</v>
          </cell>
          <cell r="D28" t="str">
            <v>Merkur Č. Budějovice</v>
          </cell>
          <cell r="E28" t="str">
            <v>Povišerová, Nečasová, Kubešová</v>
          </cell>
        </row>
        <row r="29">
          <cell r="B29" t="str">
            <v>Kollerová Marika</v>
          </cell>
          <cell r="C29">
            <v>2008</v>
          </cell>
          <cell r="D29" t="str">
            <v>Merkur Č. Budějovice</v>
          </cell>
          <cell r="E29" t="str">
            <v>Povišerová, Nečasová, Kubešová</v>
          </cell>
        </row>
        <row r="30">
          <cell r="B30" t="str">
            <v>Dvořáková Kateřina</v>
          </cell>
          <cell r="C30">
            <v>2007</v>
          </cell>
          <cell r="D30" t="str">
            <v>Merkur Č. Budějovice</v>
          </cell>
          <cell r="E30" t="str">
            <v>Povišerová, Nečasová, Kubešová</v>
          </cell>
        </row>
        <row r="31">
          <cell r="B31" t="str">
            <v>Bagová Nikola</v>
          </cell>
          <cell r="C31">
            <v>2007</v>
          </cell>
          <cell r="D31" t="str">
            <v>Merkur Č. Budějovice</v>
          </cell>
          <cell r="E31" t="str">
            <v>Bago, Imbrová, Kubešová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List1"/>
    </sheetNames>
    <sheetDataSet>
      <sheetData sheetId="1">
        <row r="1">
          <cell r="A1" t="str">
            <v>19. ročník TRHOVOSVINENSKÉHO POHÁRU - 11.4.2015</v>
          </cell>
        </row>
        <row r="2">
          <cell r="D2" t="str">
            <v>Steinbauer Jan</v>
          </cell>
        </row>
        <row r="3">
          <cell r="D3" t="str">
            <v>Novotná Iva</v>
          </cell>
        </row>
        <row r="4">
          <cell r="D4" t="str">
            <v>STARŠÍ ŽÁKYNĚ</v>
          </cell>
        </row>
        <row r="8">
          <cell r="B8" t="str">
            <v>Vágnerová Lucie</v>
          </cell>
          <cell r="C8">
            <v>2005</v>
          </cell>
          <cell r="D8" t="str">
            <v>Spartak S. Ústí</v>
          </cell>
          <cell r="E8" t="str">
            <v>Panošová, Blažková, Cepák, Prokop</v>
          </cell>
        </row>
        <row r="9">
          <cell r="B9" t="str">
            <v>Slabá Marie</v>
          </cell>
          <cell r="C9">
            <v>2006</v>
          </cell>
          <cell r="D9" t="str">
            <v>Spartak S. Ústí</v>
          </cell>
          <cell r="E9" t="str">
            <v>Panošová, Blažková, Cepák, Prokop</v>
          </cell>
        </row>
        <row r="10">
          <cell r="B10" t="str">
            <v>Honzíková Klára</v>
          </cell>
          <cell r="C10">
            <v>2005</v>
          </cell>
          <cell r="D10" t="str">
            <v>Spartak S. Ústí</v>
          </cell>
          <cell r="E10" t="str">
            <v>Panošová, Blažková, Cepák, Prokop</v>
          </cell>
        </row>
        <row r="11">
          <cell r="B11" t="str">
            <v>Janáková Dominika</v>
          </cell>
          <cell r="C11">
            <v>2006</v>
          </cell>
          <cell r="D11" t="str">
            <v>Merkur Č. Budějovice</v>
          </cell>
          <cell r="E11" t="str">
            <v>Povišerová, Nečasová, Kubešová</v>
          </cell>
        </row>
        <row r="13">
          <cell r="B13" t="str">
            <v>Chvátalová Tereza</v>
          </cell>
          <cell r="C13">
            <v>2005</v>
          </cell>
          <cell r="D13" t="str">
            <v>Merkur Č. Budějovice</v>
          </cell>
          <cell r="E13" t="str">
            <v>Bago, Imbrová, Kubešová</v>
          </cell>
        </row>
        <row r="14">
          <cell r="B14" t="str">
            <v>Pučejdlová Zuzana</v>
          </cell>
          <cell r="C14">
            <v>2005</v>
          </cell>
          <cell r="D14" t="str">
            <v>Merkur Č. Budějovice</v>
          </cell>
          <cell r="E14" t="str">
            <v>Bago, Imbrová, Kubešová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19. ročník TRHOVOSVINENSKÉHO POHÁRU - 11.4.2015</v>
          </cell>
        </row>
        <row r="2">
          <cell r="D2" t="str">
            <v>Steinbauer Jan</v>
          </cell>
        </row>
        <row r="3">
          <cell r="D3" t="str">
            <v>Novotná Iva</v>
          </cell>
        </row>
        <row r="4">
          <cell r="D4" t="str">
            <v>ŽÁKYNĚ "A"</v>
          </cell>
        </row>
        <row r="8">
          <cell r="B8" t="str">
            <v>Podlahová Karolína</v>
          </cell>
          <cell r="C8">
            <v>2003</v>
          </cell>
          <cell r="D8" t="str">
            <v>Spartak S. Ústí</v>
          </cell>
          <cell r="E8" t="str">
            <v>Panošová, Blažková, Cepák, Prokop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19. ročník TRHOVOSVINENSKÉHO POHÁRU - 11.4.2015</v>
          </cell>
        </row>
        <row r="2">
          <cell r="D2" t="str">
            <v>Steinbauer Jan</v>
          </cell>
        </row>
        <row r="3">
          <cell r="D3" t="str">
            <v>Novotná Iva</v>
          </cell>
        </row>
        <row r="4">
          <cell r="D4" t="str">
            <v>JUNIORKY "B"</v>
          </cell>
        </row>
        <row r="8">
          <cell r="B8" t="str">
            <v>Kešnarová Barbora</v>
          </cell>
          <cell r="C8">
            <v>2001</v>
          </cell>
          <cell r="D8" t="str">
            <v>Slovan J. Hradec</v>
          </cell>
          <cell r="E8" t="str">
            <v>Kešnarová, Haneflová</v>
          </cell>
        </row>
        <row r="10">
          <cell r="B10" t="str">
            <v>Řehoušková Markéta</v>
          </cell>
          <cell r="C10">
            <v>2002</v>
          </cell>
          <cell r="D10" t="str">
            <v>Merkur Č. Budějovice</v>
          </cell>
          <cell r="E10" t="str">
            <v>Bago, Imbrová, Kubešová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19. ročník TRHOVOSVINENSKÉHO POHÁRU - 11.4.2015</v>
          </cell>
        </row>
        <row r="2">
          <cell r="D2" t="str">
            <v>Steinbauer Jan</v>
          </cell>
        </row>
        <row r="3">
          <cell r="D3" t="str">
            <v>Novotná Iva</v>
          </cell>
        </row>
        <row r="4">
          <cell r="D4" t="str">
            <v>ŽENY "B"</v>
          </cell>
        </row>
        <row r="8">
          <cell r="B8" t="str">
            <v>Jírová Gabriela</v>
          </cell>
          <cell r="C8">
            <v>1999</v>
          </cell>
          <cell r="D8" t="str">
            <v>Slovan J. Hradec</v>
          </cell>
          <cell r="E8" t="str">
            <v>Kešnarová, Haneflová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</sheetNames>
    <sheetDataSet>
      <sheetData sheetId="1">
        <row r="1">
          <cell r="A1" t="str">
            <v>19. ročník TRHOVOSVINENSKÉHO POHÁRU - 11.4.2015</v>
          </cell>
        </row>
        <row r="2">
          <cell r="D2" t="str">
            <v>Steinbauer Jan</v>
          </cell>
        </row>
        <row r="3">
          <cell r="D3" t="str">
            <v>Novotná Iva</v>
          </cell>
        </row>
        <row r="4">
          <cell r="D4" t="str">
            <v>ŽÁKYNĚ "B" skupina A</v>
          </cell>
        </row>
        <row r="8">
          <cell r="B8" t="str">
            <v>Dvořáková Adéla</v>
          </cell>
          <cell r="C8">
            <v>2003</v>
          </cell>
          <cell r="D8" t="str">
            <v>Slovan J. Hradec</v>
          </cell>
          <cell r="E8" t="str">
            <v>Kešnarová, Haneflová</v>
          </cell>
        </row>
        <row r="9">
          <cell r="B9" t="str">
            <v>Chrpová Barbora</v>
          </cell>
          <cell r="C9">
            <v>2003</v>
          </cell>
          <cell r="D9" t="str">
            <v>Slovan J. Hradec</v>
          </cell>
          <cell r="E9" t="str">
            <v>Kešnarová, Haneflová</v>
          </cell>
        </row>
        <row r="10">
          <cell r="B10" t="str">
            <v>Picková Magdaléna</v>
          </cell>
          <cell r="C10">
            <v>2004</v>
          </cell>
          <cell r="D10" t="str">
            <v>Slovan J. Hradec</v>
          </cell>
          <cell r="E10" t="str">
            <v>Dvořáková, Huboňová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List2"/>
    </sheetNames>
    <sheetDataSet>
      <sheetData sheetId="1">
        <row r="1">
          <cell r="A1" t="str">
            <v>19. ročník TRHOVOSVINENSKÉHO POHÁRU - 11.4.2015</v>
          </cell>
        </row>
        <row r="2">
          <cell r="D2" t="str">
            <v>Steinbauer Jan</v>
          </cell>
        </row>
        <row r="3">
          <cell r="D3" t="str">
            <v>Novotná Iva</v>
          </cell>
        </row>
        <row r="4">
          <cell r="D4" t="str">
            <v>ŽÁKYNĚ "B" skupina B</v>
          </cell>
        </row>
        <row r="8">
          <cell r="B8" t="str">
            <v>Hamadejová Libuše</v>
          </cell>
          <cell r="C8">
            <v>2005</v>
          </cell>
          <cell r="D8" t="str">
            <v>Spartak Trhové Sviny</v>
          </cell>
          <cell r="E8" t="str">
            <v>Hálová M., Záhorková J.</v>
          </cell>
        </row>
        <row r="9">
          <cell r="B9" t="str">
            <v>Jenknerová Karolína</v>
          </cell>
          <cell r="C9">
            <v>2005</v>
          </cell>
          <cell r="D9" t="str">
            <v>Spartak Trhové Sviny</v>
          </cell>
          <cell r="E9" t="str">
            <v>Hálová Michaela</v>
          </cell>
        </row>
        <row r="10">
          <cell r="B10" t="str">
            <v>Linhartová Bára</v>
          </cell>
          <cell r="C10">
            <v>2005</v>
          </cell>
          <cell r="D10" t="str">
            <v>Spartak Trhové Sviny</v>
          </cell>
          <cell r="E10" t="str">
            <v>Hálová Michaela</v>
          </cell>
        </row>
        <row r="11">
          <cell r="B11" t="str">
            <v>Prachařová Martina</v>
          </cell>
          <cell r="C11">
            <v>2005</v>
          </cell>
          <cell r="D11" t="str">
            <v>Spartak Trhové Sviny</v>
          </cell>
          <cell r="E11" t="str">
            <v>Hálová Michaela</v>
          </cell>
        </row>
        <row r="12">
          <cell r="B12" t="str">
            <v>Švecová Eliška</v>
          </cell>
          <cell r="C12">
            <v>2005</v>
          </cell>
          <cell r="D12" t="str">
            <v>SG Pelhřimov</v>
          </cell>
          <cell r="E12" t="str">
            <v>Svobodová</v>
          </cell>
        </row>
        <row r="13">
          <cell r="B13" t="str">
            <v>Hánová Tereza</v>
          </cell>
          <cell r="C13">
            <v>2004</v>
          </cell>
          <cell r="D13" t="str">
            <v>TJ Nová Včelnice</v>
          </cell>
          <cell r="E13" t="str">
            <v>Kolář</v>
          </cell>
        </row>
        <row r="15">
          <cell r="B15" t="str">
            <v>Pištěková Linda</v>
          </cell>
          <cell r="C15">
            <v>2004</v>
          </cell>
          <cell r="D15" t="str">
            <v>Šumavan Vimperk</v>
          </cell>
          <cell r="E15" t="str">
            <v>Kotlíková</v>
          </cell>
        </row>
        <row r="16">
          <cell r="B16" t="str">
            <v>Vozobulová Pavla</v>
          </cell>
          <cell r="C16">
            <v>2005</v>
          </cell>
          <cell r="D16" t="str">
            <v>Šumavan Vimperk</v>
          </cell>
          <cell r="E16" t="str">
            <v>Kotlíková</v>
          </cell>
        </row>
        <row r="17">
          <cell r="B17" t="str">
            <v>Folbrechtová Nela</v>
          </cell>
          <cell r="C17">
            <v>2004</v>
          </cell>
          <cell r="D17" t="str">
            <v>Merkur Č. Budějovice</v>
          </cell>
          <cell r="E17" t="str">
            <v>Polívková, Vandělíková</v>
          </cell>
        </row>
        <row r="18">
          <cell r="B18" t="str">
            <v>Švehlová Kateřina</v>
          </cell>
          <cell r="C18">
            <v>2005</v>
          </cell>
          <cell r="D18" t="str">
            <v>Merkur Č. Budějovice</v>
          </cell>
          <cell r="E18" t="str">
            <v>Povišerová, Nečasová, Kubešová</v>
          </cell>
        </row>
        <row r="19">
          <cell r="B19" t="str">
            <v>Polívková Zuzana</v>
          </cell>
          <cell r="C19">
            <v>2004</v>
          </cell>
          <cell r="D19" t="str">
            <v>Merkur Č. Budějovice</v>
          </cell>
          <cell r="E19" t="str">
            <v>Povišerová, Nečasová, Kubešová</v>
          </cell>
        </row>
        <row r="20">
          <cell r="B20" t="str">
            <v>Chalupová Petra</v>
          </cell>
          <cell r="C20">
            <v>2004</v>
          </cell>
          <cell r="D20" t="str">
            <v>Merkur Č. Budějovice</v>
          </cell>
          <cell r="E20" t="str">
            <v>Bago, Imbrová, Kubešová</v>
          </cell>
        </row>
        <row r="21">
          <cell r="B21" t="str">
            <v>Řehoušková Amálie</v>
          </cell>
          <cell r="C21">
            <v>2004</v>
          </cell>
          <cell r="D21" t="str">
            <v>Merkur Č. Budějovice</v>
          </cell>
          <cell r="E21" t="str">
            <v>Bago, Imbrová, Kubešová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.00390625" style="1" customWidth="1"/>
    <col min="2" max="2" width="14.421875" style="1" customWidth="1"/>
    <col min="3" max="3" width="6.421875" style="1" customWidth="1"/>
    <col min="4" max="4" width="15.8515625" style="1" customWidth="1"/>
    <col min="5" max="5" width="14.7109375" style="1" customWidth="1"/>
    <col min="6" max="9" width="7.140625" style="1" customWidth="1"/>
    <col min="10" max="10" width="1.421875" style="1" customWidth="1"/>
    <col min="11" max="15" width="7.140625" style="1" customWidth="1"/>
    <col min="16" max="16" width="1.421875" style="1" customWidth="1"/>
    <col min="17" max="21" width="7.140625" style="1" customWidth="1"/>
    <col min="22" max="22" width="1.421875" style="1" customWidth="1"/>
    <col min="23" max="27" width="7.140625" style="1" customWidth="1"/>
    <col min="28" max="28" width="1.421875" style="1" customWidth="1"/>
    <col min="29" max="30" width="7.140625" style="1" customWidth="1"/>
    <col min="31" max="16384" width="9.140625" style="1" customWidth="1"/>
  </cols>
  <sheetData>
    <row r="1" spans="1:30" ht="18">
      <c r="A1" s="170" t="str">
        <f>'[1]pre'!A1</f>
        <v>19. ročník TRHOVOSVINENSKÉHO POHÁRU - 11.4.2015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30" ht="12.75" customHeight="1">
      <c r="A2" s="2"/>
      <c r="B2" s="3" t="s">
        <v>0</v>
      </c>
      <c r="C2" s="4"/>
      <c r="D2" s="5" t="str">
        <f>'[1]pre'!D2</f>
        <v>Steinbauer Jan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71" t="str">
        <f>'[1]pre'!D4</f>
        <v>ZÁKLADNÍ STUPEŇ</v>
      </c>
      <c r="Y2" s="171"/>
      <c r="Z2" s="171"/>
      <c r="AA2" s="171"/>
      <c r="AB2" s="171"/>
      <c r="AC2" s="171"/>
      <c r="AD2" s="2"/>
    </row>
    <row r="3" spans="1:30" ht="12.75" customHeight="1">
      <c r="A3" s="2"/>
      <c r="B3" s="3" t="s">
        <v>1</v>
      </c>
      <c r="C3" s="4"/>
      <c r="D3" s="5" t="str">
        <f>'[1]pre'!D3</f>
        <v>Novotná Iva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73" t="s">
        <v>2</v>
      </c>
      <c r="W3" s="173"/>
      <c r="X3" s="171"/>
      <c r="Y3" s="171"/>
      <c r="Z3" s="171"/>
      <c r="AA3" s="171"/>
      <c r="AB3" s="171"/>
      <c r="AC3" s="171"/>
      <c r="AD3" s="2"/>
    </row>
    <row r="4" spans="1:30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72"/>
      <c r="Y4" s="172"/>
      <c r="Z4" s="172"/>
      <c r="AA4" s="172"/>
      <c r="AB4" s="172"/>
      <c r="AC4" s="172"/>
      <c r="AD4" s="2"/>
    </row>
    <row r="5" spans="1:30" ht="12.75" customHeight="1">
      <c r="A5" s="174" t="s">
        <v>3</v>
      </c>
      <c r="B5" s="177" t="s">
        <v>4</v>
      </c>
      <c r="C5" s="179" t="s">
        <v>5</v>
      </c>
      <c r="D5" s="177" t="s">
        <v>6</v>
      </c>
      <c r="E5" s="177" t="s">
        <v>7</v>
      </c>
      <c r="F5" s="182" t="s">
        <v>8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4" t="s">
        <v>9</v>
      </c>
    </row>
    <row r="6" spans="1:30" ht="12.75" customHeight="1">
      <c r="A6" s="175"/>
      <c r="B6" s="178"/>
      <c r="C6" s="180"/>
      <c r="D6" s="178"/>
      <c r="E6" s="181"/>
      <c r="F6" s="167" t="s">
        <v>10</v>
      </c>
      <c r="G6" s="168"/>
      <c r="H6" s="168"/>
      <c r="I6" s="168"/>
      <c r="J6" s="168"/>
      <c r="K6" s="169"/>
      <c r="L6" s="168" t="s">
        <v>11</v>
      </c>
      <c r="M6" s="168"/>
      <c r="N6" s="168"/>
      <c r="O6" s="168"/>
      <c r="P6" s="168"/>
      <c r="Q6" s="168"/>
      <c r="R6" s="167" t="s">
        <v>12</v>
      </c>
      <c r="S6" s="168"/>
      <c r="T6" s="168"/>
      <c r="U6" s="168"/>
      <c r="V6" s="168"/>
      <c r="W6" s="169"/>
      <c r="X6" s="168" t="s">
        <v>13</v>
      </c>
      <c r="Y6" s="168"/>
      <c r="Z6" s="168"/>
      <c r="AA6" s="168"/>
      <c r="AB6" s="168"/>
      <c r="AC6" s="168"/>
      <c r="AD6" s="185"/>
    </row>
    <row r="7" spans="1:30" ht="12.75" customHeight="1" thickBot="1">
      <c r="A7" s="176"/>
      <c r="B7" s="178"/>
      <c r="C7" s="180"/>
      <c r="D7" s="178"/>
      <c r="E7" s="181"/>
      <c r="F7" s="43" t="s">
        <v>14</v>
      </c>
      <c r="G7" s="44" t="s">
        <v>15</v>
      </c>
      <c r="H7" s="45" t="s">
        <v>16</v>
      </c>
      <c r="I7" s="46" t="s">
        <v>17</v>
      </c>
      <c r="J7" s="47" t="s">
        <v>18</v>
      </c>
      <c r="K7" s="48" t="s">
        <v>19</v>
      </c>
      <c r="L7" s="49" t="s">
        <v>14</v>
      </c>
      <c r="M7" s="44" t="s">
        <v>15</v>
      </c>
      <c r="N7" s="45" t="s">
        <v>16</v>
      </c>
      <c r="O7" s="46" t="s">
        <v>17</v>
      </c>
      <c r="P7" s="47" t="s">
        <v>18</v>
      </c>
      <c r="Q7" s="50" t="s">
        <v>19</v>
      </c>
      <c r="R7" s="43" t="s">
        <v>14</v>
      </c>
      <c r="S7" s="44" t="s">
        <v>15</v>
      </c>
      <c r="T7" s="45" t="s">
        <v>16</v>
      </c>
      <c r="U7" s="46" t="s">
        <v>17</v>
      </c>
      <c r="V7" s="47" t="s">
        <v>18</v>
      </c>
      <c r="W7" s="48" t="s">
        <v>19</v>
      </c>
      <c r="X7" s="49" t="s">
        <v>14</v>
      </c>
      <c r="Y7" s="44" t="s">
        <v>15</v>
      </c>
      <c r="Z7" s="45" t="s">
        <v>16</v>
      </c>
      <c r="AA7" s="46" t="s">
        <v>17</v>
      </c>
      <c r="AB7" s="47" t="s">
        <v>18</v>
      </c>
      <c r="AC7" s="50" t="s">
        <v>19</v>
      </c>
      <c r="AD7" s="186"/>
    </row>
    <row r="8" spans="1:30" ht="12.75">
      <c r="A8" s="51" t="s">
        <v>20</v>
      </c>
      <c r="B8" s="52" t="str">
        <f>'[1]pre'!B27</f>
        <v>White Hannah</v>
      </c>
      <c r="C8" s="53">
        <f>'[1]pre'!C27</f>
        <v>2008</v>
      </c>
      <c r="D8" s="54" t="str">
        <f>'[1]pre'!D27</f>
        <v>Merkur Č. Budějovice</v>
      </c>
      <c r="E8" s="55" t="str">
        <f>'[1]pre'!E27</f>
        <v>Loubalová, Koňariková, Bago</v>
      </c>
      <c r="F8" s="56">
        <v>6</v>
      </c>
      <c r="G8" s="57">
        <v>1.5</v>
      </c>
      <c r="H8" s="57">
        <f aca="true" t="shared" si="0" ref="H8:H32">10-G8</f>
        <v>8.5</v>
      </c>
      <c r="I8" s="57">
        <f aca="true" t="shared" si="1" ref="I8:I32">F8+H8</f>
        <v>14.5</v>
      </c>
      <c r="J8" s="57"/>
      <c r="K8" s="57">
        <f aca="true" t="shared" si="2" ref="K8:K32">I8-J8</f>
        <v>14.5</v>
      </c>
      <c r="L8" s="57">
        <v>6</v>
      </c>
      <c r="M8" s="57">
        <v>1.26</v>
      </c>
      <c r="N8" s="57">
        <f aca="true" t="shared" si="3" ref="N8:N32">10-M8</f>
        <v>8.74</v>
      </c>
      <c r="O8" s="57">
        <f aca="true" t="shared" si="4" ref="O8:O32">L8+N8</f>
        <v>14.74</v>
      </c>
      <c r="P8" s="57"/>
      <c r="Q8" s="57">
        <f aca="true" t="shared" si="5" ref="Q8:Q32">O8-P8</f>
        <v>14.74</v>
      </c>
      <c r="R8" s="57">
        <v>5.8</v>
      </c>
      <c r="S8" s="57">
        <v>1.25</v>
      </c>
      <c r="T8" s="57">
        <f aca="true" t="shared" si="6" ref="T8:T32">10-S8</f>
        <v>8.75</v>
      </c>
      <c r="U8" s="57">
        <f aca="true" t="shared" si="7" ref="U8:U32">R8+T8</f>
        <v>14.55</v>
      </c>
      <c r="V8" s="57"/>
      <c r="W8" s="57">
        <f aca="true" t="shared" si="8" ref="W8:W32">U8-V8</f>
        <v>14.55</v>
      </c>
      <c r="X8" s="57">
        <v>6</v>
      </c>
      <c r="Y8" s="57">
        <v>1.8</v>
      </c>
      <c r="Z8" s="57">
        <f aca="true" t="shared" si="9" ref="Z8:Z32">10-Y8</f>
        <v>8.2</v>
      </c>
      <c r="AA8" s="57">
        <f aca="true" t="shared" si="10" ref="AA8:AA32">X8+Z8</f>
        <v>14.2</v>
      </c>
      <c r="AB8" s="57"/>
      <c r="AC8" s="57">
        <f aca="true" t="shared" si="11" ref="AC8:AC32">AA8-AB8</f>
        <v>14.2</v>
      </c>
      <c r="AD8" s="58">
        <f aca="true" t="shared" si="12" ref="AD8:AD32">SUM(K8+Q8+W8+AC8)</f>
        <v>57.99000000000001</v>
      </c>
    </row>
    <row r="9" spans="1:30" ht="12.75">
      <c r="A9" s="59" t="s">
        <v>21</v>
      </c>
      <c r="B9" s="60" t="str">
        <f>'[1]pre'!B18</f>
        <v>Dvořáková Barbora</v>
      </c>
      <c r="C9" s="61">
        <f>'[1]pre'!C18</f>
        <v>2008</v>
      </c>
      <c r="D9" s="62" t="str">
        <f>'[1]pre'!D18</f>
        <v>Slovan J. Hradec</v>
      </c>
      <c r="E9" s="63" t="str">
        <f>'[1]pre'!E18</f>
        <v>Zádrapová, Vybíralová, Jírová L.</v>
      </c>
      <c r="F9" s="64">
        <v>6</v>
      </c>
      <c r="G9" s="65">
        <v>1</v>
      </c>
      <c r="H9" s="65">
        <f t="shared" si="0"/>
        <v>9</v>
      </c>
      <c r="I9" s="65">
        <f t="shared" si="1"/>
        <v>15</v>
      </c>
      <c r="J9" s="65"/>
      <c r="K9" s="65">
        <f t="shared" si="2"/>
        <v>15</v>
      </c>
      <c r="L9" s="65">
        <v>6</v>
      </c>
      <c r="M9" s="65">
        <v>1.36</v>
      </c>
      <c r="N9" s="65">
        <f t="shared" si="3"/>
        <v>8.64</v>
      </c>
      <c r="O9" s="65">
        <f t="shared" si="4"/>
        <v>14.64</v>
      </c>
      <c r="P9" s="65"/>
      <c r="Q9" s="65">
        <f t="shared" si="5"/>
        <v>14.64</v>
      </c>
      <c r="R9" s="65">
        <v>6</v>
      </c>
      <c r="S9" s="65">
        <v>1.7</v>
      </c>
      <c r="T9" s="65">
        <f t="shared" si="6"/>
        <v>8.3</v>
      </c>
      <c r="U9" s="65">
        <f t="shared" si="7"/>
        <v>14.3</v>
      </c>
      <c r="V9" s="65"/>
      <c r="W9" s="65">
        <f t="shared" si="8"/>
        <v>14.3</v>
      </c>
      <c r="X9" s="65">
        <v>6</v>
      </c>
      <c r="Y9" s="65">
        <v>2.55</v>
      </c>
      <c r="Z9" s="65">
        <f t="shared" si="9"/>
        <v>7.45</v>
      </c>
      <c r="AA9" s="65">
        <f t="shared" si="10"/>
        <v>13.45</v>
      </c>
      <c r="AB9" s="65"/>
      <c r="AC9" s="65">
        <f t="shared" si="11"/>
        <v>13.45</v>
      </c>
      <c r="AD9" s="66">
        <f t="shared" si="12"/>
        <v>57.39</v>
      </c>
    </row>
    <row r="10" spans="1:30" ht="12.75">
      <c r="A10" s="59" t="s">
        <v>22</v>
      </c>
      <c r="B10" s="60" t="str">
        <f>'[1]pre'!B19</f>
        <v>Füllsacková Kateřina</v>
      </c>
      <c r="C10" s="61">
        <f>'[1]pre'!C19</f>
        <v>2008</v>
      </c>
      <c r="D10" s="62" t="str">
        <f>'[1]pre'!D19</f>
        <v>Slovan J. Hradec</v>
      </c>
      <c r="E10" s="63" t="str">
        <f>'[1]pre'!E19</f>
        <v>Zádrapová, Vybíralová, Jírová L.</v>
      </c>
      <c r="F10" s="64">
        <v>6</v>
      </c>
      <c r="G10" s="65">
        <v>1.6</v>
      </c>
      <c r="H10" s="65">
        <f t="shared" si="0"/>
        <v>8.4</v>
      </c>
      <c r="I10" s="65">
        <f t="shared" si="1"/>
        <v>14.4</v>
      </c>
      <c r="J10" s="65"/>
      <c r="K10" s="65">
        <f t="shared" si="2"/>
        <v>14.4</v>
      </c>
      <c r="L10" s="65">
        <v>6</v>
      </c>
      <c r="M10" s="65">
        <v>1.83</v>
      </c>
      <c r="N10" s="65">
        <f t="shared" si="3"/>
        <v>8.17</v>
      </c>
      <c r="O10" s="65">
        <f t="shared" si="4"/>
        <v>14.17</v>
      </c>
      <c r="P10" s="65"/>
      <c r="Q10" s="65">
        <f t="shared" si="5"/>
        <v>14.17</v>
      </c>
      <c r="R10" s="65">
        <v>6</v>
      </c>
      <c r="S10" s="65">
        <v>1.6</v>
      </c>
      <c r="T10" s="65">
        <f t="shared" si="6"/>
        <v>8.4</v>
      </c>
      <c r="U10" s="65">
        <f t="shared" si="7"/>
        <v>14.4</v>
      </c>
      <c r="V10" s="65"/>
      <c r="W10" s="65">
        <f t="shared" si="8"/>
        <v>14.4</v>
      </c>
      <c r="X10" s="65">
        <v>6</v>
      </c>
      <c r="Y10" s="65">
        <v>1.75</v>
      </c>
      <c r="Z10" s="65">
        <f t="shared" si="9"/>
        <v>8.25</v>
      </c>
      <c r="AA10" s="65">
        <f t="shared" si="10"/>
        <v>14.25</v>
      </c>
      <c r="AB10" s="65"/>
      <c r="AC10" s="65">
        <f t="shared" si="11"/>
        <v>14.25</v>
      </c>
      <c r="AD10" s="66">
        <f t="shared" si="12"/>
        <v>57.22</v>
      </c>
    </row>
    <row r="11" spans="1:30" ht="12.75">
      <c r="A11" s="59" t="s">
        <v>23</v>
      </c>
      <c r="B11" s="60" t="str">
        <f>'[1]pre'!B17</f>
        <v>Vybíralová Kateřina</v>
      </c>
      <c r="C11" s="61">
        <f>'[1]pre'!C17</f>
        <v>2008</v>
      </c>
      <c r="D11" s="62" t="str">
        <f>'[1]pre'!D17</f>
        <v>Slovan J. Hradec</v>
      </c>
      <c r="E11" s="63" t="str">
        <f>'[1]pre'!E17</f>
        <v>Zádrapová, Vybíralová, Jírová L.</v>
      </c>
      <c r="F11" s="64">
        <v>6</v>
      </c>
      <c r="G11" s="65">
        <v>1.2</v>
      </c>
      <c r="H11" s="65">
        <f t="shared" si="0"/>
        <v>8.8</v>
      </c>
      <c r="I11" s="65">
        <f t="shared" si="1"/>
        <v>14.8</v>
      </c>
      <c r="J11" s="65"/>
      <c r="K11" s="65">
        <f t="shared" si="2"/>
        <v>14.8</v>
      </c>
      <c r="L11" s="65">
        <v>6</v>
      </c>
      <c r="M11" s="65">
        <v>1.4</v>
      </c>
      <c r="N11" s="65">
        <f t="shared" si="3"/>
        <v>8.6</v>
      </c>
      <c r="O11" s="65">
        <f t="shared" si="4"/>
        <v>14.6</v>
      </c>
      <c r="P11" s="65"/>
      <c r="Q11" s="65">
        <f t="shared" si="5"/>
        <v>14.6</v>
      </c>
      <c r="R11" s="65">
        <v>6</v>
      </c>
      <c r="S11" s="65">
        <v>2.25</v>
      </c>
      <c r="T11" s="65">
        <f t="shared" si="6"/>
        <v>7.75</v>
      </c>
      <c r="U11" s="65">
        <f t="shared" si="7"/>
        <v>13.75</v>
      </c>
      <c r="V11" s="65"/>
      <c r="W11" s="65">
        <f t="shared" si="8"/>
        <v>13.75</v>
      </c>
      <c r="X11" s="65">
        <v>6</v>
      </c>
      <c r="Y11" s="65">
        <v>2.55</v>
      </c>
      <c r="Z11" s="65">
        <f t="shared" si="9"/>
        <v>7.45</v>
      </c>
      <c r="AA11" s="65">
        <f t="shared" si="10"/>
        <v>13.45</v>
      </c>
      <c r="AB11" s="65"/>
      <c r="AC11" s="65">
        <f t="shared" si="11"/>
        <v>13.45</v>
      </c>
      <c r="AD11" s="66">
        <f t="shared" si="12"/>
        <v>56.599999999999994</v>
      </c>
    </row>
    <row r="12" spans="1:30" ht="12.75">
      <c r="A12" s="59" t="s">
        <v>24</v>
      </c>
      <c r="B12" s="60" t="str">
        <f>'[1]pre'!B28</f>
        <v>Eisselltová Ellen</v>
      </c>
      <c r="C12" s="61">
        <f>'[1]pre'!C28</f>
        <v>2008</v>
      </c>
      <c r="D12" s="62" t="str">
        <f>'[1]pre'!D28</f>
        <v>Merkur Č. Budějovice</v>
      </c>
      <c r="E12" s="63" t="str">
        <f>'[1]pre'!E28</f>
        <v>Polívková, Vandělíková</v>
      </c>
      <c r="F12" s="64">
        <v>6</v>
      </c>
      <c r="G12" s="65">
        <v>2.1</v>
      </c>
      <c r="H12" s="65">
        <f t="shared" si="0"/>
        <v>7.9</v>
      </c>
      <c r="I12" s="65">
        <f t="shared" si="1"/>
        <v>13.9</v>
      </c>
      <c r="J12" s="65"/>
      <c r="K12" s="65">
        <f t="shared" si="2"/>
        <v>13.9</v>
      </c>
      <c r="L12" s="65">
        <v>6</v>
      </c>
      <c r="M12" s="65">
        <v>1.36</v>
      </c>
      <c r="N12" s="65">
        <f t="shared" si="3"/>
        <v>8.64</v>
      </c>
      <c r="O12" s="65">
        <f t="shared" si="4"/>
        <v>14.64</v>
      </c>
      <c r="P12" s="65"/>
      <c r="Q12" s="65">
        <f t="shared" si="5"/>
        <v>14.64</v>
      </c>
      <c r="R12" s="65">
        <v>6</v>
      </c>
      <c r="S12" s="65">
        <v>3.1</v>
      </c>
      <c r="T12" s="65">
        <f t="shared" si="6"/>
        <v>6.9</v>
      </c>
      <c r="U12" s="65">
        <f t="shared" si="7"/>
        <v>12.9</v>
      </c>
      <c r="V12" s="65"/>
      <c r="W12" s="65">
        <f t="shared" si="8"/>
        <v>12.9</v>
      </c>
      <c r="X12" s="65">
        <v>6</v>
      </c>
      <c r="Y12" s="65">
        <v>1.5</v>
      </c>
      <c r="Z12" s="65">
        <f t="shared" si="9"/>
        <v>8.5</v>
      </c>
      <c r="AA12" s="65">
        <f t="shared" si="10"/>
        <v>14.5</v>
      </c>
      <c r="AB12" s="65"/>
      <c r="AC12" s="65">
        <f t="shared" si="11"/>
        <v>14.5</v>
      </c>
      <c r="AD12" s="66">
        <f t="shared" si="12"/>
        <v>55.94</v>
      </c>
    </row>
    <row r="13" spans="1:30" ht="12.75">
      <c r="A13" s="59" t="s">
        <v>25</v>
      </c>
      <c r="B13" s="60" t="str">
        <f>'[1]pre'!B13</f>
        <v>Tisoňová Šárka</v>
      </c>
      <c r="C13" s="61">
        <f>'[1]pre'!C13</f>
        <v>2007</v>
      </c>
      <c r="D13" s="62" t="str">
        <f>'[1]pre'!D13</f>
        <v>Spartak Trhové Sviny</v>
      </c>
      <c r="E13" s="63" t="str">
        <f>'[1]pre'!E13</f>
        <v>Tisoňová, Záhorková</v>
      </c>
      <c r="F13" s="64">
        <v>6</v>
      </c>
      <c r="G13" s="65">
        <v>2.7</v>
      </c>
      <c r="H13" s="65">
        <f t="shared" si="0"/>
        <v>7.3</v>
      </c>
      <c r="I13" s="65">
        <f t="shared" si="1"/>
        <v>13.3</v>
      </c>
      <c r="J13" s="65"/>
      <c r="K13" s="65">
        <f t="shared" si="2"/>
        <v>13.3</v>
      </c>
      <c r="L13" s="65">
        <v>6</v>
      </c>
      <c r="M13" s="65">
        <v>1.8</v>
      </c>
      <c r="N13" s="65">
        <f t="shared" si="3"/>
        <v>8.2</v>
      </c>
      <c r="O13" s="65">
        <f t="shared" si="4"/>
        <v>14.2</v>
      </c>
      <c r="P13" s="65"/>
      <c r="Q13" s="65">
        <f t="shared" si="5"/>
        <v>14.2</v>
      </c>
      <c r="R13" s="65">
        <v>6</v>
      </c>
      <c r="S13" s="65">
        <v>1.9</v>
      </c>
      <c r="T13" s="65">
        <f t="shared" si="6"/>
        <v>8.1</v>
      </c>
      <c r="U13" s="65">
        <f t="shared" si="7"/>
        <v>14.1</v>
      </c>
      <c r="V13" s="65"/>
      <c r="W13" s="65">
        <f t="shared" si="8"/>
        <v>14.1</v>
      </c>
      <c r="X13" s="65">
        <v>6</v>
      </c>
      <c r="Y13" s="65">
        <v>2</v>
      </c>
      <c r="Z13" s="65">
        <f t="shared" si="9"/>
        <v>8</v>
      </c>
      <c r="AA13" s="65">
        <f t="shared" si="10"/>
        <v>14</v>
      </c>
      <c r="AB13" s="65"/>
      <c r="AC13" s="65">
        <f t="shared" si="11"/>
        <v>14</v>
      </c>
      <c r="AD13" s="66">
        <f t="shared" si="12"/>
        <v>55.6</v>
      </c>
    </row>
    <row r="14" spans="1:30" ht="12.75">
      <c r="A14" s="59" t="s">
        <v>26</v>
      </c>
      <c r="B14" s="60" t="str">
        <f>'[1]pre'!B31</f>
        <v>Kubešková Karolína</v>
      </c>
      <c r="C14" s="61">
        <f>'[1]pre'!C31</f>
        <v>2008</v>
      </c>
      <c r="D14" s="62" t="str">
        <f>'[1]pre'!D31</f>
        <v>Merkur Č. Budějovice</v>
      </c>
      <c r="E14" s="63" t="str">
        <f>'[1]pre'!E31</f>
        <v>Povišerová, Nečasová, Kubešová</v>
      </c>
      <c r="F14" s="64">
        <v>6</v>
      </c>
      <c r="G14" s="65">
        <v>2.2</v>
      </c>
      <c r="H14" s="65">
        <f t="shared" si="0"/>
        <v>7.8</v>
      </c>
      <c r="I14" s="65">
        <f t="shared" si="1"/>
        <v>13.8</v>
      </c>
      <c r="J14" s="65"/>
      <c r="K14" s="65">
        <f t="shared" si="2"/>
        <v>13.8</v>
      </c>
      <c r="L14" s="65">
        <v>6</v>
      </c>
      <c r="M14" s="65">
        <v>2.36</v>
      </c>
      <c r="N14" s="65">
        <f t="shared" si="3"/>
        <v>7.640000000000001</v>
      </c>
      <c r="O14" s="65">
        <f t="shared" si="4"/>
        <v>13.64</v>
      </c>
      <c r="P14" s="65"/>
      <c r="Q14" s="65">
        <f t="shared" si="5"/>
        <v>13.64</v>
      </c>
      <c r="R14" s="65">
        <v>6</v>
      </c>
      <c r="S14" s="65">
        <v>2.5</v>
      </c>
      <c r="T14" s="65">
        <f t="shared" si="6"/>
        <v>7.5</v>
      </c>
      <c r="U14" s="65">
        <f t="shared" si="7"/>
        <v>13.5</v>
      </c>
      <c r="V14" s="65"/>
      <c r="W14" s="65">
        <f t="shared" si="8"/>
        <v>13.5</v>
      </c>
      <c r="X14" s="65">
        <v>6</v>
      </c>
      <c r="Y14" s="65">
        <v>2.75</v>
      </c>
      <c r="Z14" s="65">
        <f t="shared" si="9"/>
        <v>7.25</v>
      </c>
      <c r="AA14" s="65">
        <f t="shared" si="10"/>
        <v>13.25</v>
      </c>
      <c r="AB14" s="65"/>
      <c r="AC14" s="65">
        <f t="shared" si="11"/>
        <v>13.25</v>
      </c>
      <c r="AD14" s="66">
        <f t="shared" si="12"/>
        <v>54.19</v>
      </c>
    </row>
    <row r="15" spans="1:30" ht="12.75">
      <c r="A15" s="59" t="s">
        <v>26</v>
      </c>
      <c r="B15" s="60" t="str">
        <f>'[1]pre'!B20</f>
        <v>Šímová Viktorie</v>
      </c>
      <c r="C15" s="61">
        <f>'[1]pre'!C20</f>
        <v>2008</v>
      </c>
      <c r="D15" s="62" t="str">
        <f>'[1]pre'!D20</f>
        <v>Slovan J. Hradec</v>
      </c>
      <c r="E15" s="63" t="str">
        <f>'[1]pre'!E20</f>
        <v>Zádrapová, Vybíralová, Jírová L.</v>
      </c>
      <c r="F15" s="64">
        <v>6</v>
      </c>
      <c r="G15" s="65">
        <v>1.4</v>
      </c>
      <c r="H15" s="65">
        <f t="shared" si="0"/>
        <v>8.6</v>
      </c>
      <c r="I15" s="65">
        <f t="shared" si="1"/>
        <v>14.6</v>
      </c>
      <c r="J15" s="65"/>
      <c r="K15" s="65">
        <f t="shared" si="2"/>
        <v>14.6</v>
      </c>
      <c r="L15" s="65">
        <v>6</v>
      </c>
      <c r="M15" s="65">
        <v>2.26</v>
      </c>
      <c r="N15" s="65">
        <f t="shared" si="3"/>
        <v>7.74</v>
      </c>
      <c r="O15" s="65">
        <f t="shared" si="4"/>
        <v>13.74</v>
      </c>
      <c r="P15" s="65"/>
      <c r="Q15" s="65">
        <f t="shared" si="5"/>
        <v>13.74</v>
      </c>
      <c r="R15" s="65">
        <v>6</v>
      </c>
      <c r="S15" s="65">
        <v>2.8</v>
      </c>
      <c r="T15" s="65">
        <f t="shared" si="6"/>
        <v>7.2</v>
      </c>
      <c r="U15" s="65">
        <f t="shared" si="7"/>
        <v>13.2</v>
      </c>
      <c r="V15" s="65"/>
      <c r="W15" s="65">
        <f t="shared" si="8"/>
        <v>13.2</v>
      </c>
      <c r="X15" s="65">
        <v>6</v>
      </c>
      <c r="Y15" s="65">
        <v>3.35</v>
      </c>
      <c r="Z15" s="65">
        <f t="shared" si="9"/>
        <v>6.65</v>
      </c>
      <c r="AA15" s="65">
        <f t="shared" si="10"/>
        <v>12.65</v>
      </c>
      <c r="AB15" s="65"/>
      <c r="AC15" s="65">
        <f t="shared" si="11"/>
        <v>12.65</v>
      </c>
      <c r="AD15" s="66">
        <f t="shared" si="12"/>
        <v>54.19</v>
      </c>
    </row>
    <row r="16" spans="1:30" ht="12.75">
      <c r="A16" s="59" t="s">
        <v>28</v>
      </c>
      <c r="B16" s="60" t="str">
        <f>'[1]pre'!B24</f>
        <v>Tušlová Natálie </v>
      </c>
      <c r="C16" s="61">
        <f>'[1]pre'!C24</f>
        <v>2007</v>
      </c>
      <c r="D16" s="62" t="str">
        <f>'[1]pre'!D24</f>
        <v>Merkur Č. Budějovice</v>
      </c>
      <c r="E16" s="63" t="str">
        <f>'[1]pre'!E24</f>
        <v>Bagová, Porkristlová</v>
      </c>
      <c r="F16" s="64">
        <v>6</v>
      </c>
      <c r="G16" s="65">
        <v>1.2</v>
      </c>
      <c r="H16" s="65">
        <f t="shared" si="0"/>
        <v>8.8</v>
      </c>
      <c r="I16" s="65">
        <f t="shared" si="1"/>
        <v>14.8</v>
      </c>
      <c r="J16" s="65"/>
      <c r="K16" s="65">
        <f t="shared" si="2"/>
        <v>14.8</v>
      </c>
      <c r="L16" s="65">
        <v>6</v>
      </c>
      <c r="M16" s="65">
        <v>2.56</v>
      </c>
      <c r="N16" s="65">
        <f t="shared" si="3"/>
        <v>7.4399999999999995</v>
      </c>
      <c r="O16" s="65">
        <f t="shared" si="4"/>
        <v>13.44</v>
      </c>
      <c r="P16" s="65"/>
      <c r="Q16" s="65">
        <f t="shared" si="5"/>
        <v>13.44</v>
      </c>
      <c r="R16" s="65">
        <v>6</v>
      </c>
      <c r="S16" s="65">
        <v>2.4</v>
      </c>
      <c r="T16" s="65">
        <f t="shared" si="6"/>
        <v>7.6</v>
      </c>
      <c r="U16" s="65">
        <f t="shared" si="7"/>
        <v>13.6</v>
      </c>
      <c r="V16" s="65"/>
      <c r="W16" s="65">
        <f t="shared" si="8"/>
        <v>13.6</v>
      </c>
      <c r="X16" s="65">
        <v>6</v>
      </c>
      <c r="Y16" s="65">
        <v>3.85</v>
      </c>
      <c r="Z16" s="65">
        <f t="shared" si="9"/>
        <v>6.15</v>
      </c>
      <c r="AA16" s="65">
        <f t="shared" si="10"/>
        <v>12.15</v>
      </c>
      <c r="AB16" s="65"/>
      <c r="AC16" s="65">
        <f t="shared" si="11"/>
        <v>12.15</v>
      </c>
      <c r="AD16" s="66">
        <f t="shared" si="12"/>
        <v>53.99</v>
      </c>
    </row>
    <row r="17" spans="1:30" ht="12.75">
      <c r="A17" s="67" t="s">
        <v>29</v>
      </c>
      <c r="B17" s="60" t="str">
        <f>'[1]pre'!B29</f>
        <v>Šrámková Barbora</v>
      </c>
      <c r="C17" s="61">
        <f>'[1]pre'!C29</f>
        <v>2008</v>
      </c>
      <c r="D17" s="62" t="str">
        <f>'[1]pre'!D29</f>
        <v>Merkur Č. Budějovice</v>
      </c>
      <c r="E17" s="63" t="str">
        <f>'[1]pre'!E29</f>
        <v>Polívková, Vandělíková</v>
      </c>
      <c r="F17" s="64">
        <v>6</v>
      </c>
      <c r="G17" s="65">
        <v>3.1</v>
      </c>
      <c r="H17" s="65">
        <f t="shared" si="0"/>
        <v>6.9</v>
      </c>
      <c r="I17" s="65">
        <f t="shared" si="1"/>
        <v>12.9</v>
      </c>
      <c r="J17" s="65"/>
      <c r="K17" s="65">
        <f t="shared" si="2"/>
        <v>12.9</v>
      </c>
      <c r="L17" s="65">
        <v>6</v>
      </c>
      <c r="M17" s="65">
        <v>1.83</v>
      </c>
      <c r="N17" s="65">
        <f t="shared" si="3"/>
        <v>8.17</v>
      </c>
      <c r="O17" s="65">
        <f t="shared" si="4"/>
        <v>14.17</v>
      </c>
      <c r="P17" s="65"/>
      <c r="Q17" s="65">
        <f t="shared" si="5"/>
        <v>14.17</v>
      </c>
      <c r="R17" s="65">
        <v>6</v>
      </c>
      <c r="S17" s="65">
        <v>2.65</v>
      </c>
      <c r="T17" s="65">
        <f t="shared" si="6"/>
        <v>7.35</v>
      </c>
      <c r="U17" s="65">
        <f t="shared" si="7"/>
        <v>13.35</v>
      </c>
      <c r="V17" s="65"/>
      <c r="W17" s="65">
        <f t="shared" si="8"/>
        <v>13.35</v>
      </c>
      <c r="X17" s="65">
        <v>6</v>
      </c>
      <c r="Y17" s="65">
        <v>2.7</v>
      </c>
      <c r="Z17" s="65">
        <f t="shared" si="9"/>
        <v>7.3</v>
      </c>
      <c r="AA17" s="65">
        <f t="shared" si="10"/>
        <v>13.3</v>
      </c>
      <c r="AB17" s="65"/>
      <c r="AC17" s="65">
        <f t="shared" si="11"/>
        <v>13.3</v>
      </c>
      <c r="AD17" s="66">
        <f t="shared" si="12"/>
        <v>53.72</v>
      </c>
    </row>
    <row r="18" spans="1:30" ht="12.75">
      <c r="A18" s="59" t="s">
        <v>30</v>
      </c>
      <c r="B18" s="60" t="str">
        <f>'[1]pre'!B25</f>
        <v>Šestáková Isabela</v>
      </c>
      <c r="C18" s="61">
        <f>'[1]pre'!C25</f>
        <v>2007</v>
      </c>
      <c r="D18" s="62" t="str">
        <f>'[1]pre'!D25</f>
        <v>Merkur Č. Budějovice</v>
      </c>
      <c r="E18" s="63" t="str">
        <f>'[1]pre'!E25</f>
        <v>Bagová, Porkristlová</v>
      </c>
      <c r="F18" s="64">
        <v>6</v>
      </c>
      <c r="G18" s="65">
        <v>1.8</v>
      </c>
      <c r="H18" s="65">
        <f t="shared" si="0"/>
        <v>8.2</v>
      </c>
      <c r="I18" s="65">
        <f t="shared" si="1"/>
        <v>14.2</v>
      </c>
      <c r="J18" s="65"/>
      <c r="K18" s="65">
        <f t="shared" si="2"/>
        <v>14.2</v>
      </c>
      <c r="L18" s="65">
        <v>6</v>
      </c>
      <c r="M18" s="65">
        <v>2.2</v>
      </c>
      <c r="N18" s="65">
        <f t="shared" si="3"/>
        <v>7.8</v>
      </c>
      <c r="O18" s="65">
        <f t="shared" si="4"/>
        <v>13.8</v>
      </c>
      <c r="P18" s="65"/>
      <c r="Q18" s="65">
        <f t="shared" si="5"/>
        <v>13.8</v>
      </c>
      <c r="R18" s="65">
        <v>6</v>
      </c>
      <c r="S18" s="65">
        <v>3.05</v>
      </c>
      <c r="T18" s="65">
        <f t="shared" si="6"/>
        <v>6.95</v>
      </c>
      <c r="U18" s="65">
        <f t="shared" si="7"/>
        <v>12.95</v>
      </c>
      <c r="V18" s="65"/>
      <c r="W18" s="65">
        <f t="shared" si="8"/>
        <v>12.95</v>
      </c>
      <c r="X18" s="65">
        <v>6</v>
      </c>
      <c r="Y18" s="65">
        <v>3.5</v>
      </c>
      <c r="Z18" s="65">
        <f t="shared" si="9"/>
        <v>6.5</v>
      </c>
      <c r="AA18" s="65">
        <f t="shared" si="10"/>
        <v>12.5</v>
      </c>
      <c r="AB18" s="65"/>
      <c r="AC18" s="65">
        <f t="shared" si="11"/>
        <v>12.5</v>
      </c>
      <c r="AD18" s="66">
        <f t="shared" si="12"/>
        <v>53.45</v>
      </c>
    </row>
    <row r="19" spans="1:30" ht="12.75">
      <c r="A19" s="67" t="s">
        <v>31</v>
      </c>
      <c r="B19" s="60" t="str">
        <f>'[1]pre'!B23</f>
        <v>Ellederová Aneta</v>
      </c>
      <c r="C19" s="61">
        <f>'[1]pre'!C23</f>
        <v>2007</v>
      </c>
      <c r="D19" s="62" t="str">
        <f>'[1]pre'!D23</f>
        <v>LOKO Veselí n./L.</v>
      </c>
      <c r="E19" s="63" t="str">
        <f>'[1]pre'!E23</f>
        <v>Novotná, Urbanová</v>
      </c>
      <c r="F19" s="64">
        <v>6</v>
      </c>
      <c r="G19" s="65">
        <v>2.6</v>
      </c>
      <c r="H19" s="65">
        <f t="shared" si="0"/>
        <v>7.4</v>
      </c>
      <c r="I19" s="65">
        <f t="shared" si="1"/>
        <v>13.4</v>
      </c>
      <c r="J19" s="65"/>
      <c r="K19" s="65">
        <f t="shared" si="2"/>
        <v>13.4</v>
      </c>
      <c r="L19" s="65">
        <v>6</v>
      </c>
      <c r="M19" s="65">
        <v>1.63</v>
      </c>
      <c r="N19" s="65">
        <f t="shared" si="3"/>
        <v>8.370000000000001</v>
      </c>
      <c r="O19" s="65">
        <f t="shared" si="4"/>
        <v>14.370000000000001</v>
      </c>
      <c r="P19" s="65"/>
      <c r="Q19" s="65">
        <f t="shared" si="5"/>
        <v>14.370000000000001</v>
      </c>
      <c r="R19" s="65">
        <v>6</v>
      </c>
      <c r="S19" s="65">
        <v>2.75</v>
      </c>
      <c r="T19" s="65">
        <f t="shared" si="6"/>
        <v>7.25</v>
      </c>
      <c r="U19" s="65">
        <f t="shared" si="7"/>
        <v>13.25</v>
      </c>
      <c r="V19" s="65"/>
      <c r="W19" s="65">
        <f t="shared" si="8"/>
        <v>13.25</v>
      </c>
      <c r="X19" s="65">
        <v>6</v>
      </c>
      <c r="Y19" s="65">
        <v>3.7</v>
      </c>
      <c r="Z19" s="65">
        <f t="shared" si="9"/>
        <v>6.3</v>
      </c>
      <c r="AA19" s="65">
        <f t="shared" si="10"/>
        <v>12.3</v>
      </c>
      <c r="AB19" s="65"/>
      <c r="AC19" s="65">
        <f t="shared" si="11"/>
        <v>12.3</v>
      </c>
      <c r="AD19" s="66">
        <f t="shared" si="12"/>
        <v>53.32000000000001</v>
      </c>
    </row>
    <row r="20" spans="1:30" ht="12.75">
      <c r="A20" s="59" t="s">
        <v>32</v>
      </c>
      <c r="B20" s="60" t="str">
        <f>'[1]pre'!B30</f>
        <v>Šůnová Laura</v>
      </c>
      <c r="C20" s="61">
        <f>'[1]pre'!C30</f>
        <v>2008</v>
      </c>
      <c r="D20" s="62" t="str">
        <f>'[1]pre'!D30</f>
        <v>Merkur Č. Budějovice</v>
      </c>
      <c r="E20" s="63" t="str">
        <f>'[1]pre'!E30</f>
        <v>Povišerová, Nečasová, Kubešová</v>
      </c>
      <c r="F20" s="64">
        <v>6</v>
      </c>
      <c r="G20" s="65">
        <v>2.4</v>
      </c>
      <c r="H20" s="65">
        <f t="shared" si="0"/>
        <v>7.6</v>
      </c>
      <c r="I20" s="65">
        <f t="shared" si="1"/>
        <v>13.6</v>
      </c>
      <c r="J20" s="65"/>
      <c r="K20" s="65">
        <f t="shared" si="2"/>
        <v>13.6</v>
      </c>
      <c r="L20" s="65">
        <v>6</v>
      </c>
      <c r="M20" s="65">
        <v>2.16</v>
      </c>
      <c r="N20" s="65">
        <f t="shared" si="3"/>
        <v>7.84</v>
      </c>
      <c r="O20" s="65">
        <f t="shared" si="4"/>
        <v>13.84</v>
      </c>
      <c r="P20" s="65"/>
      <c r="Q20" s="65">
        <f t="shared" si="5"/>
        <v>13.84</v>
      </c>
      <c r="R20" s="65">
        <v>6</v>
      </c>
      <c r="S20" s="65">
        <v>4.3</v>
      </c>
      <c r="T20" s="65">
        <f t="shared" si="6"/>
        <v>5.7</v>
      </c>
      <c r="U20" s="65">
        <f t="shared" si="7"/>
        <v>11.7</v>
      </c>
      <c r="V20" s="65"/>
      <c r="W20" s="65">
        <f t="shared" si="8"/>
        <v>11.7</v>
      </c>
      <c r="X20" s="65">
        <v>6</v>
      </c>
      <c r="Y20" s="65">
        <v>4</v>
      </c>
      <c r="Z20" s="65">
        <f t="shared" si="9"/>
        <v>6</v>
      </c>
      <c r="AA20" s="65">
        <f t="shared" si="10"/>
        <v>12</v>
      </c>
      <c r="AB20" s="65"/>
      <c r="AC20" s="65">
        <f t="shared" si="11"/>
        <v>12</v>
      </c>
      <c r="AD20" s="66">
        <f t="shared" si="12"/>
        <v>51.14</v>
      </c>
    </row>
    <row r="21" spans="1:30" ht="12.75">
      <c r="A21" s="67" t="s">
        <v>33</v>
      </c>
      <c r="B21" s="60" t="str">
        <f>'[1]pre'!B22</f>
        <v>Vačkářová Eliška</v>
      </c>
      <c r="C21" s="61">
        <f>'[1]pre'!C22</f>
        <v>2007</v>
      </c>
      <c r="D21" s="62" t="str">
        <f>'[1]pre'!D22</f>
        <v>LOKO Veselí n./L.</v>
      </c>
      <c r="E21" s="63" t="str">
        <f>'[1]pre'!E22</f>
        <v>Novotná, Urbanová</v>
      </c>
      <c r="F21" s="64">
        <v>6</v>
      </c>
      <c r="G21" s="65">
        <v>2.1</v>
      </c>
      <c r="H21" s="65">
        <f t="shared" si="0"/>
        <v>7.9</v>
      </c>
      <c r="I21" s="65">
        <f t="shared" si="1"/>
        <v>13.9</v>
      </c>
      <c r="J21" s="65"/>
      <c r="K21" s="65">
        <f t="shared" si="2"/>
        <v>13.9</v>
      </c>
      <c r="L21" s="65">
        <v>6</v>
      </c>
      <c r="M21" s="65">
        <v>1.4</v>
      </c>
      <c r="N21" s="65">
        <f t="shared" si="3"/>
        <v>8.6</v>
      </c>
      <c r="O21" s="65">
        <f t="shared" si="4"/>
        <v>14.6</v>
      </c>
      <c r="P21" s="65"/>
      <c r="Q21" s="65">
        <f t="shared" si="5"/>
        <v>14.6</v>
      </c>
      <c r="R21" s="65">
        <v>4.8</v>
      </c>
      <c r="S21" s="65">
        <v>4.7</v>
      </c>
      <c r="T21" s="65">
        <f t="shared" si="6"/>
        <v>5.3</v>
      </c>
      <c r="U21" s="65">
        <f t="shared" si="7"/>
        <v>10.1</v>
      </c>
      <c r="V21" s="65"/>
      <c r="W21" s="65">
        <f t="shared" si="8"/>
        <v>10.1</v>
      </c>
      <c r="X21" s="65">
        <v>6</v>
      </c>
      <c r="Y21" s="65">
        <v>4.4</v>
      </c>
      <c r="Z21" s="65">
        <f t="shared" si="9"/>
        <v>5.6</v>
      </c>
      <c r="AA21" s="65">
        <f t="shared" si="10"/>
        <v>11.6</v>
      </c>
      <c r="AB21" s="65"/>
      <c r="AC21" s="65">
        <f t="shared" si="11"/>
        <v>11.6</v>
      </c>
      <c r="AD21" s="66">
        <f t="shared" si="12"/>
        <v>50.2</v>
      </c>
    </row>
    <row r="22" spans="1:30" ht="12.75">
      <c r="A22" s="59" t="s">
        <v>34</v>
      </c>
      <c r="B22" s="60" t="str">
        <f>'[1]pre'!B16</f>
        <v>Kňourková Tereza</v>
      </c>
      <c r="C22" s="61">
        <f>'[1]pre'!C16</f>
        <v>2007</v>
      </c>
      <c r="D22" s="62" t="str">
        <f>'[1]pre'!D16</f>
        <v>SG Pelhřimov</v>
      </c>
      <c r="E22" s="63" t="str">
        <f>'[1]pre'!E16</f>
        <v>Svobodová, Zourová, Švecová</v>
      </c>
      <c r="F22" s="64">
        <v>6</v>
      </c>
      <c r="G22" s="65">
        <v>2.1</v>
      </c>
      <c r="H22" s="65">
        <f t="shared" si="0"/>
        <v>7.9</v>
      </c>
      <c r="I22" s="65">
        <f t="shared" si="1"/>
        <v>13.9</v>
      </c>
      <c r="J22" s="65"/>
      <c r="K22" s="65">
        <f t="shared" si="2"/>
        <v>13.9</v>
      </c>
      <c r="L22" s="65">
        <v>6</v>
      </c>
      <c r="M22" s="65">
        <v>2.5</v>
      </c>
      <c r="N22" s="65">
        <f t="shared" si="3"/>
        <v>7.5</v>
      </c>
      <c r="O22" s="65">
        <f t="shared" si="4"/>
        <v>13.5</v>
      </c>
      <c r="P22" s="65"/>
      <c r="Q22" s="65">
        <f t="shared" si="5"/>
        <v>13.5</v>
      </c>
      <c r="R22" s="65">
        <v>6</v>
      </c>
      <c r="S22" s="65">
        <v>5.15</v>
      </c>
      <c r="T22" s="65">
        <f t="shared" si="6"/>
        <v>4.85</v>
      </c>
      <c r="U22" s="65">
        <f t="shared" si="7"/>
        <v>10.85</v>
      </c>
      <c r="V22" s="65"/>
      <c r="W22" s="65">
        <f t="shared" si="8"/>
        <v>10.85</v>
      </c>
      <c r="X22" s="65">
        <v>6</v>
      </c>
      <c r="Y22" s="65">
        <v>5.7</v>
      </c>
      <c r="Z22" s="65">
        <f t="shared" si="9"/>
        <v>4.3</v>
      </c>
      <c r="AA22" s="65">
        <f t="shared" si="10"/>
        <v>10.3</v>
      </c>
      <c r="AB22" s="65"/>
      <c r="AC22" s="65">
        <f t="shared" si="11"/>
        <v>10.3</v>
      </c>
      <c r="AD22" s="66">
        <f t="shared" si="12"/>
        <v>48.55</v>
      </c>
    </row>
    <row r="23" spans="1:30" ht="12.75">
      <c r="A23" s="67" t="s">
        <v>35</v>
      </c>
      <c r="B23" s="60" t="str">
        <f>'[1]pre'!B32</f>
        <v>Vollmanová Bára</v>
      </c>
      <c r="C23" s="61">
        <f>'[1]pre'!C32</f>
        <v>2008</v>
      </c>
      <c r="D23" s="62" t="str">
        <f>'[1]pre'!D32</f>
        <v>Merkur Č. Budějovice</v>
      </c>
      <c r="E23" s="63" t="str">
        <f>'[1]pre'!E32</f>
        <v>Povišerová, Nečasová, Kubešová</v>
      </c>
      <c r="F23" s="64">
        <v>6</v>
      </c>
      <c r="G23" s="65">
        <v>2.6</v>
      </c>
      <c r="H23" s="65">
        <f t="shared" si="0"/>
        <v>7.4</v>
      </c>
      <c r="I23" s="65">
        <f t="shared" si="1"/>
        <v>13.4</v>
      </c>
      <c r="J23" s="65"/>
      <c r="K23" s="65">
        <f t="shared" si="2"/>
        <v>13.4</v>
      </c>
      <c r="L23" s="65">
        <v>6</v>
      </c>
      <c r="M23" s="65">
        <v>3.66</v>
      </c>
      <c r="N23" s="65">
        <f t="shared" si="3"/>
        <v>6.34</v>
      </c>
      <c r="O23" s="65">
        <f t="shared" si="4"/>
        <v>12.34</v>
      </c>
      <c r="P23" s="65"/>
      <c r="Q23" s="65">
        <f t="shared" si="5"/>
        <v>12.34</v>
      </c>
      <c r="R23" s="65">
        <v>6</v>
      </c>
      <c r="S23" s="65">
        <v>4</v>
      </c>
      <c r="T23" s="65">
        <f t="shared" si="6"/>
        <v>6</v>
      </c>
      <c r="U23" s="65">
        <f t="shared" si="7"/>
        <v>12</v>
      </c>
      <c r="V23" s="65"/>
      <c r="W23" s="65">
        <f t="shared" si="8"/>
        <v>12</v>
      </c>
      <c r="X23" s="65">
        <v>6</v>
      </c>
      <c r="Y23" s="65">
        <v>5.55</v>
      </c>
      <c r="Z23" s="65">
        <f t="shared" si="9"/>
        <v>4.45</v>
      </c>
      <c r="AA23" s="65">
        <f t="shared" si="10"/>
        <v>10.45</v>
      </c>
      <c r="AB23" s="65"/>
      <c r="AC23" s="65">
        <f t="shared" si="11"/>
        <v>10.45</v>
      </c>
      <c r="AD23" s="66">
        <f t="shared" si="12"/>
        <v>48.19</v>
      </c>
    </row>
    <row r="24" spans="1:30" ht="12.75">
      <c r="A24" s="59" t="s">
        <v>36</v>
      </c>
      <c r="B24" s="60" t="str">
        <f>'[1]pre'!B10</f>
        <v>Koptová Nela</v>
      </c>
      <c r="C24" s="61">
        <f>'[1]pre'!C10</f>
        <v>2007</v>
      </c>
      <c r="D24" s="62" t="str">
        <f>'[1]pre'!D10</f>
        <v>Spartak Trhové Sviny</v>
      </c>
      <c r="E24" s="63" t="str">
        <f>'[1]pre'!E10</f>
        <v>Tisoňová, Záhorková</v>
      </c>
      <c r="F24" s="64">
        <v>6</v>
      </c>
      <c r="G24" s="65">
        <v>3</v>
      </c>
      <c r="H24" s="65">
        <f t="shared" si="0"/>
        <v>7</v>
      </c>
      <c r="I24" s="65">
        <f t="shared" si="1"/>
        <v>13</v>
      </c>
      <c r="J24" s="65"/>
      <c r="K24" s="65">
        <f t="shared" si="2"/>
        <v>13</v>
      </c>
      <c r="L24" s="65">
        <v>6</v>
      </c>
      <c r="M24" s="65">
        <v>3.66</v>
      </c>
      <c r="N24" s="65">
        <f t="shared" si="3"/>
        <v>6.34</v>
      </c>
      <c r="O24" s="65">
        <f t="shared" si="4"/>
        <v>12.34</v>
      </c>
      <c r="P24" s="65"/>
      <c r="Q24" s="65">
        <f t="shared" si="5"/>
        <v>12.34</v>
      </c>
      <c r="R24" s="65">
        <v>6</v>
      </c>
      <c r="S24" s="65">
        <v>4.15</v>
      </c>
      <c r="T24" s="65">
        <f t="shared" si="6"/>
        <v>5.85</v>
      </c>
      <c r="U24" s="65">
        <f t="shared" si="7"/>
        <v>11.85</v>
      </c>
      <c r="V24" s="65"/>
      <c r="W24" s="65">
        <f t="shared" si="8"/>
        <v>11.85</v>
      </c>
      <c r="X24" s="65">
        <v>6</v>
      </c>
      <c r="Y24" s="65">
        <v>5.55</v>
      </c>
      <c r="Z24" s="65">
        <f t="shared" si="9"/>
        <v>4.45</v>
      </c>
      <c r="AA24" s="65">
        <f t="shared" si="10"/>
        <v>10.45</v>
      </c>
      <c r="AB24" s="65"/>
      <c r="AC24" s="65">
        <f t="shared" si="11"/>
        <v>10.45</v>
      </c>
      <c r="AD24" s="66">
        <f t="shared" si="12"/>
        <v>47.64</v>
      </c>
    </row>
    <row r="25" spans="1:30" ht="12.75">
      <c r="A25" s="67" t="s">
        <v>37</v>
      </c>
      <c r="B25" s="60" t="str">
        <f>'[1]pre'!B9</f>
        <v>Kaftanová Jana</v>
      </c>
      <c r="C25" s="61">
        <f>'[1]pre'!C9</f>
        <v>2007</v>
      </c>
      <c r="D25" s="62" t="str">
        <f>'[1]pre'!D9</f>
        <v>Spartak Trhové Sviny</v>
      </c>
      <c r="E25" s="63" t="str">
        <f>'[1]pre'!E9</f>
        <v>Tisoňová, Záhorková</v>
      </c>
      <c r="F25" s="64">
        <v>6</v>
      </c>
      <c r="G25" s="65">
        <v>2.1</v>
      </c>
      <c r="H25" s="65">
        <f t="shared" si="0"/>
        <v>7.9</v>
      </c>
      <c r="I25" s="65">
        <f t="shared" si="1"/>
        <v>13.9</v>
      </c>
      <c r="J25" s="65"/>
      <c r="K25" s="65">
        <f t="shared" si="2"/>
        <v>13.9</v>
      </c>
      <c r="L25" s="65">
        <v>6</v>
      </c>
      <c r="M25" s="65">
        <v>3.06</v>
      </c>
      <c r="N25" s="65">
        <f t="shared" si="3"/>
        <v>6.9399999999999995</v>
      </c>
      <c r="O25" s="65">
        <f t="shared" si="4"/>
        <v>12.94</v>
      </c>
      <c r="P25" s="65"/>
      <c r="Q25" s="65">
        <f t="shared" si="5"/>
        <v>12.94</v>
      </c>
      <c r="R25" s="65">
        <v>6</v>
      </c>
      <c r="S25" s="65">
        <v>5.8</v>
      </c>
      <c r="T25" s="65">
        <f t="shared" si="6"/>
        <v>4.2</v>
      </c>
      <c r="U25" s="65">
        <f t="shared" si="7"/>
        <v>10.2</v>
      </c>
      <c r="V25" s="65"/>
      <c r="W25" s="65">
        <f t="shared" si="8"/>
        <v>10.2</v>
      </c>
      <c r="X25" s="65">
        <v>6</v>
      </c>
      <c r="Y25" s="65">
        <v>5.9</v>
      </c>
      <c r="Z25" s="65">
        <f t="shared" si="9"/>
        <v>4.1</v>
      </c>
      <c r="AA25" s="65">
        <f t="shared" si="10"/>
        <v>10.1</v>
      </c>
      <c r="AB25" s="65"/>
      <c r="AC25" s="65">
        <f t="shared" si="11"/>
        <v>10.1</v>
      </c>
      <c r="AD25" s="66">
        <f t="shared" si="12"/>
        <v>47.14</v>
      </c>
    </row>
    <row r="26" spans="1:30" ht="12.75">
      <c r="A26" s="59" t="s">
        <v>38</v>
      </c>
      <c r="B26" s="60" t="str">
        <f>'[1]pre'!B21</f>
        <v>Záhorová Michaela</v>
      </c>
      <c r="C26" s="61">
        <f>'[1]pre'!C21</f>
        <v>2007</v>
      </c>
      <c r="D26" s="62" t="str">
        <f>'[1]pre'!D21</f>
        <v>LOKO Veselí n./L.</v>
      </c>
      <c r="E26" s="63" t="str">
        <f>'[1]pre'!E21</f>
        <v>Novotná, Urbanová</v>
      </c>
      <c r="F26" s="64">
        <v>6</v>
      </c>
      <c r="G26" s="65">
        <v>2.2</v>
      </c>
      <c r="H26" s="65">
        <f t="shared" si="0"/>
        <v>7.8</v>
      </c>
      <c r="I26" s="65">
        <f t="shared" si="1"/>
        <v>13.8</v>
      </c>
      <c r="J26" s="65"/>
      <c r="K26" s="65">
        <f t="shared" si="2"/>
        <v>13.8</v>
      </c>
      <c r="L26" s="65">
        <v>4.5</v>
      </c>
      <c r="M26" s="65">
        <v>5.2</v>
      </c>
      <c r="N26" s="65">
        <f t="shared" si="3"/>
        <v>4.8</v>
      </c>
      <c r="O26" s="65">
        <f t="shared" si="4"/>
        <v>9.3</v>
      </c>
      <c r="P26" s="65"/>
      <c r="Q26" s="65">
        <f t="shared" si="5"/>
        <v>9.3</v>
      </c>
      <c r="R26" s="65">
        <v>6</v>
      </c>
      <c r="S26" s="65">
        <v>4.3</v>
      </c>
      <c r="T26" s="65">
        <f t="shared" si="6"/>
        <v>5.7</v>
      </c>
      <c r="U26" s="65">
        <f t="shared" si="7"/>
        <v>11.7</v>
      </c>
      <c r="V26" s="65"/>
      <c r="W26" s="65">
        <f t="shared" si="8"/>
        <v>11.7</v>
      </c>
      <c r="X26" s="65">
        <v>6</v>
      </c>
      <c r="Y26" s="65">
        <v>3.7</v>
      </c>
      <c r="Z26" s="65">
        <f t="shared" si="9"/>
        <v>6.3</v>
      </c>
      <c r="AA26" s="65">
        <f t="shared" si="10"/>
        <v>12.3</v>
      </c>
      <c r="AB26" s="65"/>
      <c r="AC26" s="65">
        <f t="shared" si="11"/>
        <v>12.3</v>
      </c>
      <c r="AD26" s="66">
        <f t="shared" si="12"/>
        <v>47.099999999999994</v>
      </c>
    </row>
    <row r="27" spans="1:30" ht="12.75">
      <c r="A27" s="67" t="s">
        <v>39</v>
      </c>
      <c r="B27" s="60" t="str">
        <f>'[1]pre'!B26</f>
        <v>Candrová Michaela</v>
      </c>
      <c r="C27" s="61">
        <f>'[1]pre'!C26</f>
        <v>2007</v>
      </c>
      <c r="D27" s="62" t="str">
        <f>'[1]pre'!D26</f>
        <v>Merkur Č. Budějovice</v>
      </c>
      <c r="E27" s="63" t="str">
        <f>'[1]pre'!E26</f>
        <v>Bagová, Porkristlová</v>
      </c>
      <c r="F27" s="64">
        <v>6</v>
      </c>
      <c r="G27" s="65">
        <v>2.8</v>
      </c>
      <c r="H27" s="65">
        <f t="shared" si="0"/>
        <v>7.2</v>
      </c>
      <c r="I27" s="65">
        <f t="shared" si="1"/>
        <v>13.2</v>
      </c>
      <c r="J27" s="65"/>
      <c r="K27" s="65">
        <f t="shared" si="2"/>
        <v>13.2</v>
      </c>
      <c r="L27" s="65">
        <v>6</v>
      </c>
      <c r="M27" s="65">
        <v>4.16</v>
      </c>
      <c r="N27" s="65">
        <f t="shared" si="3"/>
        <v>5.84</v>
      </c>
      <c r="O27" s="65">
        <f t="shared" si="4"/>
        <v>11.84</v>
      </c>
      <c r="P27" s="65"/>
      <c r="Q27" s="65">
        <f t="shared" si="5"/>
        <v>11.84</v>
      </c>
      <c r="R27" s="65">
        <v>5.5</v>
      </c>
      <c r="S27" s="65">
        <v>5.1</v>
      </c>
      <c r="T27" s="65">
        <f t="shared" si="6"/>
        <v>4.9</v>
      </c>
      <c r="U27" s="65">
        <f t="shared" si="7"/>
        <v>10.4</v>
      </c>
      <c r="V27" s="65"/>
      <c r="W27" s="65">
        <f t="shared" si="8"/>
        <v>10.4</v>
      </c>
      <c r="X27" s="65">
        <v>6</v>
      </c>
      <c r="Y27" s="65">
        <v>4.75</v>
      </c>
      <c r="Z27" s="65">
        <f t="shared" si="9"/>
        <v>5.25</v>
      </c>
      <c r="AA27" s="65">
        <f t="shared" si="10"/>
        <v>11.25</v>
      </c>
      <c r="AB27" s="65"/>
      <c r="AC27" s="65">
        <f t="shared" si="11"/>
        <v>11.25</v>
      </c>
      <c r="AD27" s="66">
        <f t="shared" si="12"/>
        <v>46.69</v>
      </c>
    </row>
    <row r="28" spans="1:30" ht="12.75">
      <c r="A28" s="59" t="s">
        <v>40</v>
      </c>
      <c r="B28" s="60" t="str">
        <f>'[1]pre'!B8</f>
        <v>Furioso Dana</v>
      </c>
      <c r="C28" s="61">
        <f>'[1]pre'!C8</f>
        <v>2007</v>
      </c>
      <c r="D28" s="62" t="str">
        <f>'[1]pre'!D8</f>
        <v>Spartak Trhové Sviny</v>
      </c>
      <c r="E28" s="63" t="str">
        <f>'[1]pre'!E8</f>
        <v>Tisoňová, Záhorková</v>
      </c>
      <c r="F28" s="64">
        <v>6</v>
      </c>
      <c r="G28" s="65">
        <v>1.9</v>
      </c>
      <c r="H28" s="65">
        <f t="shared" si="0"/>
        <v>8.1</v>
      </c>
      <c r="I28" s="65">
        <f t="shared" si="1"/>
        <v>14.1</v>
      </c>
      <c r="J28" s="65"/>
      <c r="K28" s="65">
        <f t="shared" si="2"/>
        <v>14.1</v>
      </c>
      <c r="L28" s="65">
        <v>6</v>
      </c>
      <c r="M28" s="65">
        <v>2.96</v>
      </c>
      <c r="N28" s="65">
        <f t="shared" si="3"/>
        <v>7.04</v>
      </c>
      <c r="O28" s="65">
        <f t="shared" si="4"/>
        <v>13.04</v>
      </c>
      <c r="P28" s="65"/>
      <c r="Q28" s="65">
        <f t="shared" si="5"/>
        <v>13.04</v>
      </c>
      <c r="R28" s="65">
        <v>3.8</v>
      </c>
      <c r="S28" s="65">
        <v>5.95</v>
      </c>
      <c r="T28" s="65">
        <f t="shared" si="6"/>
        <v>4.05</v>
      </c>
      <c r="U28" s="65">
        <f t="shared" si="7"/>
        <v>7.85</v>
      </c>
      <c r="V28" s="65"/>
      <c r="W28" s="65">
        <f t="shared" si="8"/>
        <v>7.85</v>
      </c>
      <c r="X28" s="65">
        <v>6</v>
      </c>
      <c r="Y28" s="65">
        <v>4.7</v>
      </c>
      <c r="Z28" s="65">
        <f t="shared" si="9"/>
        <v>5.3</v>
      </c>
      <c r="AA28" s="65">
        <f t="shared" si="10"/>
        <v>11.3</v>
      </c>
      <c r="AB28" s="65"/>
      <c r="AC28" s="65">
        <f t="shared" si="11"/>
        <v>11.3</v>
      </c>
      <c r="AD28" s="66">
        <f t="shared" si="12"/>
        <v>46.290000000000006</v>
      </c>
    </row>
    <row r="29" spans="1:30" ht="12.75">
      <c r="A29" s="67" t="s">
        <v>41</v>
      </c>
      <c r="B29" s="60" t="str">
        <f>'[1]pre'!B11</f>
        <v>Marková Karolína</v>
      </c>
      <c r="C29" s="61">
        <f>'[1]pre'!C11</f>
        <v>2007</v>
      </c>
      <c r="D29" s="62" t="str">
        <f>'[1]pre'!D11</f>
        <v>Spartak Trhové Sviny</v>
      </c>
      <c r="E29" s="63" t="str">
        <f>'[1]pre'!E11</f>
        <v>Tisoňová, Záhorková</v>
      </c>
      <c r="F29" s="64">
        <v>6</v>
      </c>
      <c r="G29" s="65">
        <v>2.5</v>
      </c>
      <c r="H29" s="65">
        <f t="shared" si="0"/>
        <v>7.5</v>
      </c>
      <c r="I29" s="65">
        <f t="shared" si="1"/>
        <v>13.5</v>
      </c>
      <c r="J29" s="65"/>
      <c r="K29" s="65">
        <f t="shared" si="2"/>
        <v>13.5</v>
      </c>
      <c r="L29" s="65">
        <v>6</v>
      </c>
      <c r="M29" s="65">
        <v>3.16</v>
      </c>
      <c r="N29" s="65">
        <f t="shared" si="3"/>
        <v>6.84</v>
      </c>
      <c r="O29" s="65">
        <f t="shared" si="4"/>
        <v>12.84</v>
      </c>
      <c r="P29" s="65"/>
      <c r="Q29" s="65">
        <f t="shared" si="5"/>
        <v>12.84</v>
      </c>
      <c r="R29" s="65">
        <v>4.5</v>
      </c>
      <c r="S29" s="65">
        <v>4.45</v>
      </c>
      <c r="T29" s="65">
        <f t="shared" si="6"/>
        <v>5.55</v>
      </c>
      <c r="U29" s="65">
        <f t="shared" si="7"/>
        <v>10.05</v>
      </c>
      <c r="V29" s="65"/>
      <c r="W29" s="65">
        <f t="shared" si="8"/>
        <v>10.05</v>
      </c>
      <c r="X29" s="65">
        <v>4</v>
      </c>
      <c r="Y29" s="65">
        <v>5.4</v>
      </c>
      <c r="Z29" s="65">
        <f t="shared" si="9"/>
        <v>4.6</v>
      </c>
      <c r="AA29" s="65">
        <f t="shared" si="10"/>
        <v>8.6</v>
      </c>
      <c r="AB29" s="65"/>
      <c r="AC29" s="65">
        <f t="shared" si="11"/>
        <v>8.6</v>
      </c>
      <c r="AD29" s="66">
        <f t="shared" si="12"/>
        <v>44.99</v>
      </c>
    </row>
    <row r="30" spans="1:30" ht="12.75">
      <c r="A30" s="59" t="s">
        <v>42</v>
      </c>
      <c r="B30" s="60" t="str">
        <f>'[1]pre'!B14</f>
        <v>Rysová Adéla</v>
      </c>
      <c r="C30" s="61">
        <f>'[1]pre'!C14</f>
        <v>2008</v>
      </c>
      <c r="D30" s="62" t="str">
        <f>'[1]pre'!D14</f>
        <v>SG Pelhřimov</v>
      </c>
      <c r="E30" s="63" t="str">
        <f>'[1]pre'!E14</f>
        <v>Svobodová, Zourová, Švecová</v>
      </c>
      <c r="F30" s="64">
        <v>6</v>
      </c>
      <c r="G30" s="65">
        <v>1.4</v>
      </c>
      <c r="H30" s="65">
        <f t="shared" si="0"/>
        <v>8.6</v>
      </c>
      <c r="I30" s="65">
        <f t="shared" si="1"/>
        <v>14.6</v>
      </c>
      <c r="J30" s="65"/>
      <c r="K30" s="65">
        <f t="shared" si="2"/>
        <v>14.6</v>
      </c>
      <c r="L30" s="65">
        <v>6</v>
      </c>
      <c r="M30" s="65">
        <v>3.1</v>
      </c>
      <c r="N30" s="65">
        <f t="shared" si="3"/>
        <v>6.9</v>
      </c>
      <c r="O30" s="65">
        <f t="shared" si="4"/>
        <v>12.9</v>
      </c>
      <c r="P30" s="65"/>
      <c r="Q30" s="65">
        <f t="shared" si="5"/>
        <v>12.9</v>
      </c>
      <c r="R30" s="65">
        <v>4</v>
      </c>
      <c r="S30" s="65">
        <v>3.9</v>
      </c>
      <c r="T30" s="65">
        <f t="shared" si="6"/>
        <v>6.1</v>
      </c>
      <c r="U30" s="65">
        <f t="shared" si="7"/>
        <v>10.1</v>
      </c>
      <c r="V30" s="65"/>
      <c r="W30" s="65">
        <f t="shared" si="8"/>
        <v>10.1</v>
      </c>
      <c r="X30" s="65">
        <v>4</v>
      </c>
      <c r="Y30" s="65">
        <v>6.9</v>
      </c>
      <c r="Z30" s="65">
        <f t="shared" si="9"/>
        <v>3.0999999999999996</v>
      </c>
      <c r="AA30" s="65">
        <f t="shared" si="10"/>
        <v>7.1</v>
      </c>
      <c r="AB30" s="65"/>
      <c r="AC30" s="65">
        <f t="shared" si="11"/>
        <v>7.1</v>
      </c>
      <c r="AD30" s="66">
        <f t="shared" si="12"/>
        <v>44.7</v>
      </c>
    </row>
    <row r="31" spans="1:30" ht="12.75">
      <c r="A31" s="67" t="s">
        <v>43</v>
      </c>
      <c r="B31" s="60" t="str">
        <f>'[1]pre'!B15</f>
        <v>Fridrichovská Silvie</v>
      </c>
      <c r="C31" s="61">
        <f>'[1]pre'!C15</f>
        <v>2008</v>
      </c>
      <c r="D31" s="62" t="str">
        <f>'[1]pre'!D15</f>
        <v>SG Pelhřimov</v>
      </c>
      <c r="E31" s="63" t="str">
        <f>'[1]pre'!E15</f>
        <v>Svobodová, Zourová, Švecová</v>
      </c>
      <c r="F31" s="64">
        <v>6</v>
      </c>
      <c r="G31" s="65">
        <v>2.5</v>
      </c>
      <c r="H31" s="65">
        <f t="shared" si="0"/>
        <v>7.5</v>
      </c>
      <c r="I31" s="65">
        <f t="shared" si="1"/>
        <v>13.5</v>
      </c>
      <c r="J31" s="65"/>
      <c r="K31" s="65">
        <f t="shared" si="2"/>
        <v>13.5</v>
      </c>
      <c r="L31" s="65">
        <v>6</v>
      </c>
      <c r="M31" s="65">
        <v>3.56</v>
      </c>
      <c r="N31" s="65">
        <f t="shared" si="3"/>
        <v>6.4399999999999995</v>
      </c>
      <c r="O31" s="65">
        <f t="shared" si="4"/>
        <v>12.44</v>
      </c>
      <c r="P31" s="65"/>
      <c r="Q31" s="65">
        <f t="shared" si="5"/>
        <v>12.44</v>
      </c>
      <c r="R31" s="65">
        <v>5</v>
      </c>
      <c r="S31" s="65">
        <v>5.45</v>
      </c>
      <c r="T31" s="65">
        <f t="shared" si="6"/>
        <v>4.55</v>
      </c>
      <c r="U31" s="65">
        <f t="shared" si="7"/>
        <v>9.55</v>
      </c>
      <c r="V31" s="65"/>
      <c r="W31" s="65">
        <f t="shared" si="8"/>
        <v>9.55</v>
      </c>
      <c r="X31" s="65">
        <v>4</v>
      </c>
      <c r="Y31" s="65">
        <v>5.5</v>
      </c>
      <c r="Z31" s="65">
        <f t="shared" si="9"/>
        <v>4.5</v>
      </c>
      <c r="AA31" s="65">
        <f t="shared" si="10"/>
        <v>8.5</v>
      </c>
      <c r="AB31" s="65"/>
      <c r="AC31" s="65">
        <f t="shared" si="11"/>
        <v>8.5</v>
      </c>
      <c r="AD31" s="66">
        <f t="shared" si="12"/>
        <v>43.989999999999995</v>
      </c>
    </row>
    <row r="32" spans="1:30" ht="13.5" thickBot="1">
      <c r="A32" s="68" t="s">
        <v>44</v>
      </c>
      <c r="B32" s="69" t="str">
        <f>'[1]pre'!B12</f>
        <v>Řežábová Žaneta</v>
      </c>
      <c r="C32" s="70">
        <f>'[1]pre'!C12</f>
        <v>2007</v>
      </c>
      <c r="D32" s="71" t="str">
        <f>'[1]pre'!D12</f>
        <v>Spartak Trhové Sviny</v>
      </c>
      <c r="E32" s="72" t="str">
        <f>'[1]pre'!E12</f>
        <v>Tisoňová, Záhorková</v>
      </c>
      <c r="F32" s="73">
        <v>6</v>
      </c>
      <c r="G32" s="74">
        <v>2.1</v>
      </c>
      <c r="H32" s="74">
        <f t="shared" si="0"/>
        <v>7.9</v>
      </c>
      <c r="I32" s="74">
        <f t="shared" si="1"/>
        <v>13.9</v>
      </c>
      <c r="J32" s="74"/>
      <c r="K32" s="74">
        <f t="shared" si="2"/>
        <v>13.9</v>
      </c>
      <c r="L32" s="74">
        <v>6</v>
      </c>
      <c r="M32" s="74">
        <v>3.16</v>
      </c>
      <c r="N32" s="74">
        <f t="shared" si="3"/>
        <v>6.84</v>
      </c>
      <c r="O32" s="74">
        <f t="shared" si="4"/>
        <v>12.84</v>
      </c>
      <c r="P32" s="74"/>
      <c r="Q32" s="74">
        <f t="shared" si="5"/>
        <v>12.84</v>
      </c>
      <c r="R32" s="74">
        <v>4.5</v>
      </c>
      <c r="S32" s="74">
        <v>4.1</v>
      </c>
      <c r="T32" s="74">
        <f t="shared" si="6"/>
        <v>5.9</v>
      </c>
      <c r="U32" s="74">
        <f t="shared" si="7"/>
        <v>10.4</v>
      </c>
      <c r="V32" s="74"/>
      <c r="W32" s="74">
        <f t="shared" si="8"/>
        <v>10.4</v>
      </c>
      <c r="X32" s="74">
        <v>4</v>
      </c>
      <c r="Y32" s="74">
        <v>7.6</v>
      </c>
      <c r="Z32" s="74">
        <f t="shared" si="9"/>
        <v>2.4000000000000004</v>
      </c>
      <c r="AA32" s="74">
        <f t="shared" si="10"/>
        <v>6.4</v>
      </c>
      <c r="AB32" s="74"/>
      <c r="AC32" s="74">
        <f t="shared" si="11"/>
        <v>6.4</v>
      </c>
      <c r="AD32" s="75">
        <f t="shared" si="12"/>
        <v>43.54</v>
      </c>
    </row>
  </sheetData>
  <sheetProtection/>
  <protectedRanges>
    <protectedRange sqref="Z33:AA48 AB33:AB48 X33:Y48" name="Oblast4"/>
    <protectedRange sqref="T33:U48 V33:V48 R33:S48" name="Oblast3"/>
    <protectedRange sqref="N33:O48 P33:P48 L33:M48" name="Oblast2"/>
    <protectedRange sqref="F33:J48" name="Oblast1"/>
    <protectedRange sqref="L8:P32 X8:AB32 F8:J32 R8:V32" name="Oblast1_1"/>
  </protectedRanges>
  <mergeCells count="14">
    <mergeCell ref="D5:D7"/>
    <mergeCell ref="E5:E7"/>
    <mergeCell ref="F5:AC5"/>
    <mergeCell ref="AD5:AD7"/>
    <mergeCell ref="F6:K6"/>
    <mergeCell ref="L6:Q6"/>
    <mergeCell ref="R6:W6"/>
    <mergeCell ref="X6:AC6"/>
    <mergeCell ref="A1:AD1"/>
    <mergeCell ref="X2:AC4"/>
    <mergeCell ref="V3:W3"/>
    <mergeCell ref="A5:A7"/>
    <mergeCell ref="B5:B7"/>
    <mergeCell ref="C5:C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.00390625" style="1" customWidth="1"/>
    <col min="2" max="2" width="15.57421875" style="1" customWidth="1"/>
    <col min="3" max="3" width="6.28125" style="1" customWidth="1"/>
    <col min="4" max="5" width="15.140625" style="1" customWidth="1"/>
    <col min="6" max="9" width="7.140625" style="2" customWidth="1"/>
    <col min="10" max="10" width="1.421875" style="2" customWidth="1"/>
    <col min="11" max="15" width="7.140625" style="2" customWidth="1"/>
    <col min="16" max="16" width="1.421875" style="2" customWidth="1"/>
    <col min="17" max="21" width="7.140625" style="2" customWidth="1"/>
    <col min="22" max="22" width="1.421875" style="2" customWidth="1"/>
    <col min="23" max="27" width="7.140625" style="2" customWidth="1"/>
    <col min="28" max="28" width="3.57421875" style="2" customWidth="1"/>
    <col min="29" max="30" width="7.140625" style="2" customWidth="1"/>
    <col min="31" max="16384" width="9.140625" style="1" customWidth="1"/>
  </cols>
  <sheetData>
    <row r="1" spans="1:30" ht="18">
      <c r="A1" s="191" t="str">
        <f>'[2]pre'!A1</f>
        <v>19. ročník TRHOVOSVINENSKÉHO POHÁRU - 11.4.2015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2:29" ht="12.75" customHeight="1">
      <c r="B2" s="38" t="s">
        <v>0</v>
      </c>
      <c r="C2" s="39"/>
      <c r="D2" s="40" t="str">
        <f>'[2]pre'!D2</f>
        <v>Steinbauer Jan</v>
      </c>
      <c r="X2" s="171" t="str">
        <f>'[2]pre'!D4</f>
        <v>MLADŠÍ ŽÁKYNĚ</v>
      </c>
      <c r="Y2" s="171"/>
      <c r="Z2" s="171"/>
      <c r="AA2" s="171"/>
      <c r="AB2" s="171"/>
      <c r="AC2" s="171"/>
    </row>
    <row r="3" spans="2:29" ht="12.75" customHeight="1">
      <c r="B3" s="38" t="s">
        <v>1</v>
      </c>
      <c r="C3" s="39"/>
      <c r="D3" s="40" t="str">
        <f>'[2]pre'!D3</f>
        <v>Novotná Iva</v>
      </c>
      <c r="V3" s="173" t="s">
        <v>2</v>
      </c>
      <c r="W3" s="173"/>
      <c r="X3" s="171"/>
      <c r="Y3" s="171"/>
      <c r="Z3" s="171"/>
      <c r="AA3" s="171"/>
      <c r="AB3" s="171"/>
      <c r="AC3" s="171"/>
    </row>
    <row r="4" spans="24:29" ht="13.5" customHeight="1" thickBot="1">
      <c r="X4" s="172"/>
      <c r="Y4" s="172"/>
      <c r="Z4" s="172"/>
      <c r="AA4" s="172"/>
      <c r="AB4" s="172"/>
      <c r="AC4" s="172"/>
    </row>
    <row r="5" spans="1:30" ht="12.75" customHeight="1">
      <c r="A5" s="192" t="s">
        <v>3</v>
      </c>
      <c r="B5" s="195" t="s">
        <v>4</v>
      </c>
      <c r="C5" s="197" t="s">
        <v>5</v>
      </c>
      <c r="D5" s="195" t="s">
        <v>6</v>
      </c>
      <c r="E5" s="199" t="s">
        <v>7</v>
      </c>
      <c r="F5" s="201" t="s">
        <v>8</v>
      </c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3" t="s">
        <v>9</v>
      </c>
    </row>
    <row r="6" spans="1:30" ht="12.75" customHeight="1">
      <c r="A6" s="193"/>
      <c r="B6" s="196"/>
      <c r="C6" s="198"/>
      <c r="D6" s="196"/>
      <c r="E6" s="200"/>
      <c r="F6" s="187" t="s">
        <v>10</v>
      </c>
      <c r="G6" s="188"/>
      <c r="H6" s="188"/>
      <c r="I6" s="188"/>
      <c r="J6" s="188"/>
      <c r="K6" s="189"/>
      <c r="L6" s="188" t="s">
        <v>11</v>
      </c>
      <c r="M6" s="188"/>
      <c r="N6" s="188"/>
      <c r="O6" s="188"/>
      <c r="P6" s="188"/>
      <c r="Q6" s="188"/>
      <c r="R6" s="190" t="s">
        <v>12</v>
      </c>
      <c r="S6" s="188"/>
      <c r="T6" s="188"/>
      <c r="U6" s="188"/>
      <c r="V6" s="188"/>
      <c r="W6" s="189"/>
      <c r="X6" s="188" t="s">
        <v>13</v>
      </c>
      <c r="Y6" s="188"/>
      <c r="Z6" s="188"/>
      <c r="AA6" s="188"/>
      <c r="AB6" s="188"/>
      <c r="AC6" s="188"/>
      <c r="AD6" s="204"/>
    </row>
    <row r="7" spans="1:30" ht="12.75" customHeight="1" thickBot="1">
      <c r="A7" s="194"/>
      <c r="B7" s="196"/>
      <c r="C7" s="198"/>
      <c r="D7" s="196"/>
      <c r="E7" s="200"/>
      <c r="F7" s="76" t="s">
        <v>14</v>
      </c>
      <c r="G7" s="7" t="s">
        <v>15</v>
      </c>
      <c r="H7" s="8" t="s">
        <v>16</v>
      </c>
      <c r="I7" s="9" t="s">
        <v>17</v>
      </c>
      <c r="J7" s="10" t="s">
        <v>18</v>
      </c>
      <c r="K7" s="11" t="s">
        <v>19</v>
      </c>
      <c r="L7" s="12" t="s">
        <v>14</v>
      </c>
      <c r="M7" s="7" t="s">
        <v>15</v>
      </c>
      <c r="N7" s="8" t="s">
        <v>16</v>
      </c>
      <c r="O7" s="9" t="s">
        <v>17</v>
      </c>
      <c r="P7" s="10" t="s">
        <v>18</v>
      </c>
      <c r="Q7" s="13" t="s">
        <v>19</v>
      </c>
      <c r="R7" s="6" t="s">
        <v>14</v>
      </c>
      <c r="S7" s="7" t="s">
        <v>15</v>
      </c>
      <c r="T7" s="8" t="s">
        <v>16</v>
      </c>
      <c r="U7" s="9" t="s">
        <v>17</v>
      </c>
      <c r="V7" s="10" t="s">
        <v>18</v>
      </c>
      <c r="W7" s="11" t="s">
        <v>19</v>
      </c>
      <c r="X7" s="12" t="s">
        <v>14</v>
      </c>
      <c r="Y7" s="7" t="s">
        <v>15</v>
      </c>
      <c r="Z7" s="8" t="s">
        <v>16</v>
      </c>
      <c r="AA7" s="9" t="s">
        <v>17</v>
      </c>
      <c r="AB7" s="10" t="s">
        <v>18</v>
      </c>
      <c r="AC7" s="13" t="s">
        <v>19</v>
      </c>
      <c r="AD7" s="205"/>
    </row>
    <row r="8" spans="1:30" ht="12.75">
      <c r="A8" s="77">
        <v>1</v>
      </c>
      <c r="B8" s="78" t="str">
        <f>'[2]pre'!B14</f>
        <v>Krajňáková Nela</v>
      </c>
      <c r="C8" s="79">
        <f>'[2]pre'!C14</f>
        <v>2006</v>
      </c>
      <c r="D8" s="80" t="str">
        <f>'[2]pre'!D14</f>
        <v>Slovan J. Hradec</v>
      </c>
      <c r="E8" s="81" t="str">
        <f>'[2]pre'!E14</f>
        <v>Dubová, Jírová D. </v>
      </c>
      <c r="F8" s="82">
        <v>6</v>
      </c>
      <c r="G8" s="83">
        <v>1.1</v>
      </c>
      <c r="H8" s="83">
        <f aca="true" t="shared" si="0" ref="H8:H30">10-G8</f>
        <v>8.9</v>
      </c>
      <c r="I8" s="83">
        <f aca="true" t="shared" si="1" ref="I8:I30">F8+H8</f>
        <v>14.9</v>
      </c>
      <c r="J8" s="84"/>
      <c r="K8" s="83">
        <f aca="true" t="shared" si="2" ref="K8:K30">I8-J8</f>
        <v>14.9</v>
      </c>
      <c r="L8" s="83">
        <v>6</v>
      </c>
      <c r="M8" s="83">
        <v>1.06</v>
      </c>
      <c r="N8" s="83">
        <f aca="true" t="shared" si="3" ref="N8:N30">10-M8</f>
        <v>8.94</v>
      </c>
      <c r="O8" s="83">
        <f aca="true" t="shared" si="4" ref="O8:O30">L8+N8</f>
        <v>14.94</v>
      </c>
      <c r="P8" s="84"/>
      <c r="Q8" s="83">
        <f aca="true" t="shared" si="5" ref="Q8:Q30">O8-P8</f>
        <v>14.94</v>
      </c>
      <c r="R8" s="83">
        <v>6.2</v>
      </c>
      <c r="S8" s="83">
        <v>1.35</v>
      </c>
      <c r="T8" s="83">
        <f aca="true" t="shared" si="6" ref="T8:T30">10-S8</f>
        <v>8.65</v>
      </c>
      <c r="U8" s="83">
        <f aca="true" t="shared" si="7" ref="U8:U30">R8+T8</f>
        <v>14.850000000000001</v>
      </c>
      <c r="V8" s="84"/>
      <c r="W8" s="83">
        <f aca="true" t="shared" si="8" ref="W8:W30">U8-V8</f>
        <v>14.850000000000001</v>
      </c>
      <c r="X8" s="83">
        <v>6.9</v>
      </c>
      <c r="Y8" s="83">
        <v>1.55</v>
      </c>
      <c r="Z8" s="83">
        <f aca="true" t="shared" si="9" ref="Z8:Z30">10-Y8</f>
        <v>8.45</v>
      </c>
      <c r="AA8" s="83">
        <f aca="true" t="shared" si="10" ref="AA8:AA30">X8+Z8</f>
        <v>15.35</v>
      </c>
      <c r="AB8" s="84"/>
      <c r="AC8" s="85">
        <f aca="true" t="shared" si="11" ref="AC8:AC30">AA8-AB8</f>
        <v>15.35</v>
      </c>
      <c r="AD8" s="86">
        <f aca="true" t="shared" si="12" ref="AD8:AD30">SUM(K8+Q8+W8+AC8)</f>
        <v>60.04</v>
      </c>
    </row>
    <row r="9" spans="1:30" ht="12.75">
      <c r="A9" s="87">
        <v>2</v>
      </c>
      <c r="B9" s="88" t="str">
        <f>'[2]pre'!B26</f>
        <v>Hýblová Kristýna</v>
      </c>
      <c r="C9" s="89">
        <f>'[2]pre'!C26</f>
        <v>2006</v>
      </c>
      <c r="D9" s="90" t="str">
        <f>'[2]pre'!D26</f>
        <v>Merkur Č. Budějovice</v>
      </c>
      <c r="E9" s="91" t="str">
        <f>'[2]pre'!E26</f>
        <v>Polívková, Vandělíková</v>
      </c>
      <c r="F9" s="92">
        <v>6</v>
      </c>
      <c r="G9" s="93">
        <v>1.5</v>
      </c>
      <c r="H9" s="93">
        <f>10-G9</f>
        <v>8.5</v>
      </c>
      <c r="I9" s="93">
        <f>F9+H9</f>
        <v>14.5</v>
      </c>
      <c r="J9" s="94"/>
      <c r="K9" s="93">
        <f>I9-J9</f>
        <v>14.5</v>
      </c>
      <c r="L9" s="93">
        <v>6.8</v>
      </c>
      <c r="M9" s="93">
        <v>2</v>
      </c>
      <c r="N9" s="93">
        <f>10-M9</f>
        <v>8</v>
      </c>
      <c r="O9" s="93">
        <f>L9+N9</f>
        <v>14.8</v>
      </c>
      <c r="P9" s="94"/>
      <c r="Q9" s="93">
        <f>O9-P9</f>
        <v>14.8</v>
      </c>
      <c r="R9" s="93">
        <v>6.2</v>
      </c>
      <c r="S9" s="93">
        <v>1.95</v>
      </c>
      <c r="T9" s="93">
        <f>10-S9</f>
        <v>8.05</v>
      </c>
      <c r="U9" s="93">
        <f>R9+T9</f>
        <v>14.25</v>
      </c>
      <c r="V9" s="94"/>
      <c r="W9" s="93">
        <f>U9-V9</f>
        <v>14.25</v>
      </c>
      <c r="X9" s="93">
        <v>6.9</v>
      </c>
      <c r="Y9" s="93">
        <v>1.7</v>
      </c>
      <c r="Z9" s="93">
        <f>10-Y9</f>
        <v>8.3</v>
      </c>
      <c r="AA9" s="93">
        <f>X9+Z9</f>
        <v>15.200000000000001</v>
      </c>
      <c r="AB9" s="94"/>
      <c r="AC9" s="95">
        <f>AA9-AB9</f>
        <v>15.200000000000001</v>
      </c>
      <c r="AD9" s="96">
        <f>SUM(K9+Q9+W9+AC9)</f>
        <v>58.75</v>
      </c>
    </row>
    <row r="10" spans="1:30" ht="12.75">
      <c r="A10" s="97">
        <v>3</v>
      </c>
      <c r="B10" s="88" t="str">
        <f>'[2]pre'!B13</f>
        <v>Krajňáková Eliška</v>
      </c>
      <c r="C10" s="89">
        <f>'[2]pre'!C13</f>
        <v>2006</v>
      </c>
      <c r="D10" s="90" t="str">
        <f>'[2]pre'!D13</f>
        <v>Slovan J. Hradec</v>
      </c>
      <c r="E10" s="91" t="str">
        <f>'[2]pre'!E13</f>
        <v>Dubová, Jírová D. </v>
      </c>
      <c r="F10" s="92">
        <v>6</v>
      </c>
      <c r="G10" s="93">
        <v>1.2</v>
      </c>
      <c r="H10" s="93">
        <f>10-G10</f>
        <v>8.8</v>
      </c>
      <c r="I10" s="93">
        <f>F10+H10</f>
        <v>14.8</v>
      </c>
      <c r="J10" s="94"/>
      <c r="K10" s="93">
        <f>I10-J10</f>
        <v>14.8</v>
      </c>
      <c r="L10" s="93">
        <v>6</v>
      </c>
      <c r="M10" s="93">
        <v>1.53</v>
      </c>
      <c r="N10" s="93">
        <f>10-M10</f>
        <v>8.47</v>
      </c>
      <c r="O10" s="93">
        <f>L10+N10</f>
        <v>14.47</v>
      </c>
      <c r="P10" s="94"/>
      <c r="Q10" s="93">
        <f>O10-P10</f>
        <v>14.47</v>
      </c>
      <c r="R10" s="93">
        <v>6</v>
      </c>
      <c r="S10" s="93">
        <v>2.55</v>
      </c>
      <c r="T10" s="93">
        <f>10-S10</f>
        <v>7.45</v>
      </c>
      <c r="U10" s="93">
        <f>R10+T10</f>
        <v>13.45</v>
      </c>
      <c r="V10" s="94"/>
      <c r="W10" s="93">
        <f>U10-V10</f>
        <v>13.45</v>
      </c>
      <c r="X10" s="93">
        <v>6.9</v>
      </c>
      <c r="Y10" s="93">
        <v>1.3</v>
      </c>
      <c r="Z10" s="93">
        <f>10-Y10</f>
        <v>8.7</v>
      </c>
      <c r="AA10" s="93">
        <f>X10+Z10</f>
        <v>15.6</v>
      </c>
      <c r="AB10" s="94"/>
      <c r="AC10" s="95">
        <f>AA10-AB10</f>
        <v>15.6</v>
      </c>
      <c r="AD10" s="96">
        <f>SUM(K10+Q10+W10+AC10)</f>
        <v>58.32</v>
      </c>
    </row>
    <row r="11" spans="1:30" ht="12.75">
      <c r="A11" s="87">
        <v>4</v>
      </c>
      <c r="B11" s="88" t="str">
        <f>'[2]pre'!B17</f>
        <v>Wágnerová Sára</v>
      </c>
      <c r="C11" s="89">
        <f>'[2]pre'!C17</f>
        <v>2007</v>
      </c>
      <c r="D11" s="90" t="str">
        <f>'[2]pre'!D17</f>
        <v>Slovan J. Hradec</v>
      </c>
      <c r="E11" s="91" t="str">
        <f>'[2]pre'!E17</f>
        <v>Zádrapová, Vybíralová, Jírová L.</v>
      </c>
      <c r="F11" s="92">
        <v>6</v>
      </c>
      <c r="G11" s="93">
        <v>1.9</v>
      </c>
      <c r="H11" s="93">
        <f t="shared" si="0"/>
        <v>8.1</v>
      </c>
      <c r="I11" s="93">
        <f t="shared" si="1"/>
        <v>14.1</v>
      </c>
      <c r="J11" s="94"/>
      <c r="K11" s="93">
        <f t="shared" si="2"/>
        <v>14.1</v>
      </c>
      <c r="L11" s="93">
        <v>6</v>
      </c>
      <c r="M11" s="93">
        <v>1.46</v>
      </c>
      <c r="N11" s="93">
        <f t="shared" si="3"/>
        <v>8.54</v>
      </c>
      <c r="O11" s="93">
        <f t="shared" si="4"/>
        <v>14.54</v>
      </c>
      <c r="P11" s="94"/>
      <c r="Q11" s="93">
        <f t="shared" si="5"/>
        <v>14.54</v>
      </c>
      <c r="R11" s="93">
        <v>6</v>
      </c>
      <c r="S11" s="93">
        <v>2.55</v>
      </c>
      <c r="T11" s="93">
        <f t="shared" si="6"/>
        <v>7.45</v>
      </c>
      <c r="U11" s="93">
        <f t="shared" si="7"/>
        <v>13.45</v>
      </c>
      <c r="V11" s="94"/>
      <c r="W11" s="93">
        <f t="shared" si="8"/>
        <v>13.45</v>
      </c>
      <c r="X11" s="93">
        <v>6.9</v>
      </c>
      <c r="Y11" s="93">
        <v>1.55</v>
      </c>
      <c r="Z11" s="93">
        <f t="shared" si="9"/>
        <v>8.45</v>
      </c>
      <c r="AA11" s="93">
        <f t="shared" si="10"/>
        <v>15.35</v>
      </c>
      <c r="AB11" s="94"/>
      <c r="AC11" s="95">
        <f t="shared" si="11"/>
        <v>15.35</v>
      </c>
      <c r="AD11" s="96">
        <f t="shared" si="12"/>
        <v>57.440000000000005</v>
      </c>
    </row>
    <row r="12" spans="1:30" ht="12.75">
      <c r="A12" s="98">
        <v>5</v>
      </c>
      <c r="B12" s="88" t="str">
        <f>'[2]pre'!B27</f>
        <v>Trnková Anna</v>
      </c>
      <c r="C12" s="89">
        <f>'[2]pre'!C27</f>
        <v>2006</v>
      </c>
      <c r="D12" s="90" t="str">
        <f>'[2]pre'!D27</f>
        <v>Merkur Č. Budějovice</v>
      </c>
      <c r="E12" s="91" t="str">
        <f>'[2]pre'!E27</f>
        <v>Polívková, Vandělíková</v>
      </c>
      <c r="F12" s="92">
        <v>6</v>
      </c>
      <c r="G12" s="93">
        <v>1.5</v>
      </c>
      <c r="H12" s="93">
        <f t="shared" si="0"/>
        <v>8.5</v>
      </c>
      <c r="I12" s="93">
        <f t="shared" si="1"/>
        <v>14.5</v>
      </c>
      <c r="J12" s="94"/>
      <c r="K12" s="93">
        <f t="shared" si="2"/>
        <v>14.5</v>
      </c>
      <c r="L12" s="93">
        <v>6</v>
      </c>
      <c r="M12" s="93">
        <v>1.63</v>
      </c>
      <c r="N12" s="93">
        <f t="shared" si="3"/>
        <v>8.370000000000001</v>
      </c>
      <c r="O12" s="93">
        <f t="shared" si="4"/>
        <v>14.370000000000001</v>
      </c>
      <c r="P12" s="94"/>
      <c r="Q12" s="93">
        <f t="shared" si="5"/>
        <v>14.370000000000001</v>
      </c>
      <c r="R12" s="93">
        <v>6</v>
      </c>
      <c r="S12" s="93">
        <v>2.4</v>
      </c>
      <c r="T12" s="93">
        <f t="shared" si="6"/>
        <v>7.6</v>
      </c>
      <c r="U12" s="93">
        <f t="shared" si="7"/>
        <v>13.6</v>
      </c>
      <c r="V12" s="94"/>
      <c r="W12" s="93">
        <f t="shared" si="8"/>
        <v>13.6</v>
      </c>
      <c r="X12" s="93">
        <v>7.2</v>
      </c>
      <c r="Y12" s="93">
        <v>2.3</v>
      </c>
      <c r="Z12" s="93">
        <f t="shared" si="9"/>
        <v>7.7</v>
      </c>
      <c r="AA12" s="93">
        <f t="shared" si="10"/>
        <v>14.9</v>
      </c>
      <c r="AB12" s="94"/>
      <c r="AC12" s="95">
        <f t="shared" si="11"/>
        <v>14.9</v>
      </c>
      <c r="AD12" s="96">
        <f t="shared" si="12"/>
        <v>57.37</v>
      </c>
    </row>
    <row r="13" spans="1:30" ht="12.75">
      <c r="A13" s="87">
        <v>6</v>
      </c>
      <c r="B13" s="88" t="str">
        <f>'[2]pre'!B31</f>
        <v>Bagová Nikola</v>
      </c>
      <c r="C13" s="89">
        <f>'[2]pre'!C31</f>
        <v>2007</v>
      </c>
      <c r="D13" s="90" t="str">
        <f>'[2]pre'!D31</f>
        <v>Merkur Č. Budějovice</v>
      </c>
      <c r="E13" s="91" t="str">
        <f>'[2]pre'!E31</f>
        <v>Bago, Imbrová, Kubešová</v>
      </c>
      <c r="F13" s="92">
        <v>6</v>
      </c>
      <c r="G13" s="93">
        <v>2.4</v>
      </c>
      <c r="H13" s="93">
        <f t="shared" si="0"/>
        <v>7.6</v>
      </c>
      <c r="I13" s="93">
        <f t="shared" si="1"/>
        <v>13.6</v>
      </c>
      <c r="J13" s="94"/>
      <c r="K13" s="93">
        <f t="shared" si="2"/>
        <v>13.6</v>
      </c>
      <c r="L13" s="93">
        <v>6</v>
      </c>
      <c r="M13" s="93">
        <v>2.96</v>
      </c>
      <c r="N13" s="93">
        <f t="shared" si="3"/>
        <v>7.04</v>
      </c>
      <c r="O13" s="93">
        <f t="shared" si="4"/>
        <v>13.04</v>
      </c>
      <c r="P13" s="94"/>
      <c r="Q13" s="93">
        <f t="shared" si="5"/>
        <v>13.04</v>
      </c>
      <c r="R13" s="93">
        <v>6.2</v>
      </c>
      <c r="S13" s="93">
        <v>1.85</v>
      </c>
      <c r="T13" s="93">
        <f t="shared" si="6"/>
        <v>8.15</v>
      </c>
      <c r="U13" s="93">
        <f t="shared" si="7"/>
        <v>14.350000000000001</v>
      </c>
      <c r="V13" s="94"/>
      <c r="W13" s="93">
        <f t="shared" si="8"/>
        <v>14.350000000000001</v>
      </c>
      <c r="X13" s="93">
        <v>6.9</v>
      </c>
      <c r="Y13" s="93">
        <v>1.55</v>
      </c>
      <c r="Z13" s="93">
        <f t="shared" si="9"/>
        <v>8.45</v>
      </c>
      <c r="AA13" s="93">
        <f t="shared" si="10"/>
        <v>15.35</v>
      </c>
      <c r="AB13" s="94"/>
      <c r="AC13" s="95">
        <f t="shared" si="11"/>
        <v>15.35</v>
      </c>
      <c r="AD13" s="96">
        <f t="shared" si="12"/>
        <v>56.34</v>
      </c>
    </row>
    <row r="14" spans="1:30" ht="12.75">
      <c r="A14" s="87">
        <v>7</v>
      </c>
      <c r="B14" s="88" t="str">
        <f>'[2]pre'!B16</f>
        <v>Maryšková Karolína</v>
      </c>
      <c r="C14" s="89">
        <f>'[2]pre'!C16</f>
        <v>2007</v>
      </c>
      <c r="D14" s="90" t="str">
        <f>'[2]pre'!D16</f>
        <v>Slovan J. Hradec</v>
      </c>
      <c r="E14" s="91" t="str">
        <f>'[2]pre'!E16</f>
        <v>Dubová, Jírová D. </v>
      </c>
      <c r="F14" s="92">
        <v>6</v>
      </c>
      <c r="G14" s="93">
        <v>2.9</v>
      </c>
      <c r="H14" s="93">
        <f t="shared" si="0"/>
        <v>7.1</v>
      </c>
      <c r="I14" s="93">
        <f t="shared" si="1"/>
        <v>13.1</v>
      </c>
      <c r="J14" s="94"/>
      <c r="K14" s="93">
        <f t="shared" si="2"/>
        <v>13.1</v>
      </c>
      <c r="L14" s="93">
        <v>6</v>
      </c>
      <c r="M14" s="93">
        <v>1.56</v>
      </c>
      <c r="N14" s="93">
        <f t="shared" si="3"/>
        <v>8.44</v>
      </c>
      <c r="O14" s="93">
        <f t="shared" si="4"/>
        <v>14.44</v>
      </c>
      <c r="P14" s="94"/>
      <c r="Q14" s="93">
        <f t="shared" si="5"/>
        <v>14.44</v>
      </c>
      <c r="R14" s="93">
        <v>6.2</v>
      </c>
      <c r="S14" s="93">
        <v>4.05</v>
      </c>
      <c r="T14" s="93">
        <f t="shared" si="6"/>
        <v>5.95</v>
      </c>
      <c r="U14" s="93">
        <f t="shared" si="7"/>
        <v>12.15</v>
      </c>
      <c r="V14" s="94"/>
      <c r="W14" s="93">
        <f t="shared" si="8"/>
        <v>12.15</v>
      </c>
      <c r="X14" s="93">
        <v>7.4</v>
      </c>
      <c r="Y14" s="93">
        <v>2.15</v>
      </c>
      <c r="Z14" s="93">
        <f t="shared" si="9"/>
        <v>7.85</v>
      </c>
      <c r="AA14" s="93">
        <f t="shared" si="10"/>
        <v>15.25</v>
      </c>
      <c r="AB14" s="94"/>
      <c r="AC14" s="95">
        <f t="shared" si="11"/>
        <v>15.25</v>
      </c>
      <c r="AD14" s="96">
        <f t="shared" si="12"/>
        <v>54.94</v>
      </c>
    </row>
    <row r="15" spans="1:30" ht="12.75">
      <c r="A15" s="87">
        <v>8</v>
      </c>
      <c r="B15" s="88" t="str">
        <f>'[2]pre'!B15</f>
        <v>Šoršová Lucie</v>
      </c>
      <c r="C15" s="89">
        <f>'[2]pre'!C15</f>
        <v>2007</v>
      </c>
      <c r="D15" s="90" t="str">
        <f>'[2]pre'!D15</f>
        <v>Slovan J. Hradec</v>
      </c>
      <c r="E15" s="91" t="str">
        <f>'[2]pre'!E15</f>
        <v>Dubová, Jírová D. </v>
      </c>
      <c r="F15" s="92">
        <v>6</v>
      </c>
      <c r="G15" s="93">
        <v>2.2</v>
      </c>
      <c r="H15" s="93">
        <f t="shared" si="0"/>
        <v>7.8</v>
      </c>
      <c r="I15" s="93">
        <f t="shared" si="1"/>
        <v>13.8</v>
      </c>
      <c r="J15" s="94"/>
      <c r="K15" s="93">
        <f t="shared" si="2"/>
        <v>13.8</v>
      </c>
      <c r="L15" s="93">
        <v>6</v>
      </c>
      <c r="M15" s="93">
        <v>1.53</v>
      </c>
      <c r="N15" s="93">
        <f t="shared" si="3"/>
        <v>8.47</v>
      </c>
      <c r="O15" s="93">
        <f t="shared" si="4"/>
        <v>14.47</v>
      </c>
      <c r="P15" s="94"/>
      <c r="Q15" s="93">
        <f t="shared" si="5"/>
        <v>14.47</v>
      </c>
      <c r="R15" s="93">
        <v>6</v>
      </c>
      <c r="S15" s="93">
        <v>3.9</v>
      </c>
      <c r="T15" s="93">
        <f t="shared" si="6"/>
        <v>6.1</v>
      </c>
      <c r="U15" s="93">
        <f t="shared" si="7"/>
        <v>12.1</v>
      </c>
      <c r="V15" s="94"/>
      <c r="W15" s="93">
        <f t="shared" si="8"/>
        <v>12.1</v>
      </c>
      <c r="X15" s="93">
        <v>6.7</v>
      </c>
      <c r="Y15" s="93">
        <v>2.3</v>
      </c>
      <c r="Z15" s="93">
        <f t="shared" si="9"/>
        <v>7.7</v>
      </c>
      <c r="AA15" s="93">
        <f t="shared" si="10"/>
        <v>14.4</v>
      </c>
      <c r="AB15" s="94"/>
      <c r="AC15" s="95">
        <f t="shared" si="11"/>
        <v>14.4</v>
      </c>
      <c r="AD15" s="96">
        <f t="shared" si="12"/>
        <v>54.77</v>
      </c>
    </row>
    <row r="16" spans="1:30" ht="12.75">
      <c r="A16" s="98">
        <v>9</v>
      </c>
      <c r="B16" s="88" t="str">
        <f>'[2]pre'!B30</f>
        <v>Dvořáková Kateřina</v>
      </c>
      <c r="C16" s="89">
        <f>'[2]pre'!C30</f>
        <v>2007</v>
      </c>
      <c r="D16" s="90" t="str">
        <f>'[2]pre'!D30</f>
        <v>Merkur Č. Budějovice</v>
      </c>
      <c r="E16" s="91" t="str">
        <f>'[2]pre'!E30</f>
        <v>Povišerová, Nečasová, Kubešová</v>
      </c>
      <c r="F16" s="92">
        <v>6</v>
      </c>
      <c r="G16" s="93">
        <v>2.3</v>
      </c>
      <c r="H16" s="93">
        <f t="shared" si="0"/>
        <v>7.7</v>
      </c>
      <c r="I16" s="93">
        <f t="shared" si="1"/>
        <v>13.7</v>
      </c>
      <c r="J16" s="94"/>
      <c r="K16" s="93">
        <f t="shared" si="2"/>
        <v>13.7</v>
      </c>
      <c r="L16" s="93">
        <v>6</v>
      </c>
      <c r="M16" s="93">
        <v>2.63</v>
      </c>
      <c r="N16" s="93">
        <f t="shared" si="3"/>
        <v>7.37</v>
      </c>
      <c r="O16" s="93">
        <f t="shared" si="4"/>
        <v>13.370000000000001</v>
      </c>
      <c r="P16" s="94"/>
      <c r="Q16" s="93">
        <f t="shared" si="5"/>
        <v>13.370000000000001</v>
      </c>
      <c r="R16" s="93">
        <v>6</v>
      </c>
      <c r="S16" s="93">
        <v>3.45</v>
      </c>
      <c r="T16" s="93">
        <f t="shared" si="6"/>
        <v>6.55</v>
      </c>
      <c r="U16" s="93">
        <f t="shared" si="7"/>
        <v>12.55</v>
      </c>
      <c r="V16" s="94"/>
      <c r="W16" s="93">
        <f t="shared" si="8"/>
        <v>12.55</v>
      </c>
      <c r="X16" s="93">
        <v>6.2</v>
      </c>
      <c r="Y16" s="93">
        <v>2.1</v>
      </c>
      <c r="Z16" s="93">
        <f t="shared" si="9"/>
        <v>7.9</v>
      </c>
      <c r="AA16" s="93">
        <f t="shared" si="10"/>
        <v>14.100000000000001</v>
      </c>
      <c r="AB16" s="94"/>
      <c r="AC16" s="95">
        <f t="shared" si="11"/>
        <v>14.100000000000001</v>
      </c>
      <c r="AD16" s="96">
        <f t="shared" si="12"/>
        <v>53.720000000000006</v>
      </c>
    </row>
    <row r="17" spans="1:30" ht="12.75">
      <c r="A17" s="87">
        <v>10</v>
      </c>
      <c r="B17" s="88" t="str">
        <f>'[2]pre'!B21</f>
        <v>Mičková Karolína</v>
      </c>
      <c r="C17" s="89">
        <f>'[2]pre'!C21</f>
        <v>2006</v>
      </c>
      <c r="D17" s="90" t="str">
        <f>'[2]pre'!D21</f>
        <v>LOKO Veselí n./L.</v>
      </c>
      <c r="E17" s="91" t="str">
        <f>'[2]pre'!E21</f>
        <v>Novotná</v>
      </c>
      <c r="F17" s="92">
        <v>6</v>
      </c>
      <c r="G17" s="93">
        <v>1.6</v>
      </c>
      <c r="H17" s="93">
        <f t="shared" si="0"/>
        <v>8.4</v>
      </c>
      <c r="I17" s="93">
        <f t="shared" si="1"/>
        <v>14.4</v>
      </c>
      <c r="J17" s="94"/>
      <c r="K17" s="93">
        <f t="shared" si="2"/>
        <v>14.4</v>
      </c>
      <c r="L17" s="93">
        <v>6</v>
      </c>
      <c r="M17" s="93">
        <v>1.33</v>
      </c>
      <c r="N17" s="93">
        <f t="shared" si="3"/>
        <v>8.67</v>
      </c>
      <c r="O17" s="93">
        <f t="shared" si="4"/>
        <v>14.67</v>
      </c>
      <c r="P17" s="94"/>
      <c r="Q17" s="93">
        <f t="shared" si="5"/>
        <v>14.67</v>
      </c>
      <c r="R17" s="93">
        <v>6.2</v>
      </c>
      <c r="S17" s="93">
        <v>2.55</v>
      </c>
      <c r="T17" s="93">
        <f t="shared" si="6"/>
        <v>7.45</v>
      </c>
      <c r="U17" s="93">
        <f t="shared" si="7"/>
        <v>13.65</v>
      </c>
      <c r="V17" s="94"/>
      <c r="W17" s="93">
        <f t="shared" si="8"/>
        <v>13.65</v>
      </c>
      <c r="X17" s="93">
        <v>5.7</v>
      </c>
      <c r="Y17" s="93">
        <v>3.75</v>
      </c>
      <c r="Z17" s="93">
        <f t="shared" si="9"/>
        <v>6.25</v>
      </c>
      <c r="AA17" s="93">
        <f t="shared" si="10"/>
        <v>11.95</v>
      </c>
      <c r="AB17" s="94">
        <v>1</v>
      </c>
      <c r="AC17" s="95">
        <f t="shared" si="11"/>
        <v>10.95</v>
      </c>
      <c r="AD17" s="96">
        <f t="shared" si="12"/>
        <v>53.67</v>
      </c>
    </row>
    <row r="18" spans="1:30" ht="12.75">
      <c r="A18" s="87">
        <v>11</v>
      </c>
      <c r="B18" s="88" t="str">
        <f>'[2]pre'!B18</f>
        <v>Jarošová Barbora</v>
      </c>
      <c r="C18" s="89">
        <f>'[2]pre'!C18</f>
        <v>2007</v>
      </c>
      <c r="D18" s="90" t="str">
        <f>'[2]pre'!D18</f>
        <v>Slovan J. Hradec</v>
      </c>
      <c r="E18" s="91" t="str">
        <f>'[2]pre'!E18</f>
        <v>Zádrapová, Vybíralová, Jírová L.</v>
      </c>
      <c r="F18" s="92">
        <v>6</v>
      </c>
      <c r="G18" s="93">
        <v>1.9</v>
      </c>
      <c r="H18" s="93">
        <f t="shared" si="0"/>
        <v>8.1</v>
      </c>
      <c r="I18" s="93">
        <f t="shared" si="1"/>
        <v>14.1</v>
      </c>
      <c r="J18" s="94"/>
      <c r="K18" s="93">
        <f t="shared" si="2"/>
        <v>14.1</v>
      </c>
      <c r="L18" s="93">
        <v>6</v>
      </c>
      <c r="M18" s="93">
        <v>2.63</v>
      </c>
      <c r="N18" s="93">
        <f t="shared" si="3"/>
        <v>7.37</v>
      </c>
      <c r="O18" s="93">
        <f t="shared" si="4"/>
        <v>13.370000000000001</v>
      </c>
      <c r="P18" s="94"/>
      <c r="Q18" s="93">
        <f t="shared" si="5"/>
        <v>13.370000000000001</v>
      </c>
      <c r="R18" s="93">
        <v>6</v>
      </c>
      <c r="S18" s="93">
        <v>3.7</v>
      </c>
      <c r="T18" s="93">
        <f t="shared" si="6"/>
        <v>6.3</v>
      </c>
      <c r="U18" s="93">
        <f t="shared" si="7"/>
        <v>12.3</v>
      </c>
      <c r="V18" s="94"/>
      <c r="W18" s="93">
        <f t="shared" si="8"/>
        <v>12.3</v>
      </c>
      <c r="X18" s="93">
        <v>6</v>
      </c>
      <c r="Y18" s="93">
        <v>2.4</v>
      </c>
      <c r="Z18" s="93">
        <f t="shared" si="9"/>
        <v>7.6</v>
      </c>
      <c r="AA18" s="93">
        <f t="shared" si="10"/>
        <v>13.6</v>
      </c>
      <c r="AB18" s="94"/>
      <c r="AC18" s="95">
        <f t="shared" si="11"/>
        <v>13.6</v>
      </c>
      <c r="AD18" s="96">
        <f t="shared" si="12"/>
        <v>53.37</v>
      </c>
    </row>
    <row r="19" spans="1:30" ht="12.75">
      <c r="A19" s="98">
        <v>12</v>
      </c>
      <c r="B19" s="88" t="str">
        <f>'[2]pre'!B28</f>
        <v>Švehlová Rozárie</v>
      </c>
      <c r="C19" s="89">
        <f>'[2]pre'!C28</f>
        <v>2008</v>
      </c>
      <c r="D19" s="90" t="str">
        <f>'[2]pre'!D28</f>
        <v>Merkur Č. Budějovice</v>
      </c>
      <c r="E19" s="91" t="str">
        <f>'[2]pre'!E28</f>
        <v>Povišerová, Nečasová, Kubešová</v>
      </c>
      <c r="F19" s="92">
        <v>6</v>
      </c>
      <c r="G19" s="93">
        <v>2.6</v>
      </c>
      <c r="H19" s="93">
        <f t="shared" si="0"/>
        <v>7.4</v>
      </c>
      <c r="I19" s="93">
        <f t="shared" si="1"/>
        <v>13.4</v>
      </c>
      <c r="J19" s="94"/>
      <c r="K19" s="93">
        <f t="shared" si="2"/>
        <v>13.4</v>
      </c>
      <c r="L19" s="93">
        <v>6</v>
      </c>
      <c r="M19" s="93">
        <v>2.76</v>
      </c>
      <c r="N19" s="93">
        <f t="shared" si="3"/>
        <v>7.24</v>
      </c>
      <c r="O19" s="93">
        <f t="shared" si="4"/>
        <v>13.24</v>
      </c>
      <c r="P19" s="94"/>
      <c r="Q19" s="93">
        <f t="shared" si="5"/>
        <v>13.24</v>
      </c>
      <c r="R19" s="93">
        <v>6</v>
      </c>
      <c r="S19" s="93">
        <v>3.45</v>
      </c>
      <c r="T19" s="93">
        <f t="shared" si="6"/>
        <v>6.55</v>
      </c>
      <c r="U19" s="93">
        <f t="shared" si="7"/>
        <v>12.55</v>
      </c>
      <c r="V19" s="94"/>
      <c r="W19" s="93">
        <f t="shared" si="8"/>
        <v>12.55</v>
      </c>
      <c r="X19" s="93">
        <v>6.2</v>
      </c>
      <c r="Y19" s="93">
        <v>2.2</v>
      </c>
      <c r="Z19" s="93">
        <f t="shared" si="9"/>
        <v>7.8</v>
      </c>
      <c r="AA19" s="93">
        <f t="shared" si="10"/>
        <v>14</v>
      </c>
      <c r="AB19" s="94"/>
      <c r="AC19" s="95">
        <f t="shared" si="11"/>
        <v>14</v>
      </c>
      <c r="AD19" s="96">
        <f t="shared" si="12"/>
        <v>53.19</v>
      </c>
    </row>
    <row r="20" spans="1:30" ht="12.75">
      <c r="A20" s="87">
        <v>13</v>
      </c>
      <c r="B20" s="88" t="str">
        <f>'[2]pre'!B29</f>
        <v>Kollerová Marika</v>
      </c>
      <c r="C20" s="89">
        <f>'[2]pre'!C29</f>
        <v>2008</v>
      </c>
      <c r="D20" s="90" t="str">
        <f>'[2]pre'!D29</f>
        <v>Merkur Č. Budějovice</v>
      </c>
      <c r="E20" s="91" t="str">
        <f>'[2]pre'!E29</f>
        <v>Povišerová, Nečasová, Kubešová</v>
      </c>
      <c r="F20" s="92">
        <v>6</v>
      </c>
      <c r="G20" s="93">
        <v>3.5</v>
      </c>
      <c r="H20" s="93">
        <f t="shared" si="0"/>
        <v>6.5</v>
      </c>
      <c r="I20" s="93">
        <f t="shared" si="1"/>
        <v>12.5</v>
      </c>
      <c r="J20" s="94"/>
      <c r="K20" s="93">
        <f t="shared" si="2"/>
        <v>12.5</v>
      </c>
      <c r="L20" s="93">
        <v>6</v>
      </c>
      <c r="M20" s="93">
        <v>3</v>
      </c>
      <c r="N20" s="93">
        <f t="shared" si="3"/>
        <v>7</v>
      </c>
      <c r="O20" s="93">
        <f t="shared" si="4"/>
        <v>13</v>
      </c>
      <c r="P20" s="94"/>
      <c r="Q20" s="93">
        <f t="shared" si="5"/>
        <v>13</v>
      </c>
      <c r="R20" s="93">
        <v>5.7</v>
      </c>
      <c r="S20" s="93">
        <v>3.05</v>
      </c>
      <c r="T20" s="93">
        <f t="shared" si="6"/>
        <v>6.95</v>
      </c>
      <c r="U20" s="93">
        <f t="shared" si="7"/>
        <v>12.65</v>
      </c>
      <c r="V20" s="94"/>
      <c r="W20" s="93">
        <f t="shared" si="8"/>
        <v>12.65</v>
      </c>
      <c r="X20" s="93">
        <v>6.7</v>
      </c>
      <c r="Y20" s="93">
        <v>2</v>
      </c>
      <c r="Z20" s="93">
        <f t="shared" si="9"/>
        <v>8</v>
      </c>
      <c r="AA20" s="93">
        <f t="shared" si="10"/>
        <v>14.7</v>
      </c>
      <c r="AB20" s="94"/>
      <c r="AC20" s="95">
        <f t="shared" si="11"/>
        <v>14.7</v>
      </c>
      <c r="AD20" s="96">
        <f t="shared" si="12"/>
        <v>52.849999999999994</v>
      </c>
    </row>
    <row r="21" spans="1:30" ht="12.75">
      <c r="A21" s="87">
        <v>14</v>
      </c>
      <c r="B21" s="88" t="str">
        <f>'[2]pre'!B25</f>
        <v>Vlažná Tina</v>
      </c>
      <c r="C21" s="89">
        <f>'[2]pre'!C25</f>
        <v>2006</v>
      </c>
      <c r="D21" s="90" t="str">
        <f>'[2]pre'!D25</f>
        <v>Merkur Č. Budějovice</v>
      </c>
      <c r="E21" s="91" t="str">
        <f>'[2]pre'!E25</f>
        <v>Polívková, Vandělíková</v>
      </c>
      <c r="F21" s="92">
        <v>6</v>
      </c>
      <c r="G21" s="93">
        <v>3.2</v>
      </c>
      <c r="H21" s="93">
        <f t="shared" si="0"/>
        <v>6.8</v>
      </c>
      <c r="I21" s="93">
        <f t="shared" si="1"/>
        <v>12.8</v>
      </c>
      <c r="J21" s="94"/>
      <c r="K21" s="93">
        <f t="shared" si="2"/>
        <v>12.8</v>
      </c>
      <c r="L21" s="93">
        <v>6</v>
      </c>
      <c r="M21" s="93">
        <v>2.43</v>
      </c>
      <c r="N21" s="93">
        <f t="shared" si="3"/>
        <v>7.57</v>
      </c>
      <c r="O21" s="93">
        <f t="shared" si="4"/>
        <v>13.57</v>
      </c>
      <c r="P21" s="94"/>
      <c r="Q21" s="93">
        <f t="shared" si="5"/>
        <v>13.57</v>
      </c>
      <c r="R21" s="93">
        <v>5.6</v>
      </c>
      <c r="S21" s="93">
        <v>2.95</v>
      </c>
      <c r="T21" s="93">
        <f t="shared" si="6"/>
        <v>7.05</v>
      </c>
      <c r="U21" s="93">
        <f t="shared" si="7"/>
        <v>12.649999999999999</v>
      </c>
      <c r="V21" s="94"/>
      <c r="W21" s="93">
        <f t="shared" si="8"/>
        <v>12.649999999999999</v>
      </c>
      <c r="X21" s="93">
        <v>6.5</v>
      </c>
      <c r="Y21" s="93">
        <v>3.65</v>
      </c>
      <c r="Z21" s="93">
        <f t="shared" si="9"/>
        <v>6.35</v>
      </c>
      <c r="AA21" s="93">
        <f t="shared" si="10"/>
        <v>12.85</v>
      </c>
      <c r="AB21" s="94"/>
      <c r="AC21" s="95">
        <f t="shared" si="11"/>
        <v>12.85</v>
      </c>
      <c r="AD21" s="96">
        <f t="shared" si="12"/>
        <v>51.87</v>
      </c>
    </row>
    <row r="22" spans="1:30" ht="12.75">
      <c r="A22" s="98">
        <v>15</v>
      </c>
      <c r="B22" s="88" t="str">
        <f>'[2]pre'!B12</f>
        <v>Staňková Tereza</v>
      </c>
      <c r="C22" s="89">
        <f>'[2]pre'!C12</f>
        <v>2006</v>
      </c>
      <c r="D22" s="90" t="str">
        <f>'[2]pre'!D12</f>
        <v>Slovan J. Hradec</v>
      </c>
      <c r="E22" s="91" t="str">
        <f>'[2]pre'!E12</f>
        <v>Dubová, Jírová D. </v>
      </c>
      <c r="F22" s="92">
        <v>6</v>
      </c>
      <c r="G22" s="93">
        <v>2.7</v>
      </c>
      <c r="H22" s="93">
        <f t="shared" si="0"/>
        <v>7.3</v>
      </c>
      <c r="I22" s="93">
        <f t="shared" si="1"/>
        <v>13.3</v>
      </c>
      <c r="J22" s="94"/>
      <c r="K22" s="93">
        <f t="shared" si="2"/>
        <v>13.3</v>
      </c>
      <c r="L22" s="93">
        <v>6</v>
      </c>
      <c r="M22" s="93">
        <v>2.2</v>
      </c>
      <c r="N22" s="93">
        <f t="shared" si="3"/>
        <v>7.8</v>
      </c>
      <c r="O22" s="93">
        <f t="shared" si="4"/>
        <v>13.8</v>
      </c>
      <c r="P22" s="94"/>
      <c r="Q22" s="93">
        <f t="shared" si="5"/>
        <v>13.8</v>
      </c>
      <c r="R22" s="93">
        <v>6</v>
      </c>
      <c r="S22" s="93">
        <v>3.95</v>
      </c>
      <c r="T22" s="93">
        <f t="shared" si="6"/>
        <v>6.05</v>
      </c>
      <c r="U22" s="93">
        <f t="shared" si="7"/>
        <v>12.05</v>
      </c>
      <c r="V22" s="94"/>
      <c r="W22" s="93">
        <f t="shared" si="8"/>
        <v>12.05</v>
      </c>
      <c r="X22" s="93">
        <v>6.2</v>
      </c>
      <c r="Y22" s="93">
        <v>3.65</v>
      </c>
      <c r="Z22" s="93">
        <f t="shared" si="9"/>
        <v>6.35</v>
      </c>
      <c r="AA22" s="93">
        <f t="shared" si="10"/>
        <v>12.55</v>
      </c>
      <c r="AB22" s="94"/>
      <c r="AC22" s="95">
        <f t="shared" si="11"/>
        <v>12.55</v>
      </c>
      <c r="AD22" s="96">
        <f t="shared" si="12"/>
        <v>51.7</v>
      </c>
    </row>
    <row r="23" spans="1:30" ht="12.75">
      <c r="A23" s="87">
        <v>16</v>
      </c>
      <c r="B23" s="88" t="str">
        <f>'[2]pre'!B11</f>
        <v>Omastová Karolina</v>
      </c>
      <c r="C23" s="89">
        <f>'[2]pre'!C11</f>
        <v>2006</v>
      </c>
      <c r="D23" s="90" t="str">
        <f>'[2]pre'!D11</f>
        <v>TJ Nová Včelnice</v>
      </c>
      <c r="E23" s="91" t="str">
        <f>'[2]pre'!E11</f>
        <v>Blechová</v>
      </c>
      <c r="F23" s="92">
        <v>6</v>
      </c>
      <c r="G23" s="93">
        <v>3.6</v>
      </c>
      <c r="H23" s="93">
        <f t="shared" si="0"/>
        <v>6.4</v>
      </c>
      <c r="I23" s="93">
        <f t="shared" si="1"/>
        <v>12.4</v>
      </c>
      <c r="J23" s="94"/>
      <c r="K23" s="93">
        <f t="shared" si="2"/>
        <v>12.4</v>
      </c>
      <c r="L23" s="93">
        <v>6</v>
      </c>
      <c r="M23" s="93">
        <v>2.83</v>
      </c>
      <c r="N23" s="93">
        <f t="shared" si="3"/>
        <v>7.17</v>
      </c>
      <c r="O23" s="93">
        <f t="shared" si="4"/>
        <v>13.17</v>
      </c>
      <c r="P23" s="94"/>
      <c r="Q23" s="93">
        <f t="shared" si="5"/>
        <v>13.17</v>
      </c>
      <c r="R23" s="93">
        <v>5.6</v>
      </c>
      <c r="S23" s="93">
        <v>4.35</v>
      </c>
      <c r="T23" s="93">
        <f t="shared" si="6"/>
        <v>5.65</v>
      </c>
      <c r="U23" s="93">
        <f t="shared" si="7"/>
        <v>11.25</v>
      </c>
      <c r="V23" s="94"/>
      <c r="W23" s="93">
        <f t="shared" si="8"/>
        <v>11.25</v>
      </c>
      <c r="X23" s="93">
        <v>6.1</v>
      </c>
      <c r="Y23" s="93">
        <v>1.85</v>
      </c>
      <c r="Z23" s="93">
        <f t="shared" si="9"/>
        <v>8.15</v>
      </c>
      <c r="AA23" s="93">
        <f t="shared" si="10"/>
        <v>14.25</v>
      </c>
      <c r="AB23" s="94">
        <v>1</v>
      </c>
      <c r="AC23" s="95">
        <f t="shared" si="11"/>
        <v>13.25</v>
      </c>
      <c r="AD23" s="96">
        <f t="shared" si="12"/>
        <v>50.07</v>
      </c>
    </row>
    <row r="24" spans="1:30" ht="12.75">
      <c r="A24" s="87">
        <v>17</v>
      </c>
      <c r="B24" s="88" t="str">
        <f>'[2]pre'!B24</f>
        <v>Filausová Barbora</v>
      </c>
      <c r="C24" s="89">
        <f>'[2]pre'!C24</f>
        <v>2006</v>
      </c>
      <c r="D24" s="90" t="str">
        <f>'[2]pre'!D24</f>
        <v>Merkur Č. Budějovice</v>
      </c>
      <c r="E24" s="91" t="str">
        <f>'[2]pre'!E24</f>
        <v>Polívková, Vandělíková</v>
      </c>
      <c r="F24" s="92">
        <v>6</v>
      </c>
      <c r="G24" s="93">
        <v>4.8</v>
      </c>
      <c r="H24" s="93">
        <f t="shared" si="0"/>
        <v>5.2</v>
      </c>
      <c r="I24" s="93">
        <f t="shared" si="1"/>
        <v>11.2</v>
      </c>
      <c r="J24" s="94"/>
      <c r="K24" s="93">
        <f t="shared" si="2"/>
        <v>11.2</v>
      </c>
      <c r="L24" s="93">
        <v>6</v>
      </c>
      <c r="M24" s="93">
        <v>2.33</v>
      </c>
      <c r="N24" s="93">
        <f t="shared" si="3"/>
        <v>7.67</v>
      </c>
      <c r="O24" s="93">
        <f t="shared" si="4"/>
        <v>13.67</v>
      </c>
      <c r="P24" s="94"/>
      <c r="Q24" s="93">
        <f t="shared" si="5"/>
        <v>13.67</v>
      </c>
      <c r="R24" s="93">
        <v>6</v>
      </c>
      <c r="S24" s="93">
        <v>4.1</v>
      </c>
      <c r="T24" s="93">
        <f t="shared" si="6"/>
        <v>5.9</v>
      </c>
      <c r="U24" s="93">
        <f t="shared" si="7"/>
        <v>11.9</v>
      </c>
      <c r="V24" s="94"/>
      <c r="W24" s="93">
        <f t="shared" si="8"/>
        <v>11.9</v>
      </c>
      <c r="X24" s="93">
        <v>6.2</v>
      </c>
      <c r="Y24" s="93">
        <v>4.4</v>
      </c>
      <c r="Z24" s="93">
        <f t="shared" si="9"/>
        <v>5.6</v>
      </c>
      <c r="AA24" s="93">
        <f t="shared" si="10"/>
        <v>11.8</v>
      </c>
      <c r="AB24" s="94"/>
      <c r="AC24" s="95">
        <f t="shared" si="11"/>
        <v>11.8</v>
      </c>
      <c r="AD24" s="96">
        <f t="shared" si="12"/>
        <v>48.56999999999999</v>
      </c>
    </row>
    <row r="25" spans="1:30" ht="12.75">
      <c r="A25" s="98">
        <v>18</v>
      </c>
      <c r="B25" s="88" t="str">
        <f>'[2]pre'!B19</f>
        <v>Hrušková Anna</v>
      </c>
      <c r="C25" s="89">
        <f>'[2]pre'!C19</f>
        <v>2007</v>
      </c>
      <c r="D25" s="90" t="str">
        <f>'[2]pre'!D19</f>
        <v>LOKO Veselí n./L.</v>
      </c>
      <c r="E25" s="91" t="str">
        <f>'[2]pre'!E19</f>
        <v>Novotná</v>
      </c>
      <c r="F25" s="92">
        <v>6</v>
      </c>
      <c r="G25" s="93">
        <v>5.6</v>
      </c>
      <c r="H25" s="93">
        <f t="shared" si="0"/>
        <v>4.4</v>
      </c>
      <c r="I25" s="93">
        <f t="shared" si="1"/>
        <v>10.4</v>
      </c>
      <c r="J25" s="94"/>
      <c r="K25" s="93">
        <f t="shared" si="2"/>
        <v>10.4</v>
      </c>
      <c r="L25" s="93">
        <v>6</v>
      </c>
      <c r="M25" s="93">
        <v>3.36</v>
      </c>
      <c r="N25" s="93">
        <f t="shared" si="3"/>
        <v>6.640000000000001</v>
      </c>
      <c r="O25" s="93">
        <f t="shared" si="4"/>
        <v>12.64</v>
      </c>
      <c r="P25" s="94"/>
      <c r="Q25" s="93">
        <f t="shared" si="5"/>
        <v>12.64</v>
      </c>
      <c r="R25" s="93">
        <v>5</v>
      </c>
      <c r="S25" s="93">
        <v>5.4</v>
      </c>
      <c r="T25" s="93">
        <f t="shared" si="6"/>
        <v>4.6</v>
      </c>
      <c r="U25" s="93">
        <f t="shared" si="7"/>
        <v>9.6</v>
      </c>
      <c r="V25" s="94"/>
      <c r="W25" s="93">
        <f t="shared" si="8"/>
        <v>9.6</v>
      </c>
      <c r="X25" s="93">
        <v>6</v>
      </c>
      <c r="Y25" s="93">
        <v>2.55</v>
      </c>
      <c r="Z25" s="93">
        <f t="shared" si="9"/>
        <v>7.45</v>
      </c>
      <c r="AA25" s="93">
        <f t="shared" si="10"/>
        <v>13.45</v>
      </c>
      <c r="AB25" s="94"/>
      <c r="AC25" s="95">
        <f t="shared" si="11"/>
        <v>13.45</v>
      </c>
      <c r="AD25" s="96">
        <f t="shared" si="12"/>
        <v>46.09</v>
      </c>
    </row>
    <row r="26" spans="1:30" ht="12.75">
      <c r="A26" s="87">
        <v>19</v>
      </c>
      <c r="B26" s="88" t="str">
        <f>'[2]pre'!B20</f>
        <v>Ježková Lucie</v>
      </c>
      <c r="C26" s="89">
        <f>'[2]pre'!C20</f>
        <v>2006</v>
      </c>
      <c r="D26" s="90" t="str">
        <f>'[2]pre'!D20</f>
        <v>LOKO Veselí n./L.</v>
      </c>
      <c r="E26" s="91" t="str">
        <f>'[2]pre'!E20</f>
        <v>Novotná</v>
      </c>
      <c r="F26" s="92">
        <v>6</v>
      </c>
      <c r="G26" s="93">
        <v>4.9</v>
      </c>
      <c r="H26" s="93">
        <f t="shared" si="0"/>
        <v>5.1</v>
      </c>
      <c r="I26" s="93">
        <f t="shared" si="1"/>
        <v>11.1</v>
      </c>
      <c r="J26" s="94"/>
      <c r="K26" s="93">
        <f t="shared" si="2"/>
        <v>11.1</v>
      </c>
      <c r="L26" s="93">
        <v>6</v>
      </c>
      <c r="M26" s="93">
        <v>3.16</v>
      </c>
      <c r="N26" s="93">
        <f t="shared" si="3"/>
        <v>6.84</v>
      </c>
      <c r="O26" s="93">
        <f t="shared" si="4"/>
        <v>12.84</v>
      </c>
      <c r="P26" s="94"/>
      <c r="Q26" s="93">
        <f t="shared" si="5"/>
        <v>12.84</v>
      </c>
      <c r="R26" s="93">
        <v>6</v>
      </c>
      <c r="S26" s="93">
        <v>6.1</v>
      </c>
      <c r="T26" s="93">
        <f t="shared" si="6"/>
        <v>3.9000000000000004</v>
      </c>
      <c r="U26" s="93">
        <f t="shared" si="7"/>
        <v>9.9</v>
      </c>
      <c r="V26" s="94"/>
      <c r="W26" s="93">
        <f t="shared" si="8"/>
        <v>9.9</v>
      </c>
      <c r="X26" s="93">
        <v>6</v>
      </c>
      <c r="Y26" s="93">
        <v>4.9</v>
      </c>
      <c r="Z26" s="93">
        <f t="shared" si="9"/>
        <v>5.1</v>
      </c>
      <c r="AA26" s="93">
        <f t="shared" si="10"/>
        <v>11.1</v>
      </c>
      <c r="AB26" s="94"/>
      <c r="AC26" s="95">
        <f t="shared" si="11"/>
        <v>11.1</v>
      </c>
      <c r="AD26" s="96">
        <f t="shared" si="12"/>
        <v>44.94</v>
      </c>
    </row>
    <row r="27" spans="1:30" ht="12.75">
      <c r="A27" s="87">
        <v>20</v>
      </c>
      <c r="B27" s="88" t="str">
        <f>'[2]pre'!B10</f>
        <v>Jinochová Nikola</v>
      </c>
      <c r="C27" s="89">
        <f>'[2]pre'!C10</f>
        <v>2007</v>
      </c>
      <c r="D27" s="90" t="str">
        <f>'[2]pre'!D10</f>
        <v>TJ Nová Včelnice</v>
      </c>
      <c r="E27" s="91" t="str">
        <f>'[2]pre'!E10</f>
        <v>Dytrichová, Fuxová</v>
      </c>
      <c r="F27" s="92">
        <v>6</v>
      </c>
      <c r="G27" s="93">
        <v>4.4</v>
      </c>
      <c r="H27" s="93">
        <f t="shared" si="0"/>
        <v>5.6</v>
      </c>
      <c r="I27" s="93">
        <f t="shared" si="1"/>
        <v>11.6</v>
      </c>
      <c r="J27" s="94"/>
      <c r="K27" s="93">
        <f t="shared" si="2"/>
        <v>11.6</v>
      </c>
      <c r="L27" s="93">
        <v>4</v>
      </c>
      <c r="M27" s="93">
        <v>3.6</v>
      </c>
      <c r="N27" s="93">
        <f t="shared" si="3"/>
        <v>6.4</v>
      </c>
      <c r="O27" s="93">
        <f t="shared" si="4"/>
        <v>10.4</v>
      </c>
      <c r="P27" s="94"/>
      <c r="Q27" s="93">
        <f t="shared" si="5"/>
        <v>10.4</v>
      </c>
      <c r="R27" s="93">
        <v>4.6</v>
      </c>
      <c r="S27" s="93">
        <v>6.1</v>
      </c>
      <c r="T27" s="93">
        <f t="shared" si="6"/>
        <v>3.9000000000000004</v>
      </c>
      <c r="U27" s="93">
        <f t="shared" si="7"/>
        <v>8.5</v>
      </c>
      <c r="V27" s="94"/>
      <c r="W27" s="93">
        <f t="shared" si="8"/>
        <v>8.5</v>
      </c>
      <c r="X27" s="93">
        <v>6</v>
      </c>
      <c r="Y27" s="93">
        <v>3.9</v>
      </c>
      <c r="Z27" s="93">
        <f t="shared" si="9"/>
        <v>6.1</v>
      </c>
      <c r="AA27" s="93">
        <f t="shared" si="10"/>
        <v>12.1</v>
      </c>
      <c r="AB27" s="94"/>
      <c r="AC27" s="95">
        <f t="shared" si="11"/>
        <v>12.1</v>
      </c>
      <c r="AD27" s="96">
        <f t="shared" si="12"/>
        <v>42.6</v>
      </c>
    </row>
    <row r="28" spans="1:30" ht="12.75">
      <c r="A28" s="98">
        <v>21</v>
      </c>
      <c r="B28" s="88" t="str">
        <f>'[2]pre'!B22</f>
        <v>Zdeňková Barbora</v>
      </c>
      <c r="C28" s="89">
        <f>'[2]pre'!C22</f>
        <v>2006</v>
      </c>
      <c r="D28" s="90" t="str">
        <f>'[2]pre'!D22</f>
        <v>Šumavan Vimperk</v>
      </c>
      <c r="E28" s="91" t="str">
        <f>'[2]pre'!E22</f>
        <v>Kotlíková</v>
      </c>
      <c r="F28" s="92">
        <v>6</v>
      </c>
      <c r="G28" s="93">
        <v>3.6</v>
      </c>
      <c r="H28" s="93">
        <f t="shared" si="0"/>
        <v>6.4</v>
      </c>
      <c r="I28" s="93">
        <f t="shared" si="1"/>
        <v>12.4</v>
      </c>
      <c r="J28" s="94"/>
      <c r="K28" s="93">
        <f t="shared" si="2"/>
        <v>12.4</v>
      </c>
      <c r="L28" s="93">
        <v>4</v>
      </c>
      <c r="M28" s="93">
        <v>4.06</v>
      </c>
      <c r="N28" s="93">
        <f t="shared" si="3"/>
        <v>5.94</v>
      </c>
      <c r="O28" s="93">
        <f t="shared" si="4"/>
        <v>9.940000000000001</v>
      </c>
      <c r="P28" s="94"/>
      <c r="Q28" s="93">
        <f t="shared" si="5"/>
        <v>9.940000000000001</v>
      </c>
      <c r="R28" s="93">
        <v>4.6</v>
      </c>
      <c r="S28" s="93">
        <v>7.05</v>
      </c>
      <c r="T28" s="93">
        <f t="shared" si="6"/>
        <v>2.95</v>
      </c>
      <c r="U28" s="93">
        <f t="shared" si="7"/>
        <v>7.55</v>
      </c>
      <c r="V28" s="94"/>
      <c r="W28" s="93">
        <f t="shared" si="8"/>
        <v>7.55</v>
      </c>
      <c r="X28" s="93">
        <v>6</v>
      </c>
      <c r="Y28" s="93">
        <v>4.2</v>
      </c>
      <c r="Z28" s="93">
        <f t="shared" si="9"/>
        <v>5.8</v>
      </c>
      <c r="AA28" s="93">
        <f t="shared" si="10"/>
        <v>11.8</v>
      </c>
      <c r="AB28" s="94"/>
      <c r="AC28" s="95">
        <f t="shared" si="11"/>
        <v>11.8</v>
      </c>
      <c r="AD28" s="96">
        <f t="shared" si="12"/>
        <v>41.690000000000005</v>
      </c>
    </row>
    <row r="29" spans="1:30" ht="12.75">
      <c r="A29" s="87">
        <v>22</v>
      </c>
      <c r="B29" s="88" t="str">
        <f>'[2]pre'!B8</f>
        <v>Nezvedová Nikola</v>
      </c>
      <c r="C29" s="89">
        <f>'[2]pre'!C8</f>
        <v>2007</v>
      </c>
      <c r="D29" s="90" t="str">
        <f>'[2]pre'!D8</f>
        <v>SG Pelhřimov</v>
      </c>
      <c r="E29" s="91" t="str">
        <f>'[2]pre'!E8</f>
        <v>Svobodová</v>
      </c>
      <c r="F29" s="92">
        <v>6</v>
      </c>
      <c r="G29" s="93">
        <v>5</v>
      </c>
      <c r="H29" s="93">
        <f t="shared" si="0"/>
        <v>5</v>
      </c>
      <c r="I29" s="93">
        <f t="shared" si="1"/>
        <v>11</v>
      </c>
      <c r="J29" s="94"/>
      <c r="K29" s="93">
        <f t="shared" si="2"/>
        <v>11</v>
      </c>
      <c r="L29" s="93">
        <v>6</v>
      </c>
      <c r="M29" s="93">
        <v>3.83</v>
      </c>
      <c r="N29" s="93">
        <f t="shared" si="3"/>
        <v>6.17</v>
      </c>
      <c r="O29" s="93">
        <f t="shared" si="4"/>
        <v>12.17</v>
      </c>
      <c r="P29" s="94"/>
      <c r="Q29" s="93">
        <f t="shared" si="5"/>
        <v>12.17</v>
      </c>
      <c r="R29" s="93">
        <v>5</v>
      </c>
      <c r="S29" s="93">
        <v>7.35</v>
      </c>
      <c r="T29" s="93">
        <f t="shared" si="6"/>
        <v>2.6500000000000004</v>
      </c>
      <c r="U29" s="93">
        <f t="shared" si="7"/>
        <v>7.65</v>
      </c>
      <c r="V29" s="94"/>
      <c r="W29" s="93">
        <f t="shared" si="8"/>
        <v>7.65</v>
      </c>
      <c r="X29" s="93">
        <v>5.5</v>
      </c>
      <c r="Y29" s="93">
        <v>4.65</v>
      </c>
      <c r="Z29" s="93">
        <f t="shared" si="9"/>
        <v>5.35</v>
      </c>
      <c r="AA29" s="93">
        <f t="shared" si="10"/>
        <v>10.85</v>
      </c>
      <c r="AB29" s="94">
        <v>1</v>
      </c>
      <c r="AC29" s="95">
        <f t="shared" si="11"/>
        <v>9.85</v>
      </c>
      <c r="AD29" s="96">
        <f t="shared" si="12"/>
        <v>40.67</v>
      </c>
    </row>
    <row r="30" spans="1:30" ht="13.5" thickBot="1">
      <c r="A30" s="99">
        <v>23</v>
      </c>
      <c r="B30" s="100" t="str">
        <f>'[2]pre'!B23</f>
        <v>Pelešková Jitka</v>
      </c>
      <c r="C30" s="101">
        <f>'[2]pre'!C23</f>
        <v>2006</v>
      </c>
      <c r="D30" s="102" t="str">
        <f>'[2]pre'!D23</f>
        <v>Šumavan Vimperk</v>
      </c>
      <c r="E30" s="103" t="str">
        <f>'[2]pre'!E23</f>
        <v>Kotlíková</v>
      </c>
      <c r="F30" s="104">
        <v>6</v>
      </c>
      <c r="G30" s="105">
        <v>5.2</v>
      </c>
      <c r="H30" s="105">
        <f t="shared" si="0"/>
        <v>4.8</v>
      </c>
      <c r="I30" s="105">
        <f t="shared" si="1"/>
        <v>10.8</v>
      </c>
      <c r="J30" s="106"/>
      <c r="K30" s="105">
        <f t="shared" si="2"/>
        <v>10.8</v>
      </c>
      <c r="L30" s="105">
        <v>4</v>
      </c>
      <c r="M30" s="105">
        <v>4.03</v>
      </c>
      <c r="N30" s="105">
        <f t="shared" si="3"/>
        <v>5.97</v>
      </c>
      <c r="O30" s="105">
        <f t="shared" si="4"/>
        <v>9.969999999999999</v>
      </c>
      <c r="P30" s="106"/>
      <c r="Q30" s="105">
        <f t="shared" si="5"/>
        <v>9.969999999999999</v>
      </c>
      <c r="R30" s="105">
        <v>2.6</v>
      </c>
      <c r="S30" s="105">
        <v>7.15</v>
      </c>
      <c r="T30" s="105">
        <f t="shared" si="6"/>
        <v>2.8499999999999996</v>
      </c>
      <c r="U30" s="105">
        <f t="shared" si="7"/>
        <v>5.449999999999999</v>
      </c>
      <c r="V30" s="106"/>
      <c r="W30" s="105">
        <f t="shared" si="8"/>
        <v>5.449999999999999</v>
      </c>
      <c r="X30" s="105">
        <v>6</v>
      </c>
      <c r="Y30" s="105">
        <v>4.55</v>
      </c>
      <c r="Z30" s="105">
        <f t="shared" si="9"/>
        <v>5.45</v>
      </c>
      <c r="AA30" s="105">
        <f t="shared" si="10"/>
        <v>11.45</v>
      </c>
      <c r="AB30" s="106"/>
      <c r="AC30" s="107">
        <f t="shared" si="11"/>
        <v>11.45</v>
      </c>
      <c r="AD30" s="108">
        <f t="shared" si="12"/>
        <v>37.67</v>
      </c>
    </row>
  </sheetData>
  <sheetProtection/>
  <protectedRanges>
    <protectedRange sqref="X31:AA40 AB31:AB40" name="Oblast4"/>
    <protectedRange sqref="T31:U40 R31:S40 V31:V40" name="Oblast3"/>
    <protectedRange sqref="N31:O40 L31:M40 P31:P40" name="Oblast2"/>
    <protectedRange sqref="F31:J40" name="Oblast1"/>
    <protectedRange sqref="F8:J30 R8:V30 X8:AB30 L8:P30" name="Oblast1_1"/>
  </protectedRanges>
  <mergeCells count="14">
    <mergeCell ref="D5:D7"/>
    <mergeCell ref="E5:E7"/>
    <mergeCell ref="F5:AC5"/>
    <mergeCell ref="AD5:AD7"/>
    <mergeCell ref="F6:K6"/>
    <mergeCell ref="L6:Q6"/>
    <mergeCell ref="R6:W6"/>
    <mergeCell ref="X6:AC6"/>
    <mergeCell ref="A1:AD1"/>
    <mergeCell ref="X2:AC4"/>
    <mergeCell ref="V3:W3"/>
    <mergeCell ref="A5:A7"/>
    <mergeCell ref="B5:B7"/>
    <mergeCell ref="C5:C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4.7109375" style="1" customWidth="1"/>
    <col min="2" max="2" width="15.421875" style="1" customWidth="1"/>
    <col min="3" max="3" width="7.7109375" style="1" customWidth="1"/>
    <col min="4" max="4" width="14.8515625" style="1" customWidth="1"/>
    <col min="5" max="5" width="18.421875" style="1" customWidth="1"/>
    <col min="6" max="9" width="7.140625" style="1" customWidth="1"/>
    <col min="10" max="10" width="1.421875" style="1" customWidth="1"/>
    <col min="11" max="15" width="7.140625" style="1" customWidth="1"/>
    <col min="16" max="16" width="3.7109375" style="1" customWidth="1"/>
    <col min="17" max="21" width="7.140625" style="1" customWidth="1"/>
    <col min="22" max="22" width="1.421875" style="1" customWidth="1"/>
    <col min="23" max="27" width="7.140625" style="1" customWidth="1"/>
    <col min="28" max="28" width="3.7109375" style="1" customWidth="1"/>
    <col min="29" max="30" width="7.140625" style="1" customWidth="1"/>
    <col min="31" max="16384" width="9.140625" style="1" customWidth="1"/>
  </cols>
  <sheetData>
    <row r="1" spans="1:30" ht="18">
      <c r="A1" s="170" t="str">
        <f>'[3]pre'!A1</f>
        <v>19. ročník TRHOVOSVINENSKÉHO POHÁRU - 11.4.2015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30" ht="12.75" customHeight="1">
      <c r="A2" s="2"/>
      <c r="B2" s="3" t="s">
        <v>0</v>
      </c>
      <c r="C2" s="4"/>
      <c r="D2" s="5" t="str">
        <f>'[3]pre'!D2</f>
        <v>Steinbauer Jan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71" t="str">
        <f>'[3]pre'!D4</f>
        <v>STARŠÍ ŽÁKYNĚ</v>
      </c>
      <c r="Y2" s="171"/>
      <c r="Z2" s="171"/>
      <c r="AA2" s="171"/>
      <c r="AB2" s="171"/>
      <c r="AC2" s="171"/>
      <c r="AD2" s="2"/>
    </row>
    <row r="3" spans="1:30" ht="12.75" customHeight="1">
      <c r="A3" s="2"/>
      <c r="B3" s="3" t="s">
        <v>1</v>
      </c>
      <c r="C3" s="4"/>
      <c r="D3" s="5" t="str">
        <f>'[3]pre'!D3</f>
        <v>Novotná Iva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73" t="s">
        <v>2</v>
      </c>
      <c r="W3" s="173"/>
      <c r="X3" s="171"/>
      <c r="Y3" s="171"/>
      <c r="Z3" s="171"/>
      <c r="AA3" s="171"/>
      <c r="AB3" s="171"/>
      <c r="AC3" s="171"/>
      <c r="AD3" s="2"/>
    </row>
    <row r="4" spans="1:30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09"/>
      <c r="Y4" s="209"/>
      <c r="Z4" s="209"/>
      <c r="AA4" s="209"/>
      <c r="AB4" s="209"/>
      <c r="AC4" s="209"/>
      <c r="AD4" s="2"/>
    </row>
    <row r="5" spans="1:30" ht="12.75" customHeight="1">
      <c r="A5" s="210" t="s">
        <v>3</v>
      </c>
      <c r="B5" s="213" t="s">
        <v>4</v>
      </c>
      <c r="C5" s="215" t="s">
        <v>5</v>
      </c>
      <c r="D5" s="213" t="s">
        <v>6</v>
      </c>
      <c r="E5" s="217" t="s">
        <v>7</v>
      </c>
      <c r="F5" s="219" t="s">
        <v>8</v>
      </c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1"/>
      <c r="AD5" s="222" t="s">
        <v>9</v>
      </c>
    </row>
    <row r="6" spans="1:30" ht="12.75" customHeight="1">
      <c r="A6" s="211"/>
      <c r="B6" s="214"/>
      <c r="C6" s="216"/>
      <c r="D6" s="214"/>
      <c r="E6" s="218"/>
      <c r="F6" s="206" t="s">
        <v>10</v>
      </c>
      <c r="G6" s="207"/>
      <c r="H6" s="207"/>
      <c r="I6" s="207"/>
      <c r="J6" s="207"/>
      <c r="K6" s="208"/>
      <c r="L6" s="207" t="s">
        <v>11</v>
      </c>
      <c r="M6" s="207"/>
      <c r="N6" s="207"/>
      <c r="O6" s="207"/>
      <c r="P6" s="207"/>
      <c r="Q6" s="207"/>
      <c r="R6" s="206" t="s">
        <v>12</v>
      </c>
      <c r="S6" s="207"/>
      <c r="T6" s="207"/>
      <c r="U6" s="207"/>
      <c r="V6" s="207"/>
      <c r="W6" s="208"/>
      <c r="X6" s="207" t="s">
        <v>13</v>
      </c>
      <c r="Y6" s="207"/>
      <c r="Z6" s="207"/>
      <c r="AA6" s="207"/>
      <c r="AB6" s="207"/>
      <c r="AC6" s="207"/>
      <c r="AD6" s="223"/>
    </row>
    <row r="7" spans="1:30" ht="12.75" customHeight="1" thickBot="1">
      <c r="A7" s="212"/>
      <c r="B7" s="214"/>
      <c r="C7" s="216"/>
      <c r="D7" s="214"/>
      <c r="E7" s="218"/>
      <c r="F7" s="6" t="s">
        <v>14</v>
      </c>
      <c r="G7" s="7" t="s">
        <v>15</v>
      </c>
      <c r="H7" s="8" t="s">
        <v>16</v>
      </c>
      <c r="I7" s="9" t="s">
        <v>17</v>
      </c>
      <c r="J7" s="10" t="s">
        <v>18</v>
      </c>
      <c r="K7" s="11" t="s">
        <v>19</v>
      </c>
      <c r="L7" s="12" t="s">
        <v>14</v>
      </c>
      <c r="M7" s="7" t="s">
        <v>15</v>
      </c>
      <c r="N7" s="8" t="s">
        <v>16</v>
      </c>
      <c r="O7" s="9" t="s">
        <v>17</v>
      </c>
      <c r="P7" s="10" t="s">
        <v>18</v>
      </c>
      <c r="Q7" s="13" t="s">
        <v>19</v>
      </c>
      <c r="R7" s="6" t="s">
        <v>14</v>
      </c>
      <c r="S7" s="7" t="s">
        <v>15</v>
      </c>
      <c r="T7" s="8" t="s">
        <v>16</v>
      </c>
      <c r="U7" s="9" t="s">
        <v>17</v>
      </c>
      <c r="V7" s="10" t="s">
        <v>18</v>
      </c>
      <c r="W7" s="11" t="s">
        <v>19</v>
      </c>
      <c r="X7" s="12" t="s">
        <v>14</v>
      </c>
      <c r="Y7" s="7" t="s">
        <v>15</v>
      </c>
      <c r="Z7" s="8" t="s">
        <v>16</v>
      </c>
      <c r="AA7" s="9" t="s">
        <v>17</v>
      </c>
      <c r="AB7" s="10" t="s">
        <v>18</v>
      </c>
      <c r="AC7" s="13" t="s">
        <v>19</v>
      </c>
      <c r="AD7" s="224"/>
    </row>
    <row r="8" spans="1:30" ht="12.75">
      <c r="A8" s="109" t="s">
        <v>20</v>
      </c>
      <c r="B8" s="110" t="str">
        <f>'[3]pre'!B14</f>
        <v>Pučejdlová Zuzana</v>
      </c>
      <c r="C8" s="111">
        <f>'[3]pre'!C14</f>
        <v>2005</v>
      </c>
      <c r="D8" s="112" t="str">
        <f>'[3]pre'!D14</f>
        <v>Merkur Č. Budějovice</v>
      </c>
      <c r="E8" s="112" t="str">
        <f>'[3]pre'!E14</f>
        <v>Bago, Imbrová, Kubešová</v>
      </c>
      <c r="F8" s="83">
        <v>6</v>
      </c>
      <c r="G8" s="83">
        <v>1</v>
      </c>
      <c r="H8" s="83">
        <f aca="true" t="shared" si="0" ref="H8:H13">10-G8</f>
        <v>9</v>
      </c>
      <c r="I8" s="83">
        <f aca="true" t="shared" si="1" ref="I8:I13">F8+H8</f>
        <v>15</v>
      </c>
      <c r="J8" s="84"/>
      <c r="K8" s="83">
        <f aca="true" t="shared" si="2" ref="K8:K13">I8-J8</f>
        <v>15</v>
      </c>
      <c r="L8" s="83">
        <v>6</v>
      </c>
      <c r="M8" s="83">
        <v>2.2</v>
      </c>
      <c r="N8" s="83">
        <f aca="true" t="shared" si="3" ref="N8:N13">10-M8</f>
        <v>7.8</v>
      </c>
      <c r="O8" s="83">
        <f aca="true" t="shared" si="4" ref="O8:O13">L8+N8</f>
        <v>13.8</v>
      </c>
      <c r="P8" s="84"/>
      <c r="Q8" s="83">
        <f aca="true" t="shared" si="5" ref="Q8:Q13">O8-P8</f>
        <v>13.8</v>
      </c>
      <c r="R8" s="83">
        <v>7</v>
      </c>
      <c r="S8" s="83">
        <v>1.6</v>
      </c>
      <c r="T8" s="83">
        <f aca="true" t="shared" si="6" ref="T8:T13">10-S8</f>
        <v>8.4</v>
      </c>
      <c r="U8" s="83">
        <f aca="true" t="shared" si="7" ref="U8:U13">R8+T8</f>
        <v>15.4</v>
      </c>
      <c r="V8" s="84"/>
      <c r="W8" s="83">
        <f aca="true" t="shared" si="8" ref="W8:W13">U8-V8</f>
        <v>15.4</v>
      </c>
      <c r="X8" s="83">
        <v>7.2</v>
      </c>
      <c r="Y8" s="83">
        <v>2.5</v>
      </c>
      <c r="Z8" s="83">
        <f aca="true" t="shared" si="9" ref="Z8:Z13">10-Y8</f>
        <v>7.5</v>
      </c>
      <c r="AA8" s="83">
        <f aca="true" t="shared" si="10" ref="AA8:AA13">X8+Z8</f>
        <v>14.7</v>
      </c>
      <c r="AB8" s="84"/>
      <c r="AC8" s="83">
        <f aca="true" t="shared" si="11" ref="AC8:AC13">AA8-AB8</f>
        <v>14.7</v>
      </c>
      <c r="AD8" s="113">
        <f aca="true" t="shared" si="12" ref="AD8:AD13">SUM(K8+Q8+W8+AC8)</f>
        <v>58.900000000000006</v>
      </c>
    </row>
    <row r="9" spans="1:30" ht="12.75">
      <c r="A9" s="114" t="s">
        <v>21</v>
      </c>
      <c r="B9" s="115" t="str">
        <f>'[3]pre'!B10</f>
        <v>Honzíková Klára</v>
      </c>
      <c r="C9" s="116">
        <f>'[3]pre'!C10</f>
        <v>2005</v>
      </c>
      <c r="D9" s="117" t="str">
        <f>'[3]pre'!D10</f>
        <v>Spartak S. Ústí</v>
      </c>
      <c r="E9" s="117" t="str">
        <f>'[3]pre'!E10</f>
        <v>Panošová, Blažková, Cepák, Prokop</v>
      </c>
      <c r="F9" s="93">
        <v>6</v>
      </c>
      <c r="G9" s="93">
        <v>1.4</v>
      </c>
      <c r="H9" s="93">
        <f t="shared" si="0"/>
        <v>8.6</v>
      </c>
      <c r="I9" s="93">
        <f t="shared" si="1"/>
        <v>14.6</v>
      </c>
      <c r="J9" s="94"/>
      <c r="K9" s="93">
        <f t="shared" si="2"/>
        <v>14.6</v>
      </c>
      <c r="L9" s="93">
        <v>6</v>
      </c>
      <c r="M9" s="93">
        <v>1.6</v>
      </c>
      <c r="N9" s="93">
        <f t="shared" si="3"/>
        <v>8.4</v>
      </c>
      <c r="O9" s="93">
        <f t="shared" si="4"/>
        <v>14.4</v>
      </c>
      <c r="P9" s="94"/>
      <c r="Q9" s="93">
        <f t="shared" si="5"/>
        <v>14.4</v>
      </c>
      <c r="R9" s="93">
        <v>6.7</v>
      </c>
      <c r="S9" s="93">
        <v>1.35</v>
      </c>
      <c r="T9" s="93">
        <f t="shared" si="6"/>
        <v>8.65</v>
      </c>
      <c r="U9" s="93">
        <f t="shared" si="7"/>
        <v>15.350000000000001</v>
      </c>
      <c r="V9" s="94"/>
      <c r="W9" s="93">
        <f t="shared" si="8"/>
        <v>15.350000000000001</v>
      </c>
      <c r="X9" s="93">
        <v>7.2</v>
      </c>
      <c r="Y9" s="93">
        <v>2.95</v>
      </c>
      <c r="Z9" s="93">
        <f t="shared" si="9"/>
        <v>7.05</v>
      </c>
      <c r="AA9" s="93">
        <f t="shared" si="10"/>
        <v>14.25</v>
      </c>
      <c r="AB9" s="94"/>
      <c r="AC9" s="93">
        <f t="shared" si="11"/>
        <v>14.25</v>
      </c>
      <c r="AD9" s="118">
        <f t="shared" si="12"/>
        <v>58.6</v>
      </c>
    </row>
    <row r="10" spans="1:30" ht="12.75">
      <c r="A10" s="114" t="s">
        <v>22</v>
      </c>
      <c r="B10" s="115" t="str">
        <f>'[3]pre'!B11</f>
        <v>Janáková Dominika</v>
      </c>
      <c r="C10" s="116">
        <f>'[3]pre'!C11</f>
        <v>2006</v>
      </c>
      <c r="D10" s="117" t="str">
        <f>'[3]pre'!D11</f>
        <v>Merkur Č. Budějovice</v>
      </c>
      <c r="E10" s="117" t="str">
        <f>'[3]pre'!E11</f>
        <v>Povišerová, Nečasová, Kubešová</v>
      </c>
      <c r="F10" s="93">
        <v>6</v>
      </c>
      <c r="G10" s="93">
        <v>1.6</v>
      </c>
      <c r="H10" s="93">
        <f t="shared" si="0"/>
        <v>8.4</v>
      </c>
      <c r="I10" s="93">
        <f t="shared" si="1"/>
        <v>14.4</v>
      </c>
      <c r="J10" s="94"/>
      <c r="K10" s="93">
        <f t="shared" si="2"/>
        <v>14.4</v>
      </c>
      <c r="L10" s="93">
        <v>3.8</v>
      </c>
      <c r="M10" s="93">
        <v>3.06</v>
      </c>
      <c r="N10" s="93">
        <f t="shared" si="3"/>
        <v>6.9399999999999995</v>
      </c>
      <c r="O10" s="93">
        <f t="shared" si="4"/>
        <v>10.739999999999998</v>
      </c>
      <c r="P10" s="94"/>
      <c r="Q10" s="93">
        <f t="shared" si="5"/>
        <v>10.739999999999998</v>
      </c>
      <c r="R10" s="93">
        <v>6.4</v>
      </c>
      <c r="S10" s="93">
        <v>3.35</v>
      </c>
      <c r="T10" s="93">
        <f t="shared" si="6"/>
        <v>6.65</v>
      </c>
      <c r="U10" s="93">
        <f t="shared" si="7"/>
        <v>13.05</v>
      </c>
      <c r="V10" s="94"/>
      <c r="W10" s="93">
        <f t="shared" si="8"/>
        <v>13.05</v>
      </c>
      <c r="X10" s="93">
        <v>6.6</v>
      </c>
      <c r="Y10" s="93">
        <v>2.9</v>
      </c>
      <c r="Z10" s="93">
        <f t="shared" si="9"/>
        <v>7.1</v>
      </c>
      <c r="AA10" s="93">
        <f t="shared" si="10"/>
        <v>13.7</v>
      </c>
      <c r="AB10" s="94"/>
      <c r="AC10" s="93">
        <f t="shared" si="11"/>
        <v>13.7</v>
      </c>
      <c r="AD10" s="118">
        <f t="shared" si="12"/>
        <v>51.89</v>
      </c>
    </row>
    <row r="11" spans="1:30" ht="12.75">
      <c r="A11" s="114" t="s">
        <v>23</v>
      </c>
      <c r="B11" s="115" t="str">
        <f>'[3]pre'!B8</f>
        <v>Vágnerová Lucie</v>
      </c>
      <c r="C11" s="116">
        <f>'[3]pre'!C8</f>
        <v>2005</v>
      </c>
      <c r="D11" s="117" t="str">
        <f>'[3]pre'!D8</f>
        <v>Spartak S. Ústí</v>
      </c>
      <c r="E11" s="117" t="str">
        <f>'[3]pre'!E8</f>
        <v>Panošová, Blažková, Cepák, Prokop</v>
      </c>
      <c r="F11" s="93">
        <v>6</v>
      </c>
      <c r="G11" s="93">
        <v>1.6</v>
      </c>
      <c r="H11" s="93">
        <f t="shared" si="0"/>
        <v>8.4</v>
      </c>
      <c r="I11" s="93">
        <f t="shared" si="1"/>
        <v>14.4</v>
      </c>
      <c r="J11" s="94"/>
      <c r="K11" s="93">
        <f t="shared" si="2"/>
        <v>14.4</v>
      </c>
      <c r="L11" s="93">
        <v>4.2</v>
      </c>
      <c r="M11" s="93">
        <v>3.1</v>
      </c>
      <c r="N11" s="93">
        <f t="shared" si="3"/>
        <v>6.9</v>
      </c>
      <c r="O11" s="93">
        <f t="shared" si="4"/>
        <v>11.100000000000001</v>
      </c>
      <c r="P11" s="94"/>
      <c r="Q11" s="93">
        <f t="shared" si="5"/>
        <v>11.100000000000001</v>
      </c>
      <c r="R11" s="93">
        <v>6</v>
      </c>
      <c r="S11" s="93">
        <v>2.6</v>
      </c>
      <c r="T11" s="93">
        <f t="shared" si="6"/>
        <v>7.4</v>
      </c>
      <c r="U11" s="93">
        <f t="shared" si="7"/>
        <v>13.4</v>
      </c>
      <c r="V11" s="94"/>
      <c r="W11" s="93">
        <f t="shared" si="8"/>
        <v>13.4</v>
      </c>
      <c r="X11" s="93">
        <v>6.3</v>
      </c>
      <c r="Y11" s="93">
        <v>3.45</v>
      </c>
      <c r="Z11" s="93">
        <f t="shared" si="9"/>
        <v>6.55</v>
      </c>
      <c r="AA11" s="93">
        <f t="shared" si="10"/>
        <v>12.85</v>
      </c>
      <c r="AB11" s="94"/>
      <c r="AC11" s="93">
        <f t="shared" si="11"/>
        <v>12.85</v>
      </c>
      <c r="AD11" s="118">
        <f t="shared" si="12"/>
        <v>51.75</v>
      </c>
    </row>
    <row r="12" spans="1:30" ht="12.75">
      <c r="A12" s="114" t="s">
        <v>24</v>
      </c>
      <c r="B12" s="115" t="str">
        <f>'[3]pre'!B13</f>
        <v>Chvátalová Tereza</v>
      </c>
      <c r="C12" s="116">
        <f>'[3]pre'!C13</f>
        <v>2005</v>
      </c>
      <c r="D12" s="117" t="str">
        <f>'[3]pre'!D13</f>
        <v>Merkur Č. Budějovice</v>
      </c>
      <c r="E12" s="117" t="str">
        <f>'[3]pre'!E13</f>
        <v>Bago, Imbrová, Kubešová</v>
      </c>
      <c r="F12" s="93">
        <v>6</v>
      </c>
      <c r="G12" s="93">
        <v>2.6</v>
      </c>
      <c r="H12" s="93">
        <f t="shared" si="0"/>
        <v>7.4</v>
      </c>
      <c r="I12" s="93">
        <f t="shared" si="1"/>
        <v>13.4</v>
      </c>
      <c r="J12" s="94"/>
      <c r="K12" s="93">
        <f t="shared" si="2"/>
        <v>13.4</v>
      </c>
      <c r="L12" s="93">
        <v>4.2</v>
      </c>
      <c r="M12" s="93">
        <v>3.3</v>
      </c>
      <c r="N12" s="93">
        <f t="shared" si="3"/>
        <v>6.7</v>
      </c>
      <c r="O12" s="93">
        <f t="shared" si="4"/>
        <v>10.9</v>
      </c>
      <c r="P12" s="94"/>
      <c r="Q12" s="93">
        <f t="shared" si="5"/>
        <v>10.9</v>
      </c>
      <c r="R12" s="93">
        <v>6.7</v>
      </c>
      <c r="S12" s="93">
        <v>3</v>
      </c>
      <c r="T12" s="93">
        <f t="shared" si="6"/>
        <v>7</v>
      </c>
      <c r="U12" s="93">
        <f t="shared" si="7"/>
        <v>13.7</v>
      </c>
      <c r="V12" s="94"/>
      <c r="W12" s="93">
        <f t="shared" si="8"/>
        <v>13.7</v>
      </c>
      <c r="X12" s="93">
        <v>4.3</v>
      </c>
      <c r="Y12" s="93">
        <v>3.5</v>
      </c>
      <c r="Z12" s="93">
        <f t="shared" si="9"/>
        <v>6.5</v>
      </c>
      <c r="AA12" s="93">
        <f t="shared" si="10"/>
        <v>10.8</v>
      </c>
      <c r="AB12" s="94"/>
      <c r="AC12" s="93">
        <f t="shared" si="11"/>
        <v>10.8</v>
      </c>
      <c r="AD12" s="118">
        <f t="shared" si="12"/>
        <v>48.8</v>
      </c>
    </row>
    <row r="13" spans="1:30" ht="13.5" thickBot="1">
      <c r="A13" s="119" t="s">
        <v>25</v>
      </c>
      <c r="B13" s="120" t="str">
        <f>'[3]pre'!B9</f>
        <v>Slabá Marie</v>
      </c>
      <c r="C13" s="121">
        <f>'[3]pre'!C9</f>
        <v>2006</v>
      </c>
      <c r="D13" s="122" t="str">
        <f>'[3]pre'!D9</f>
        <v>Spartak S. Ústí</v>
      </c>
      <c r="E13" s="122" t="str">
        <f>'[3]pre'!E9</f>
        <v>Panošová, Blažková, Cepák, Prokop</v>
      </c>
      <c r="F13" s="105">
        <v>6</v>
      </c>
      <c r="G13" s="105">
        <v>2.3</v>
      </c>
      <c r="H13" s="105">
        <f t="shared" si="0"/>
        <v>7.7</v>
      </c>
      <c r="I13" s="105">
        <f t="shared" si="1"/>
        <v>13.7</v>
      </c>
      <c r="J13" s="106"/>
      <c r="K13" s="105">
        <f t="shared" si="2"/>
        <v>13.7</v>
      </c>
      <c r="L13" s="105">
        <v>3.8</v>
      </c>
      <c r="M13" s="105">
        <v>2.43</v>
      </c>
      <c r="N13" s="105">
        <f t="shared" si="3"/>
        <v>7.57</v>
      </c>
      <c r="O13" s="105">
        <f t="shared" si="4"/>
        <v>11.370000000000001</v>
      </c>
      <c r="P13" s="106">
        <v>2</v>
      </c>
      <c r="Q13" s="105">
        <f t="shared" si="5"/>
        <v>9.370000000000001</v>
      </c>
      <c r="R13" s="105">
        <v>6</v>
      </c>
      <c r="S13" s="105">
        <v>4.3</v>
      </c>
      <c r="T13" s="105">
        <f t="shared" si="6"/>
        <v>5.7</v>
      </c>
      <c r="U13" s="105">
        <f t="shared" si="7"/>
        <v>11.7</v>
      </c>
      <c r="V13" s="106"/>
      <c r="W13" s="105">
        <f t="shared" si="8"/>
        <v>11.7</v>
      </c>
      <c r="X13" s="105">
        <v>5</v>
      </c>
      <c r="Y13" s="105">
        <v>3.8</v>
      </c>
      <c r="Z13" s="105">
        <f t="shared" si="9"/>
        <v>6.2</v>
      </c>
      <c r="AA13" s="105">
        <f t="shared" si="10"/>
        <v>11.2</v>
      </c>
      <c r="AB13" s="106">
        <v>1</v>
      </c>
      <c r="AC13" s="105">
        <f t="shared" si="11"/>
        <v>10.2</v>
      </c>
      <c r="AD13" s="123">
        <f t="shared" si="12"/>
        <v>44.97</v>
      </c>
    </row>
  </sheetData>
  <sheetProtection/>
  <protectedRanges>
    <protectedRange sqref="Z14:AA29 AB14:AB29 X14:Y29" name="Oblast4"/>
    <protectedRange sqref="T14:U29 V14:V29 R14:S29" name="Oblast3"/>
    <protectedRange sqref="N14:O29 P14:P29 L14:M29" name="Oblast2"/>
    <protectedRange sqref="F14:J29" name="Oblast1"/>
    <protectedRange sqref="AB9:AB13 X9:Y13" name="Oblast4_1"/>
    <protectedRange sqref="V9:V13 R9:S13" name="Oblast3_1"/>
    <protectedRange sqref="P9:P13 L9:M13" name="Oblast2_1"/>
    <protectedRange sqref="L8:P8 R8:V8 X8:AB8 F8:J13 N9:O13 Z9:AA13 T9:U13" name="Oblast1_1"/>
  </protectedRanges>
  <mergeCells count="14">
    <mergeCell ref="D5:D7"/>
    <mergeCell ref="E5:E7"/>
    <mergeCell ref="F5:AC5"/>
    <mergeCell ref="AD5:AD7"/>
    <mergeCell ref="F6:K6"/>
    <mergeCell ref="L6:Q6"/>
    <mergeCell ref="R6:W6"/>
    <mergeCell ref="X6:AC6"/>
    <mergeCell ref="A1:AD1"/>
    <mergeCell ref="X2:AC4"/>
    <mergeCell ref="V3:W3"/>
    <mergeCell ref="A5:A7"/>
    <mergeCell ref="B5:B7"/>
    <mergeCell ref="C5:C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.57421875" style="124" customWidth="1"/>
    <col min="2" max="2" width="14.8515625" style="124" customWidth="1"/>
    <col min="3" max="3" width="4.57421875" style="124" customWidth="1"/>
    <col min="4" max="4" width="11.57421875" style="124" customWidth="1"/>
    <col min="5" max="5" width="15.57421875" style="124" customWidth="1"/>
    <col min="6" max="7" width="5.28125" style="124" bestFit="1" customWidth="1"/>
    <col min="8" max="8" width="7.7109375" style="124" bestFit="1" customWidth="1"/>
    <col min="9" max="9" width="5.28125" style="124" bestFit="1" customWidth="1"/>
    <col min="10" max="10" width="1.7109375" style="124" customWidth="1"/>
    <col min="11" max="13" width="5.28125" style="124" bestFit="1" customWidth="1"/>
    <col min="14" max="14" width="7.7109375" style="124" bestFit="1" customWidth="1"/>
    <col min="15" max="15" width="5.28125" style="124" customWidth="1"/>
    <col min="16" max="16" width="1.7109375" style="124" customWidth="1"/>
    <col min="17" max="19" width="5.28125" style="124" bestFit="1" customWidth="1"/>
    <col min="20" max="20" width="7.7109375" style="124" bestFit="1" customWidth="1"/>
    <col min="21" max="21" width="5.28125" style="124" bestFit="1" customWidth="1"/>
    <col min="22" max="22" width="1.7109375" style="124" customWidth="1"/>
    <col min="23" max="23" width="5.28125" style="124" bestFit="1" customWidth="1"/>
    <col min="24" max="24" width="5.7109375" style="124" customWidth="1"/>
    <col min="25" max="25" width="5.28125" style="124" bestFit="1" customWidth="1"/>
    <col min="26" max="26" width="7.7109375" style="124" bestFit="1" customWidth="1"/>
    <col min="27" max="27" width="5.28125" style="124" bestFit="1" customWidth="1"/>
    <col min="28" max="28" width="1.7109375" style="124" customWidth="1"/>
    <col min="29" max="29" width="5.28125" style="124" bestFit="1" customWidth="1"/>
    <col min="30" max="30" width="7.8515625" style="124" customWidth="1"/>
    <col min="31" max="16384" width="9.140625" style="124" customWidth="1"/>
  </cols>
  <sheetData>
    <row r="1" spans="1:30" ht="18.75" customHeight="1">
      <c r="A1" s="170" t="str">
        <f>'[4]pre'!A1</f>
        <v>19. ročník TRHOVOSVINENSKÉHO POHÁRU - 11.4.2015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30" ht="12.75">
      <c r="A2" s="2"/>
      <c r="B2" s="3" t="s">
        <v>0</v>
      </c>
      <c r="C2" s="4"/>
      <c r="D2" s="5" t="str">
        <f>'[4]pre'!D2</f>
        <v>Steinbauer Jan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71" t="str">
        <f>'[4]pre'!D4</f>
        <v>ŽÁKYNĚ "A"</v>
      </c>
      <c r="Y2" s="171"/>
      <c r="Z2" s="171"/>
      <c r="AA2" s="171"/>
      <c r="AB2" s="171"/>
      <c r="AC2" s="171"/>
      <c r="AD2" s="2"/>
    </row>
    <row r="3" spans="1:30" ht="12.75">
      <c r="A3" s="2"/>
      <c r="B3" s="3" t="s">
        <v>1</v>
      </c>
      <c r="C3" s="4"/>
      <c r="D3" s="5" t="str">
        <f>'[4]pre'!D3</f>
        <v>Novotná Iva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73" t="s">
        <v>2</v>
      </c>
      <c r="W3" s="173"/>
      <c r="X3" s="171"/>
      <c r="Y3" s="171"/>
      <c r="Z3" s="171"/>
      <c r="AA3" s="171"/>
      <c r="AB3" s="171"/>
      <c r="AC3" s="171"/>
      <c r="AD3" s="2"/>
    </row>
    <row r="4" spans="1:30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72"/>
      <c r="Y4" s="172"/>
      <c r="Z4" s="172"/>
      <c r="AA4" s="172"/>
      <c r="AB4" s="172"/>
      <c r="AC4" s="172"/>
      <c r="AD4" s="2"/>
    </row>
    <row r="5" spans="1:30" ht="13.5" customHeight="1">
      <c r="A5" s="210" t="s">
        <v>3</v>
      </c>
      <c r="B5" s="213" t="s">
        <v>4</v>
      </c>
      <c r="C5" s="215" t="s">
        <v>5</v>
      </c>
      <c r="D5" s="213" t="s">
        <v>6</v>
      </c>
      <c r="E5" s="228" t="s">
        <v>7</v>
      </c>
      <c r="F5" s="202" t="s">
        <v>8</v>
      </c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31"/>
      <c r="AD5" s="222" t="s">
        <v>9</v>
      </c>
    </row>
    <row r="6" spans="1:30" ht="13.5" customHeight="1">
      <c r="A6" s="211"/>
      <c r="B6" s="214"/>
      <c r="C6" s="216"/>
      <c r="D6" s="214"/>
      <c r="E6" s="229"/>
      <c r="F6" s="188" t="s">
        <v>10</v>
      </c>
      <c r="G6" s="188"/>
      <c r="H6" s="188"/>
      <c r="I6" s="188"/>
      <c r="J6" s="188"/>
      <c r="K6" s="189"/>
      <c r="L6" s="188" t="s">
        <v>11</v>
      </c>
      <c r="M6" s="188"/>
      <c r="N6" s="188"/>
      <c r="O6" s="188"/>
      <c r="P6" s="188"/>
      <c r="Q6" s="188"/>
      <c r="R6" s="190" t="s">
        <v>12</v>
      </c>
      <c r="S6" s="188"/>
      <c r="T6" s="188"/>
      <c r="U6" s="188"/>
      <c r="V6" s="188"/>
      <c r="W6" s="189"/>
      <c r="X6" s="188" t="s">
        <v>13</v>
      </c>
      <c r="Y6" s="188"/>
      <c r="Z6" s="188"/>
      <c r="AA6" s="188"/>
      <c r="AB6" s="188"/>
      <c r="AC6" s="189"/>
      <c r="AD6" s="232"/>
    </row>
    <row r="7" spans="1:30" ht="22.5" customHeight="1" thickBot="1">
      <c r="A7" s="225"/>
      <c r="B7" s="226"/>
      <c r="C7" s="227"/>
      <c r="D7" s="226"/>
      <c r="E7" s="230"/>
      <c r="F7" s="125"/>
      <c r="G7" s="126"/>
      <c r="H7" s="127" t="s">
        <v>16</v>
      </c>
      <c r="I7" s="128" t="s">
        <v>17</v>
      </c>
      <c r="J7" s="129" t="s">
        <v>18</v>
      </c>
      <c r="K7" s="130" t="s">
        <v>19</v>
      </c>
      <c r="L7" s="125" t="s">
        <v>14</v>
      </c>
      <c r="M7" s="126" t="s">
        <v>15</v>
      </c>
      <c r="N7" s="131" t="s">
        <v>16</v>
      </c>
      <c r="O7" s="132" t="s">
        <v>17</v>
      </c>
      <c r="P7" s="129" t="s">
        <v>18</v>
      </c>
      <c r="Q7" s="133" t="s">
        <v>19</v>
      </c>
      <c r="R7" s="134" t="s">
        <v>14</v>
      </c>
      <c r="S7" s="126" t="s">
        <v>15</v>
      </c>
      <c r="T7" s="127" t="s">
        <v>16</v>
      </c>
      <c r="U7" s="128" t="s">
        <v>17</v>
      </c>
      <c r="V7" s="129" t="s">
        <v>18</v>
      </c>
      <c r="W7" s="130" t="s">
        <v>19</v>
      </c>
      <c r="X7" s="134" t="s">
        <v>14</v>
      </c>
      <c r="Y7" s="126" t="s">
        <v>15</v>
      </c>
      <c r="Z7" s="127" t="s">
        <v>16</v>
      </c>
      <c r="AA7" s="128" t="s">
        <v>17</v>
      </c>
      <c r="AB7" s="129" t="s">
        <v>18</v>
      </c>
      <c r="AC7" s="130" t="s">
        <v>19</v>
      </c>
      <c r="AD7" s="233"/>
    </row>
    <row r="8" spans="1:30" s="147" customFormat="1" ht="34.5" customHeight="1" thickBot="1">
      <c r="A8" s="135" t="s">
        <v>20</v>
      </c>
      <c r="B8" s="136" t="str">
        <f>'[4]pre'!B8</f>
        <v>Podlahová Karolína</v>
      </c>
      <c r="C8" s="137">
        <f>'[4]pre'!C8</f>
        <v>2003</v>
      </c>
      <c r="D8" s="138" t="str">
        <f>'[4]pre'!D8</f>
        <v>Spartak S. Ústí</v>
      </c>
      <c r="E8" s="139" t="str">
        <f>'[4]pre'!E8</f>
        <v>Panošová, Blažková, Cepák, Prokop</v>
      </c>
      <c r="F8" s="140">
        <v>6</v>
      </c>
      <c r="G8" s="141">
        <v>0.5</v>
      </c>
      <c r="H8" s="141">
        <f>10-G8</f>
        <v>9.5</v>
      </c>
      <c r="I8" s="141">
        <f>F8+H8</f>
        <v>15.5</v>
      </c>
      <c r="J8" s="142"/>
      <c r="K8" s="143">
        <f>I8-J8</f>
        <v>15.5</v>
      </c>
      <c r="L8" s="140">
        <v>6</v>
      </c>
      <c r="M8" s="141">
        <v>2.2</v>
      </c>
      <c r="N8" s="141">
        <f>10-M8</f>
        <v>7.8</v>
      </c>
      <c r="O8" s="141">
        <f>L8+N8</f>
        <v>13.8</v>
      </c>
      <c r="P8" s="142"/>
      <c r="Q8" s="144">
        <f>O8-P8</f>
        <v>13.8</v>
      </c>
      <c r="R8" s="145">
        <v>8.1</v>
      </c>
      <c r="S8" s="141">
        <v>1.65</v>
      </c>
      <c r="T8" s="141">
        <f>10-S8</f>
        <v>8.35</v>
      </c>
      <c r="U8" s="141">
        <f>R8+T8</f>
        <v>16.45</v>
      </c>
      <c r="V8" s="142"/>
      <c r="W8" s="143">
        <f>U8-V8</f>
        <v>16.45</v>
      </c>
      <c r="X8" s="145">
        <v>6.8</v>
      </c>
      <c r="Y8" s="141">
        <v>1.85</v>
      </c>
      <c r="Z8" s="141">
        <f>10-Y8</f>
        <v>8.15</v>
      </c>
      <c r="AA8" s="141">
        <f>X8+Z8</f>
        <v>14.95</v>
      </c>
      <c r="AB8" s="142"/>
      <c r="AC8" s="143">
        <f>AA8-AB8</f>
        <v>14.95</v>
      </c>
      <c r="AD8" s="146">
        <f>K8+Q8+W8+AC8</f>
        <v>60.7</v>
      </c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</sheetData>
  <sheetProtection/>
  <protectedRanges>
    <protectedRange sqref="X9:AA24 AB8:AB24" name="Oblast4"/>
    <protectedRange sqref="T9:U24 V8:V24 R8:S24" name="Oblast3"/>
    <protectedRange sqref="N9:O24 P8:P24 L8:M24" name="Oblast2"/>
    <protectedRange sqref="T8:U8 X8:AA8 N8:O8 F8:J24" name="Oblast1"/>
  </protectedRanges>
  <mergeCells count="14">
    <mergeCell ref="D5:D7"/>
    <mergeCell ref="E5:E7"/>
    <mergeCell ref="F5:AC5"/>
    <mergeCell ref="AD5:AD7"/>
    <mergeCell ref="F6:K6"/>
    <mergeCell ref="L6:Q6"/>
    <mergeCell ref="R6:W6"/>
    <mergeCell ref="X6:AC6"/>
    <mergeCell ref="A1:AD1"/>
    <mergeCell ref="X2:AC4"/>
    <mergeCell ref="V3:W3"/>
    <mergeCell ref="A5:A7"/>
    <mergeCell ref="B5:B7"/>
    <mergeCell ref="C5:C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zoomScale="80" zoomScaleNormal="80" zoomScalePageLayoutView="0" workbookViewId="0" topLeftCell="A1">
      <selection activeCell="A2" sqref="A2"/>
    </sheetView>
  </sheetViews>
  <sheetFormatPr defaultColWidth="17.28125" defaultRowHeight="15"/>
  <cols>
    <col min="1" max="1" width="5.00390625" style="1" customWidth="1"/>
    <col min="2" max="2" width="14.57421875" style="1" customWidth="1"/>
    <col min="3" max="3" width="6.7109375" style="1" customWidth="1"/>
    <col min="4" max="4" width="11.8515625" style="1" customWidth="1"/>
    <col min="5" max="5" width="14.421875" style="1" customWidth="1"/>
    <col min="6" max="9" width="7.140625" style="1" customWidth="1"/>
    <col min="10" max="10" width="1.421875" style="1" customWidth="1"/>
    <col min="11" max="15" width="7.140625" style="1" customWidth="1"/>
    <col min="16" max="16" width="1.421875" style="1" customWidth="1"/>
    <col min="17" max="21" width="7.140625" style="1" customWidth="1"/>
    <col min="22" max="22" width="1.421875" style="1" customWidth="1"/>
    <col min="23" max="27" width="7.140625" style="1" customWidth="1"/>
    <col min="28" max="28" width="1.421875" style="1" customWidth="1"/>
    <col min="29" max="30" width="7.140625" style="1" customWidth="1"/>
    <col min="31" max="16384" width="17.28125" style="1" customWidth="1"/>
  </cols>
  <sheetData>
    <row r="1" spans="1:30" ht="18">
      <c r="A1" s="170" t="str">
        <f>'[7]pre'!A1</f>
        <v>19. ročník TRHOVOSVINENSKÉHO POHÁRU - 11.4.2015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30" ht="12.75" customHeight="1">
      <c r="A2" s="2"/>
      <c r="B2" s="3" t="s">
        <v>0</v>
      </c>
      <c r="C2" s="4"/>
      <c r="D2" s="5" t="str">
        <f>'[7]pre'!D2</f>
        <v>Steinbauer Jan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71" t="str">
        <f>'[7]pre'!D4</f>
        <v>ŽÁKYNĚ "B" skupina A</v>
      </c>
      <c r="Y2" s="171"/>
      <c r="Z2" s="171"/>
      <c r="AA2" s="171"/>
      <c r="AB2" s="171"/>
      <c r="AC2" s="171"/>
      <c r="AD2" s="2"/>
    </row>
    <row r="3" spans="1:30" ht="12.75" customHeight="1">
      <c r="A3" s="2"/>
      <c r="B3" s="3" t="s">
        <v>1</v>
      </c>
      <c r="C3" s="4"/>
      <c r="D3" s="5" t="str">
        <f>'[7]pre'!D3</f>
        <v>Novotná Iva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73" t="s">
        <v>2</v>
      </c>
      <c r="W3" s="173"/>
      <c r="X3" s="171"/>
      <c r="Y3" s="171"/>
      <c r="Z3" s="171"/>
      <c r="AA3" s="171"/>
      <c r="AB3" s="171"/>
      <c r="AC3" s="171"/>
      <c r="AD3" s="2"/>
    </row>
    <row r="4" spans="1:30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72"/>
      <c r="Y4" s="172"/>
      <c r="Z4" s="172"/>
      <c r="AA4" s="172"/>
      <c r="AB4" s="172"/>
      <c r="AC4" s="172"/>
      <c r="AD4" s="2"/>
    </row>
    <row r="5" spans="1:30" ht="12.75" customHeight="1">
      <c r="A5" s="210" t="s">
        <v>3</v>
      </c>
      <c r="B5" s="213" t="s">
        <v>4</v>
      </c>
      <c r="C5" s="215" t="s">
        <v>5</v>
      </c>
      <c r="D5" s="213" t="s">
        <v>6</v>
      </c>
      <c r="E5" s="213" t="s">
        <v>7</v>
      </c>
      <c r="F5" s="234" t="s">
        <v>8</v>
      </c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22" t="s">
        <v>9</v>
      </c>
    </row>
    <row r="6" spans="1:30" ht="12.75" customHeight="1">
      <c r="A6" s="211"/>
      <c r="B6" s="214"/>
      <c r="C6" s="216"/>
      <c r="D6" s="214"/>
      <c r="E6" s="218"/>
      <c r="F6" s="190" t="s">
        <v>10</v>
      </c>
      <c r="G6" s="188"/>
      <c r="H6" s="188"/>
      <c r="I6" s="188"/>
      <c r="J6" s="188"/>
      <c r="K6" s="189"/>
      <c r="L6" s="188" t="s">
        <v>11</v>
      </c>
      <c r="M6" s="188"/>
      <c r="N6" s="188"/>
      <c r="O6" s="188"/>
      <c r="P6" s="188"/>
      <c r="Q6" s="188"/>
      <c r="R6" s="190" t="s">
        <v>12</v>
      </c>
      <c r="S6" s="188"/>
      <c r="T6" s="188"/>
      <c r="U6" s="188"/>
      <c r="V6" s="188"/>
      <c r="W6" s="189"/>
      <c r="X6" s="188" t="s">
        <v>13</v>
      </c>
      <c r="Y6" s="188"/>
      <c r="Z6" s="188"/>
      <c r="AA6" s="188"/>
      <c r="AB6" s="188"/>
      <c r="AC6" s="188"/>
      <c r="AD6" s="223"/>
    </row>
    <row r="7" spans="1:30" ht="22.5" customHeight="1" thickBot="1">
      <c r="A7" s="212"/>
      <c r="B7" s="214"/>
      <c r="C7" s="216"/>
      <c r="D7" s="214"/>
      <c r="E7" s="218"/>
      <c r="F7" s="6" t="s">
        <v>14</v>
      </c>
      <c r="G7" s="7" t="s">
        <v>15</v>
      </c>
      <c r="H7" s="8" t="s">
        <v>16</v>
      </c>
      <c r="I7" s="9" t="s">
        <v>17</v>
      </c>
      <c r="J7" s="10" t="s">
        <v>18</v>
      </c>
      <c r="K7" s="11" t="s">
        <v>19</v>
      </c>
      <c r="L7" s="12" t="s">
        <v>14</v>
      </c>
      <c r="M7" s="7" t="s">
        <v>15</v>
      </c>
      <c r="N7" s="8" t="s">
        <v>16</v>
      </c>
      <c r="O7" s="9" t="s">
        <v>17</v>
      </c>
      <c r="P7" s="10" t="s">
        <v>18</v>
      </c>
      <c r="Q7" s="13" t="s">
        <v>19</v>
      </c>
      <c r="R7" s="6" t="s">
        <v>14</v>
      </c>
      <c r="S7" s="7" t="s">
        <v>15</v>
      </c>
      <c r="T7" s="8" t="s">
        <v>16</v>
      </c>
      <c r="U7" s="9" t="s">
        <v>17</v>
      </c>
      <c r="V7" s="10" t="s">
        <v>18</v>
      </c>
      <c r="W7" s="11" t="s">
        <v>19</v>
      </c>
      <c r="X7" s="12" t="s">
        <v>14</v>
      </c>
      <c r="Y7" s="7" t="s">
        <v>15</v>
      </c>
      <c r="Z7" s="8" t="s">
        <v>16</v>
      </c>
      <c r="AA7" s="9" t="s">
        <v>17</v>
      </c>
      <c r="AB7" s="10" t="s">
        <v>18</v>
      </c>
      <c r="AC7" s="13" t="s">
        <v>19</v>
      </c>
      <c r="AD7" s="224"/>
    </row>
    <row r="8" spans="1:30" ht="12.75">
      <c r="A8" s="109" t="s">
        <v>20</v>
      </c>
      <c r="B8" s="110" t="str">
        <f>'[7]pre'!B9</f>
        <v>Chrpová Barbora</v>
      </c>
      <c r="C8" s="111">
        <f>'[7]pre'!C9</f>
        <v>2003</v>
      </c>
      <c r="D8" s="112" t="str">
        <f>'[7]pre'!D9</f>
        <v>Slovan J. Hradec</v>
      </c>
      <c r="E8" s="112" t="str">
        <f>'[7]pre'!E9</f>
        <v>Kešnarová, Haneflová</v>
      </c>
      <c r="F8" s="83">
        <v>3</v>
      </c>
      <c r="G8" s="83">
        <v>1.3</v>
      </c>
      <c r="H8" s="83">
        <f>10-G8</f>
        <v>8.7</v>
      </c>
      <c r="I8" s="83">
        <f>F8+H8</f>
        <v>11.7</v>
      </c>
      <c r="J8" s="84"/>
      <c r="K8" s="83">
        <f>I8-J8</f>
        <v>11.7</v>
      </c>
      <c r="L8" s="83">
        <v>2.3</v>
      </c>
      <c r="M8" s="83">
        <v>2.2</v>
      </c>
      <c r="N8" s="83">
        <f>10-M8</f>
        <v>7.8</v>
      </c>
      <c r="O8" s="83">
        <f>L8+N8</f>
        <v>10.1</v>
      </c>
      <c r="P8" s="84"/>
      <c r="Q8" s="83">
        <f>O8-P8</f>
        <v>10.1</v>
      </c>
      <c r="R8" s="83">
        <v>3.7</v>
      </c>
      <c r="S8" s="83">
        <v>3.8</v>
      </c>
      <c r="T8" s="83">
        <f>10-S8</f>
        <v>6.2</v>
      </c>
      <c r="U8" s="83">
        <f>R8+T8</f>
        <v>9.9</v>
      </c>
      <c r="V8" s="84"/>
      <c r="W8" s="83">
        <f>U8-V8</f>
        <v>9.9</v>
      </c>
      <c r="X8" s="83">
        <v>3.8</v>
      </c>
      <c r="Y8" s="83">
        <v>3.05</v>
      </c>
      <c r="Z8" s="83">
        <f>10-Y8</f>
        <v>6.95</v>
      </c>
      <c r="AA8" s="83">
        <f>X8+Z8</f>
        <v>10.75</v>
      </c>
      <c r="AB8" s="84"/>
      <c r="AC8" s="83">
        <f>AA8-AB8</f>
        <v>10.75</v>
      </c>
      <c r="AD8" s="113">
        <f>SUM(K8+Q8+W8+AC8)</f>
        <v>42.449999999999996</v>
      </c>
    </row>
    <row r="9" spans="1:30" ht="12.75">
      <c r="A9" s="114" t="s">
        <v>21</v>
      </c>
      <c r="B9" s="115" t="str">
        <f>'[7]pre'!B10</f>
        <v>Picková Magdaléna</v>
      </c>
      <c r="C9" s="116">
        <f>'[7]pre'!C10</f>
        <v>2004</v>
      </c>
      <c r="D9" s="117" t="str">
        <f>'[7]pre'!D10</f>
        <v>Slovan J. Hradec</v>
      </c>
      <c r="E9" s="117" t="str">
        <f>'[7]pre'!E10</f>
        <v>Dvořáková, Huboňová</v>
      </c>
      <c r="F9" s="93">
        <v>2.4</v>
      </c>
      <c r="G9" s="93">
        <v>1</v>
      </c>
      <c r="H9" s="93">
        <f>10-G9</f>
        <v>9</v>
      </c>
      <c r="I9" s="93">
        <f>F9+H9</f>
        <v>11.4</v>
      </c>
      <c r="J9" s="94"/>
      <c r="K9" s="93">
        <f>I9-J9</f>
        <v>11.4</v>
      </c>
      <c r="L9" s="93">
        <v>2.2</v>
      </c>
      <c r="M9" s="93">
        <v>3.63</v>
      </c>
      <c r="N9" s="93">
        <f>10-M9</f>
        <v>6.37</v>
      </c>
      <c r="O9" s="93">
        <f>L9+N9</f>
        <v>8.57</v>
      </c>
      <c r="P9" s="94"/>
      <c r="Q9" s="93">
        <f>O9-P9</f>
        <v>8.57</v>
      </c>
      <c r="R9" s="93">
        <v>3.5</v>
      </c>
      <c r="S9" s="93">
        <v>4.15</v>
      </c>
      <c r="T9" s="93">
        <f>10-S9</f>
        <v>5.85</v>
      </c>
      <c r="U9" s="93">
        <f>R9+T9</f>
        <v>9.35</v>
      </c>
      <c r="V9" s="94"/>
      <c r="W9" s="93">
        <f>U9-V9</f>
        <v>9.35</v>
      </c>
      <c r="X9" s="93">
        <v>3.7</v>
      </c>
      <c r="Y9" s="93">
        <v>2.5</v>
      </c>
      <c r="Z9" s="93">
        <f>10-Y9</f>
        <v>7.5</v>
      </c>
      <c r="AA9" s="93">
        <f>X9+Z9</f>
        <v>11.2</v>
      </c>
      <c r="AB9" s="94"/>
      <c r="AC9" s="93">
        <f>AA9-AB9</f>
        <v>11.2</v>
      </c>
      <c r="AD9" s="118">
        <f>SUM(K9+Q9+W9+AC9)</f>
        <v>40.519999999999996</v>
      </c>
    </row>
    <row r="10" spans="1:30" ht="13.5" thickBot="1">
      <c r="A10" s="152" t="s">
        <v>22</v>
      </c>
      <c r="B10" s="120" t="str">
        <f>'[7]pre'!B8</f>
        <v>Dvořáková Adéla</v>
      </c>
      <c r="C10" s="121">
        <f>'[7]pre'!C8</f>
        <v>2003</v>
      </c>
      <c r="D10" s="122" t="str">
        <f>'[7]pre'!D8</f>
        <v>Slovan J. Hradec</v>
      </c>
      <c r="E10" s="122" t="str">
        <f>'[7]pre'!E8</f>
        <v>Kešnarová, Haneflová</v>
      </c>
      <c r="F10" s="105">
        <v>2.4</v>
      </c>
      <c r="G10" s="105">
        <v>1.7</v>
      </c>
      <c r="H10" s="105">
        <f>10-G10</f>
        <v>8.3</v>
      </c>
      <c r="I10" s="105">
        <f>F10+H10</f>
        <v>10.700000000000001</v>
      </c>
      <c r="J10" s="106"/>
      <c r="K10" s="105">
        <f>I10-J10</f>
        <v>10.700000000000001</v>
      </c>
      <c r="L10" s="105">
        <v>2.2</v>
      </c>
      <c r="M10" s="105">
        <v>2.56</v>
      </c>
      <c r="N10" s="105">
        <f>10-M10</f>
        <v>7.4399999999999995</v>
      </c>
      <c r="O10" s="105">
        <f>L10+N10</f>
        <v>9.64</v>
      </c>
      <c r="P10" s="106"/>
      <c r="Q10" s="105">
        <f>O10-P10</f>
        <v>9.64</v>
      </c>
      <c r="R10" s="105">
        <v>3.5</v>
      </c>
      <c r="S10" s="105">
        <v>4.1</v>
      </c>
      <c r="T10" s="105">
        <f>10-S10</f>
        <v>5.9</v>
      </c>
      <c r="U10" s="105">
        <f>R10+T10</f>
        <v>9.4</v>
      </c>
      <c r="V10" s="106"/>
      <c r="W10" s="105">
        <f>U10-V10</f>
        <v>9.4</v>
      </c>
      <c r="X10" s="105">
        <v>3.8</v>
      </c>
      <c r="Y10" s="105">
        <v>4.05</v>
      </c>
      <c r="Z10" s="105">
        <f>10-Y10</f>
        <v>5.95</v>
      </c>
      <c r="AA10" s="105">
        <f>X10+Z10</f>
        <v>9.75</v>
      </c>
      <c r="AB10" s="106"/>
      <c r="AC10" s="105">
        <f>AA10-AB10</f>
        <v>9.75</v>
      </c>
      <c r="AD10" s="123">
        <f>SUM(K10+Q10+W10+AC10)</f>
        <v>39.49</v>
      </c>
    </row>
    <row r="11" spans="6:30" ht="12.75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6:30" ht="12.75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6:30" ht="12.75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</sheetData>
  <sheetProtection/>
  <protectedRanges>
    <protectedRange sqref="X14:AB29" name="Oblast4"/>
    <protectedRange sqref="R14:V29" name="Oblast3"/>
    <protectedRange sqref="L14:P29" name="Oblast2"/>
    <protectedRange sqref="F14:J29" name="Oblast1"/>
    <protectedRange sqref="AB10 Z11:AB13 X10:Y13" name="Oblast4_1"/>
    <protectedRange sqref="V10 T11:V13 R10:S13" name="Oblast3_1"/>
    <protectedRange sqref="P10 N11:P13 L10:M13" name="Oblast2_1"/>
    <protectedRange sqref="X8:AB9 L8:P9 Z10:AA10 T10:U10 N10:O10 F8:J13 R8:V9" name="Oblast1_1"/>
  </protectedRanges>
  <mergeCells count="14">
    <mergeCell ref="D5:D7"/>
    <mergeCell ref="E5:E7"/>
    <mergeCell ref="F5:AC5"/>
    <mergeCell ref="AD5:AD7"/>
    <mergeCell ref="F6:K6"/>
    <mergeCell ref="L6:Q6"/>
    <mergeCell ref="R6:W6"/>
    <mergeCell ref="X6:AC6"/>
    <mergeCell ref="A1:AD1"/>
    <mergeCell ref="X2:AC4"/>
    <mergeCell ref="V3:W3"/>
    <mergeCell ref="A5:A7"/>
    <mergeCell ref="B5:B7"/>
    <mergeCell ref="C5:C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1" customWidth="1"/>
    <col min="2" max="2" width="13.57421875" style="1" customWidth="1"/>
    <col min="3" max="3" width="4.57421875" style="1" customWidth="1"/>
    <col min="4" max="4" width="14.57421875" style="1" customWidth="1"/>
    <col min="5" max="5" width="13.00390625" style="1" customWidth="1"/>
    <col min="6" max="7" width="5.00390625" style="2" bestFit="1" customWidth="1"/>
    <col min="8" max="8" width="7.140625" style="2" customWidth="1"/>
    <col min="9" max="9" width="5.8515625" style="2" bestFit="1" customWidth="1"/>
    <col min="10" max="10" width="1.7109375" style="2" customWidth="1"/>
    <col min="11" max="11" width="5.8515625" style="2" bestFit="1" customWidth="1"/>
    <col min="12" max="13" width="5.00390625" style="2" bestFit="1" customWidth="1"/>
    <col min="14" max="14" width="7.140625" style="2" customWidth="1"/>
    <col min="15" max="15" width="5.8515625" style="2" bestFit="1" customWidth="1"/>
    <col min="16" max="16" width="3.7109375" style="2" customWidth="1"/>
    <col min="17" max="17" width="5.8515625" style="2" bestFit="1" customWidth="1"/>
    <col min="18" max="19" width="5.00390625" style="2" bestFit="1" customWidth="1"/>
    <col min="20" max="20" width="7.140625" style="2" customWidth="1"/>
    <col min="21" max="21" width="5.8515625" style="2" bestFit="1" customWidth="1"/>
    <col min="22" max="22" width="3.7109375" style="2" customWidth="1"/>
    <col min="23" max="23" width="5.8515625" style="2" bestFit="1" customWidth="1"/>
    <col min="24" max="25" width="5.00390625" style="2" bestFit="1" customWidth="1"/>
    <col min="26" max="26" width="7.140625" style="2" customWidth="1"/>
    <col min="27" max="27" width="5.8515625" style="2" bestFit="1" customWidth="1"/>
    <col min="28" max="28" width="1.7109375" style="2" customWidth="1"/>
    <col min="29" max="29" width="5.8515625" style="2" bestFit="1" customWidth="1"/>
    <col min="30" max="30" width="7.8515625" style="2" customWidth="1"/>
    <col min="31" max="16384" width="9.140625" style="1" customWidth="1"/>
  </cols>
  <sheetData>
    <row r="1" spans="1:30" ht="18.75" customHeight="1">
      <c r="A1" s="170" t="str">
        <f>'[8]pre'!A1</f>
        <v>19. ročník TRHOVOSVINENSKÉHO POHÁRU - 11.4.2015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29" ht="12.75">
      <c r="A2" s="2"/>
      <c r="B2" s="3" t="s">
        <v>0</v>
      </c>
      <c r="C2" s="4"/>
      <c r="D2" s="5" t="str">
        <f>'[8]pre'!D2</f>
        <v>Steinbauer Jan</v>
      </c>
      <c r="E2" s="2"/>
      <c r="X2" s="171" t="str">
        <f>'[8]pre'!D4</f>
        <v>ŽÁKYNĚ "B" skupina B</v>
      </c>
      <c r="Y2" s="171"/>
      <c r="Z2" s="171"/>
      <c r="AA2" s="171"/>
      <c r="AB2" s="171"/>
      <c r="AC2" s="171"/>
    </row>
    <row r="3" spans="1:29" ht="12.75">
      <c r="A3" s="2"/>
      <c r="B3" s="3" t="s">
        <v>1</v>
      </c>
      <c r="C3" s="4"/>
      <c r="D3" s="5" t="str">
        <f>'[8]pre'!D3</f>
        <v>Novotná Iva</v>
      </c>
      <c r="E3" s="2"/>
      <c r="V3" s="173" t="s">
        <v>2</v>
      </c>
      <c r="W3" s="173"/>
      <c r="X3" s="171"/>
      <c r="Y3" s="171"/>
      <c r="Z3" s="171"/>
      <c r="AA3" s="171"/>
      <c r="AB3" s="171"/>
      <c r="AC3" s="171"/>
    </row>
    <row r="4" spans="1:29" ht="13.5" thickBot="1">
      <c r="A4" s="2"/>
      <c r="B4" s="2"/>
      <c r="C4" s="2"/>
      <c r="D4" s="2"/>
      <c r="E4" s="2"/>
      <c r="X4" s="209"/>
      <c r="Y4" s="209"/>
      <c r="Z4" s="209"/>
      <c r="AA4" s="209"/>
      <c r="AB4" s="209"/>
      <c r="AC4" s="209"/>
    </row>
    <row r="5" spans="1:30" ht="13.5" customHeight="1">
      <c r="A5" s="210" t="s">
        <v>3</v>
      </c>
      <c r="B5" s="213" t="s">
        <v>4</v>
      </c>
      <c r="C5" s="215" t="s">
        <v>5</v>
      </c>
      <c r="D5" s="213" t="s">
        <v>6</v>
      </c>
      <c r="E5" s="217" t="s">
        <v>7</v>
      </c>
      <c r="F5" s="219" t="s">
        <v>8</v>
      </c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1"/>
      <c r="AD5" s="222" t="s">
        <v>9</v>
      </c>
    </row>
    <row r="6" spans="1:30" ht="13.5" customHeight="1">
      <c r="A6" s="211"/>
      <c r="B6" s="214"/>
      <c r="C6" s="216"/>
      <c r="D6" s="214"/>
      <c r="E6" s="218"/>
      <c r="F6" s="206" t="s">
        <v>10</v>
      </c>
      <c r="G6" s="207"/>
      <c r="H6" s="207"/>
      <c r="I6" s="207"/>
      <c r="J6" s="207"/>
      <c r="K6" s="208"/>
      <c r="L6" s="207" t="s">
        <v>11</v>
      </c>
      <c r="M6" s="207"/>
      <c r="N6" s="207"/>
      <c r="O6" s="207"/>
      <c r="P6" s="207"/>
      <c r="Q6" s="207"/>
      <c r="R6" s="206" t="s">
        <v>12</v>
      </c>
      <c r="S6" s="207"/>
      <c r="T6" s="207"/>
      <c r="U6" s="207"/>
      <c r="V6" s="207"/>
      <c r="W6" s="208"/>
      <c r="X6" s="207" t="s">
        <v>13</v>
      </c>
      <c r="Y6" s="207"/>
      <c r="Z6" s="207"/>
      <c r="AA6" s="207"/>
      <c r="AB6" s="207"/>
      <c r="AC6" s="207"/>
      <c r="AD6" s="223"/>
    </row>
    <row r="7" spans="1:30" ht="22.5" customHeight="1">
      <c r="A7" s="212"/>
      <c r="B7" s="214"/>
      <c r="C7" s="216"/>
      <c r="D7" s="214"/>
      <c r="E7" s="218"/>
      <c r="F7" s="6" t="s">
        <v>14</v>
      </c>
      <c r="G7" s="7" t="s">
        <v>15</v>
      </c>
      <c r="H7" s="8" t="s">
        <v>16</v>
      </c>
      <c r="I7" s="9" t="s">
        <v>17</v>
      </c>
      <c r="J7" s="10" t="s">
        <v>18</v>
      </c>
      <c r="K7" s="11" t="s">
        <v>19</v>
      </c>
      <c r="L7" s="12" t="s">
        <v>14</v>
      </c>
      <c r="M7" s="7" t="s">
        <v>15</v>
      </c>
      <c r="N7" s="8" t="s">
        <v>16</v>
      </c>
      <c r="O7" s="9" t="s">
        <v>17</v>
      </c>
      <c r="P7" s="10" t="s">
        <v>18</v>
      </c>
      <c r="Q7" s="13" t="s">
        <v>19</v>
      </c>
      <c r="R7" s="6" t="s">
        <v>14</v>
      </c>
      <c r="S7" s="7" t="s">
        <v>15</v>
      </c>
      <c r="T7" s="8" t="s">
        <v>16</v>
      </c>
      <c r="U7" s="9" t="s">
        <v>17</v>
      </c>
      <c r="V7" s="10" t="s">
        <v>18</v>
      </c>
      <c r="W7" s="11" t="s">
        <v>19</v>
      </c>
      <c r="X7" s="12" t="s">
        <v>14</v>
      </c>
      <c r="Y7" s="7" t="s">
        <v>15</v>
      </c>
      <c r="Z7" s="8" t="s">
        <v>16</v>
      </c>
      <c r="AA7" s="9" t="s">
        <v>17</v>
      </c>
      <c r="AB7" s="10" t="s">
        <v>18</v>
      </c>
      <c r="AC7" s="13" t="s">
        <v>19</v>
      </c>
      <c r="AD7" s="224"/>
    </row>
    <row r="8" spans="1:30" ht="12.75" customHeight="1">
      <c r="A8" s="21" t="s">
        <v>20</v>
      </c>
      <c r="B8" s="22" t="str">
        <f>'[8]pre'!B20</f>
        <v>Chalupová Petra</v>
      </c>
      <c r="C8" s="23">
        <f>'[8]pre'!C20</f>
        <v>2004</v>
      </c>
      <c r="D8" s="24" t="str">
        <f>'[8]pre'!D20</f>
        <v>Merkur Č. Budějovice</v>
      </c>
      <c r="E8" s="25" t="str">
        <f>'[8]pre'!E20</f>
        <v>Bago, Imbrová, Kubešová</v>
      </c>
      <c r="F8" s="14">
        <v>2.4</v>
      </c>
      <c r="G8" s="15">
        <v>0.9</v>
      </c>
      <c r="H8" s="15">
        <f aca="true" t="shared" si="0" ref="H8:H20">10-G8</f>
        <v>9.1</v>
      </c>
      <c r="I8" s="15">
        <f aca="true" t="shared" si="1" ref="I8:I20">F8+H8</f>
        <v>11.5</v>
      </c>
      <c r="J8" s="16"/>
      <c r="K8" s="17">
        <f aca="true" t="shared" si="2" ref="K8:K20">I8-J8</f>
        <v>11.5</v>
      </c>
      <c r="L8" s="18">
        <v>3.1</v>
      </c>
      <c r="M8" s="15">
        <v>3.23</v>
      </c>
      <c r="N8" s="15">
        <f aca="true" t="shared" si="3" ref="N8:N20">10-M8</f>
        <v>6.77</v>
      </c>
      <c r="O8" s="15">
        <f aca="true" t="shared" si="4" ref="O8:O20">L8+N8</f>
        <v>9.87</v>
      </c>
      <c r="P8" s="16"/>
      <c r="Q8" s="19">
        <f aca="true" t="shared" si="5" ref="Q8:Q19">O8-P8</f>
        <v>9.87</v>
      </c>
      <c r="R8" s="14">
        <v>3.3</v>
      </c>
      <c r="S8" s="15">
        <v>4.35</v>
      </c>
      <c r="T8" s="15">
        <f aca="true" t="shared" si="6" ref="T8:T20">10-S8</f>
        <v>5.65</v>
      </c>
      <c r="U8" s="15">
        <f aca="true" t="shared" si="7" ref="U8:U20">R8+T8</f>
        <v>8.95</v>
      </c>
      <c r="V8" s="16"/>
      <c r="W8" s="17">
        <f aca="true" t="shared" si="8" ref="W8:W20">U8-V8</f>
        <v>8.95</v>
      </c>
      <c r="X8" s="18">
        <v>3.8</v>
      </c>
      <c r="Y8" s="15">
        <v>1.75</v>
      </c>
      <c r="Z8" s="15">
        <f aca="true" t="shared" si="9" ref="Z8:Z20">10-Y8</f>
        <v>8.25</v>
      </c>
      <c r="AA8" s="15">
        <f aca="true" t="shared" si="10" ref="AA8:AA20">X8+Z8</f>
        <v>12.05</v>
      </c>
      <c r="AB8" s="16"/>
      <c r="AC8" s="19">
        <f aca="true" t="shared" si="11" ref="AC8:AC20">AA8-AB8</f>
        <v>12.05</v>
      </c>
      <c r="AD8" s="20">
        <f aca="true" t="shared" si="12" ref="AD8:AD20">SUM(K8+Q8+W8+AC8)</f>
        <v>42.37</v>
      </c>
    </row>
    <row r="9" spans="1:30" ht="12.75" customHeight="1">
      <c r="A9" s="21" t="s">
        <v>21</v>
      </c>
      <c r="B9" s="22" t="str">
        <f>'[8]pre'!B19</f>
        <v>Polívková Zuzana</v>
      </c>
      <c r="C9" s="23">
        <f>'[8]pre'!C19</f>
        <v>2004</v>
      </c>
      <c r="D9" s="24" t="str">
        <f>'[8]pre'!D19</f>
        <v>Merkur Č. Budějovice</v>
      </c>
      <c r="E9" s="25" t="str">
        <f>'[8]pre'!E19</f>
        <v>Povišerová, Nečasová, Kubešová</v>
      </c>
      <c r="F9" s="14">
        <v>2.4</v>
      </c>
      <c r="G9" s="15">
        <v>2</v>
      </c>
      <c r="H9" s="15">
        <f t="shared" si="0"/>
        <v>8</v>
      </c>
      <c r="I9" s="15">
        <f t="shared" si="1"/>
        <v>10.4</v>
      </c>
      <c r="J9" s="16"/>
      <c r="K9" s="17">
        <f t="shared" si="2"/>
        <v>10.4</v>
      </c>
      <c r="L9" s="18">
        <v>2.8</v>
      </c>
      <c r="M9" s="15">
        <v>2.6</v>
      </c>
      <c r="N9" s="15">
        <f t="shared" si="3"/>
        <v>7.4</v>
      </c>
      <c r="O9" s="15">
        <f t="shared" si="4"/>
        <v>10.2</v>
      </c>
      <c r="P9" s="16"/>
      <c r="Q9" s="19">
        <f t="shared" si="5"/>
        <v>10.2</v>
      </c>
      <c r="R9" s="14">
        <v>3.4</v>
      </c>
      <c r="S9" s="15">
        <v>4.15</v>
      </c>
      <c r="T9" s="15">
        <f t="shared" si="6"/>
        <v>5.85</v>
      </c>
      <c r="U9" s="15">
        <f t="shared" si="7"/>
        <v>9.25</v>
      </c>
      <c r="V9" s="16"/>
      <c r="W9" s="17">
        <f t="shared" si="8"/>
        <v>9.25</v>
      </c>
      <c r="X9" s="18">
        <v>3.7</v>
      </c>
      <c r="Y9" s="15">
        <v>1.6</v>
      </c>
      <c r="Z9" s="15">
        <f t="shared" si="9"/>
        <v>8.4</v>
      </c>
      <c r="AA9" s="15">
        <f t="shared" si="10"/>
        <v>12.100000000000001</v>
      </c>
      <c r="AB9" s="16"/>
      <c r="AC9" s="19">
        <f t="shared" si="11"/>
        <v>12.100000000000001</v>
      </c>
      <c r="AD9" s="20">
        <f t="shared" si="12"/>
        <v>41.95</v>
      </c>
    </row>
    <row r="10" spans="1:30" ht="12.75" customHeight="1">
      <c r="A10" s="21" t="s">
        <v>22</v>
      </c>
      <c r="B10" s="22" t="str">
        <f>'[8]pre'!B18</f>
        <v>Švehlová Kateřina</v>
      </c>
      <c r="C10" s="23">
        <f>'[8]pre'!C18</f>
        <v>2005</v>
      </c>
      <c r="D10" s="24" t="str">
        <f>'[8]pre'!D18</f>
        <v>Merkur Č. Budějovice</v>
      </c>
      <c r="E10" s="25" t="str">
        <f>'[8]pre'!E18</f>
        <v>Povišerová, Nečasová, Kubešová</v>
      </c>
      <c r="F10" s="14">
        <v>2.4</v>
      </c>
      <c r="G10" s="15">
        <v>1.5</v>
      </c>
      <c r="H10" s="15">
        <f t="shared" si="0"/>
        <v>8.5</v>
      </c>
      <c r="I10" s="15">
        <f t="shared" si="1"/>
        <v>10.9</v>
      </c>
      <c r="J10" s="16"/>
      <c r="K10" s="17">
        <f t="shared" si="2"/>
        <v>10.9</v>
      </c>
      <c r="L10" s="18">
        <v>2.2</v>
      </c>
      <c r="M10" s="15">
        <v>3.7</v>
      </c>
      <c r="N10" s="15">
        <f t="shared" si="3"/>
        <v>6.3</v>
      </c>
      <c r="O10" s="15">
        <f t="shared" si="4"/>
        <v>8.5</v>
      </c>
      <c r="P10" s="16"/>
      <c r="Q10" s="19">
        <f t="shared" si="5"/>
        <v>8.5</v>
      </c>
      <c r="R10" s="14">
        <v>3.4</v>
      </c>
      <c r="S10" s="15">
        <v>3.65</v>
      </c>
      <c r="T10" s="15">
        <f t="shared" si="6"/>
        <v>6.35</v>
      </c>
      <c r="U10" s="15">
        <f t="shared" si="7"/>
        <v>9.75</v>
      </c>
      <c r="V10" s="16"/>
      <c r="W10" s="17">
        <f t="shared" si="8"/>
        <v>9.75</v>
      </c>
      <c r="X10" s="18">
        <v>2.8</v>
      </c>
      <c r="Y10" s="15">
        <v>3.7</v>
      </c>
      <c r="Z10" s="15">
        <f t="shared" si="9"/>
        <v>6.3</v>
      </c>
      <c r="AA10" s="15">
        <f t="shared" si="10"/>
        <v>9.1</v>
      </c>
      <c r="AB10" s="16"/>
      <c r="AC10" s="19">
        <f t="shared" si="11"/>
        <v>9.1</v>
      </c>
      <c r="AD10" s="20">
        <f t="shared" si="12"/>
        <v>38.25</v>
      </c>
    </row>
    <row r="11" spans="1:30" ht="12.75" customHeight="1">
      <c r="A11" s="21" t="s">
        <v>23</v>
      </c>
      <c r="B11" s="22" t="str">
        <f>'[8]pre'!B21</f>
        <v>Řehoušková Amálie</v>
      </c>
      <c r="C11" s="23">
        <f>'[8]pre'!C21</f>
        <v>2004</v>
      </c>
      <c r="D11" s="24" t="str">
        <f>'[8]pre'!D21</f>
        <v>Merkur Č. Budějovice</v>
      </c>
      <c r="E11" s="25" t="str">
        <f>'[8]pre'!E21</f>
        <v>Bago, Imbrová, Kubešová</v>
      </c>
      <c r="F11" s="14">
        <v>2.4</v>
      </c>
      <c r="G11" s="15">
        <v>1.4</v>
      </c>
      <c r="H11" s="15">
        <f t="shared" si="0"/>
        <v>8.6</v>
      </c>
      <c r="I11" s="15">
        <f t="shared" si="1"/>
        <v>11</v>
      </c>
      <c r="J11" s="16"/>
      <c r="K11" s="17">
        <f t="shared" si="2"/>
        <v>11</v>
      </c>
      <c r="L11" s="18">
        <v>2.5</v>
      </c>
      <c r="M11" s="15">
        <v>3.5</v>
      </c>
      <c r="N11" s="15">
        <f t="shared" si="3"/>
        <v>6.5</v>
      </c>
      <c r="O11" s="15">
        <f t="shared" si="4"/>
        <v>9</v>
      </c>
      <c r="P11" s="16"/>
      <c r="Q11" s="19">
        <f t="shared" si="5"/>
        <v>9</v>
      </c>
      <c r="R11" s="14">
        <v>3</v>
      </c>
      <c r="S11" s="15">
        <v>6.85</v>
      </c>
      <c r="T11" s="15">
        <f t="shared" si="6"/>
        <v>3.1500000000000004</v>
      </c>
      <c r="U11" s="15">
        <f t="shared" si="7"/>
        <v>6.15</v>
      </c>
      <c r="V11" s="16"/>
      <c r="W11" s="17">
        <f t="shared" si="8"/>
        <v>6.15</v>
      </c>
      <c r="X11" s="18">
        <v>3.2</v>
      </c>
      <c r="Y11" s="15">
        <v>1.9</v>
      </c>
      <c r="Z11" s="15">
        <f t="shared" si="9"/>
        <v>8.1</v>
      </c>
      <c r="AA11" s="15">
        <f t="shared" si="10"/>
        <v>11.3</v>
      </c>
      <c r="AB11" s="16"/>
      <c r="AC11" s="19">
        <f t="shared" si="11"/>
        <v>11.3</v>
      </c>
      <c r="AD11" s="20">
        <f t="shared" si="12"/>
        <v>37.45</v>
      </c>
    </row>
    <row r="12" spans="1:30" ht="12.75" customHeight="1">
      <c r="A12" s="21" t="s">
        <v>24</v>
      </c>
      <c r="B12" s="161" t="str">
        <f>'[8]pre'!B13</f>
        <v>Hánová Tereza</v>
      </c>
      <c r="C12" s="162">
        <f>'[8]pre'!C13</f>
        <v>2004</v>
      </c>
      <c r="D12" s="163" t="str">
        <f>'[8]pre'!D13</f>
        <v>TJ Nová Včelnice</v>
      </c>
      <c r="E12" s="164" t="str">
        <f>'[8]pre'!E13</f>
        <v>Kolář</v>
      </c>
      <c r="F12" s="14">
        <v>2.4</v>
      </c>
      <c r="G12" s="15">
        <v>2.4</v>
      </c>
      <c r="H12" s="15">
        <f t="shared" si="0"/>
        <v>7.6</v>
      </c>
      <c r="I12" s="15">
        <f t="shared" si="1"/>
        <v>10</v>
      </c>
      <c r="J12" s="16"/>
      <c r="K12" s="17">
        <f t="shared" si="2"/>
        <v>10</v>
      </c>
      <c r="L12" s="18">
        <v>2.2</v>
      </c>
      <c r="M12" s="15">
        <v>4.13</v>
      </c>
      <c r="N12" s="15">
        <f t="shared" si="3"/>
        <v>5.87</v>
      </c>
      <c r="O12" s="15">
        <f t="shared" si="4"/>
        <v>8.07</v>
      </c>
      <c r="P12" s="16"/>
      <c r="Q12" s="19">
        <f t="shared" si="5"/>
        <v>8.07</v>
      </c>
      <c r="R12" s="14">
        <v>2.7</v>
      </c>
      <c r="S12" s="15">
        <v>3.35</v>
      </c>
      <c r="T12" s="15">
        <f t="shared" si="6"/>
        <v>6.65</v>
      </c>
      <c r="U12" s="15">
        <f t="shared" si="7"/>
        <v>9.350000000000001</v>
      </c>
      <c r="V12" s="16"/>
      <c r="W12" s="17">
        <f t="shared" si="8"/>
        <v>9.350000000000001</v>
      </c>
      <c r="X12" s="18">
        <v>2.6</v>
      </c>
      <c r="Y12" s="15">
        <v>4.3</v>
      </c>
      <c r="Z12" s="15">
        <f t="shared" si="9"/>
        <v>5.7</v>
      </c>
      <c r="AA12" s="15">
        <f t="shared" si="10"/>
        <v>8.3</v>
      </c>
      <c r="AB12" s="16"/>
      <c r="AC12" s="19">
        <f t="shared" si="11"/>
        <v>8.3</v>
      </c>
      <c r="AD12" s="20">
        <f t="shared" si="12"/>
        <v>35.72</v>
      </c>
    </row>
    <row r="13" spans="1:30" ht="12.75" customHeight="1">
      <c r="A13" s="21" t="s">
        <v>25</v>
      </c>
      <c r="B13" s="161" t="str">
        <f>'[8]pre'!B17</f>
        <v>Folbrechtová Nela</v>
      </c>
      <c r="C13" s="162">
        <f>'[8]pre'!C17</f>
        <v>2004</v>
      </c>
      <c r="D13" s="163" t="str">
        <f>'[8]pre'!D17</f>
        <v>Merkur Č. Budějovice</v>
      </c>
      <c r="E13" s="164" t="str">
        <f>'[8]pre'!E17</f>
        <v>Polívková, Vandělíková</v>
      </c>
      <c r="F13" s="14">
        <v>2.4</v>
      </c>
      <c r="G13" s="15">
        <v>2.2</v>
      </c>
      <c r="H13" s="15">
        <f t="shared" si="0"/>
        <v>7.8</v>
      </c>
      <c r="I13" s="15">
        <f t="shared" si="1"/>
        <v>10.2</v>
      </c>
      <c r="J13" s="16"/>
      <c r="K13" s="17">
        <f t="shared" si="2"/>
        <v>10.2</v>
      </c>
      <c r="L13" s="18">
        <v>2.1</v>
      </c>
      <c r="M13" s="15">
        <v>5.9</v>
      </c>
      <c r="N13" s="15">
        <f t="shared" si="3"/>
        <v>4.1</v>
      </c>
      <c r="O13" s="15">
        <f t="shared" si="4"/>
        <v>6.199999999999999</v>
      </c>
      <c r="P13" s="16">
        <v>4</v>
      </c>
      <c r="Q13" s="19">
        <f t="shared" si="5"/>
        <v>2.1999999999999993</v>
      </c>
      <c r="R13" s="14">
        <v>3.2</v>
      </c>
      <c r="S13" s="15">
        <v>2.05</v>
      </c>
      <c r="T13" s="15">
        <f t="shared" si="6"/>
        <v>7.95</v>
      </c>
      <c r="U13" s="15">
        <f t="shared" si="7"/>
        <v>11.15</v>
      </c>
      <c r="V13" s="16"/>
      <c r="W13" s="17">
        <f t="shared" si="8"/>
        <v>11.15</v>
      </c>
      <c r="X13" s="18">
        <v>2.7</v>
      </c>
      <c r="Y13" s="15">
        <v>3.5</v>
      </c>
      <c r="Z13" s="15">
        <f t="shared" si="9"/>
        <v>6.5</v>
      </c>
      <c r="AA13" s="15">
        <f t="shared" si="10"/>
        <v>9.2</v>
      </c>
      <c r="AB13" s="16"/>
      <c r="AC13" s="19">
        <f t="shared" si="11"/>
        <v>9.2</v>
      </c>
      <c r="AD13" s="20">
        <f t="shared" si="12"/>
        <v>32.75</v>
      </c>
    </row>
    <row r="14" spans="1:30" ht="12.75" customHeight="1">
      <c r="A14" s="21" t="s">
        <v>26</v>
      </c>
      <c r="B14" s="161" t="str">
        <f>'[8]pre'!B11</f>
        <v>Prachařová Martina</v>
      </c>
      <c r="C14" s="162">
        <f>'[8]pre'!C11</f>
        <v>2005</v>
      </c>
      <c r="D14" s="163" t="str">
        <f>'[8]pre'!D11</f>
        <v>Spartak Trhové Sviny</v>
      </c>
      <c r="E14" s="164" t="str">
        <f>'[8]pre'!E11</f>
        <v>Hálová Michaela</v>
      </c>
      <c r="F14" s="14">
        <v>2.4</v>
      </c>
      <c r="G14" s="15">
        <v>3.3</v>
      </c>
      <c r="H14" s="15">
        <f t="shared" si="0"/>
        <v>6.7</v>
      </c>
      <c r="I14" s="15">
        <f t="shared" si="1"/>
        <v>9.1</v>
      </c>
      <c r="J14" s="16"/>
      <c r="K14" s="17">
        <f t="shared" si="2"/>
        <v>9.1</v>
      </c>
      <c r="L14" s="18">
        <v>1.5</v>
      </c>
      <c r="M14" s="15">
        <v>4.4</v>
      </c>
      <c r="N14" s="15">
        <f t="shared" si="3"/>
        <v>5.6</v>
      </c>
      <c r="O14" s="15">
        <f t="shared" si="4"/>
        <v>7.1</v>
      </c>
      <c r="P14" s="16">
        <v>4</v>
      </c>
      <c r="Q14" s="19">
        <f t="shared" si="5"/>
        <v>3.0999999999999996</v>
      </c>
      <c r="R14" s="14">
        <v>1.3</v>
      </c>
      <c r="S14" s="15">
        <v>4.05</v>
      </c>
      <c r="T14" s="15">
        <f t="shared" si="6"/>
        <v>5.95</v>
      </c>
      <c r="U14" s="15">
        <f t="shared" si="7"/>
        <v>7.25</v>
      </c>
      <c r="V14" s="16"/>
      <c r="W14" s="17">
        <f t="shared" si="8"/>
        <v>7.25</v>
      </c>
      <c r="X14" s="18">
        <v>2.2</v>
      </c>
      <c r="Y14" s="15">
        <v>5.15</v>
      </c>
      <c r="Z14" s="15">
        <f t="shared" si="9"/>
        <v>4.85</v>
      </c>
      <c r="AA14" s="15">
        <f t="shared" si="10"/>
        <v>7.05</v>
      </c>
      <c r="AB14" s="16"/>
      <c r="AC14" s="19">
        <f t="shared" si="11"/>
        <v>7.05</v>
      </c>
      <c r="AD14" s="20">
        <f t="shared" si="12"/>
        <v>26.5</v>
      </c>
    </row>
    <row r="15" spans="1:30" ht="12.75" customHeight="1">
      <c r="A15" s="21" t="s">
        <v>27</v>
      </c>
      <c r="B15" s="161" t="str">
        <f>'[8]pre'!B12</f>
        <v>Švecová Eliška</v>
      </c>
      <c r="C15" s="162">
        <f>'[8]pre'!C12</f>
        <v>2005</v>
      </c>
      <c r="D15" s="163" t="str">
        <f>'[8]pre'!D12</f>
        <v>SG Pelhřimov</v>
      </c>
      <c r="E15" s="164" t="str">
        <f>'[8]pre'!E12</f>
        <v>Svobodová</v>
      </c>
      <c r="F15" s="14">
        <v>2.4</v>
      </c>
      <c r="G15" s="15">
        <v>3</v>
      </c>
      <c r="H15" s="15">
        <f t="shared" si="0"/>
        <v>7</v>
      </c>
      <c r="I15" s="15">
        <f t="shared" si="1"/>
        <v>9.4</v>
      </c>
      <c r="J15" s="16"/>
      <c r="K15" s="17">
        <f t="shared" si="2"/>
        <v>9.4</v>
      </c>
      <c r="L15" s="18">
        <v>1.5</v>
      </c>
      <c r="M15" s="15">
        <v>5.3</v>
      </c>
      <c r="N15" s="15">
        <f t="shared" si="3"/>
        <v>4.7</v>
      </c>
      <c r="O15" s="15">
        <f t="shared" si="4"/>
        <v>6.2</v>
      </c>
      <c r="P15" s="16">
        <v>4</v>
      </c>
      <c r="Q15" s="19">
        <f t="shared" si="5"/>
        <v>2.2</v>
      </c>
      <c r="R15" s="14">
        <v>2.7</v>
      </c>
      <c r="S15" s="15">
        <v>7.8</v>
      </c>
      <c r="T15" s="15">
        <f t="shared" si="6"/>
        <v>2.2</v>
      </c>
      <c r="U15" s="15">
        <f t="shared" si="7"/>
        <v>4.9</v>
      </c>
      <c r="V15" s="16"/>
      <c r="W15" s="17">
        <f t="shared" si="8"/>
        <v>4.9</v>
      </c>
      <c r="X15" s="18">
        <v>2.9</v>
      </c>
      <c r="Y15" s="15">
        <v>4.35</v>
      </c>
      <c r="Z15" s="15">
        <f t="shared" si="9"/>
        <v>5.65</v>
      </c>
      <c r="AA15" s="15">
        <f t="shared" si="10"/>
        <v>8.55</v>
      </c>
      <c r="AB15" s="16"/>
      <c r="AC15" s="19">
        <f t="shared" si="11"/>
        <v>8.55</v>
      </c>
      <c r="AD15" s="20">
        <f t="shared" si="12"/>
        <v>25.05</v>
      </c>
    </row>
    <row r="16" spans="1:30" ht="12.75" customHeight="1">
      <c r="A16" s="165" t="s">
        <v>28</v>
      </c>
      <c r="B16" s="161" t="str">
        <f>'[8]pre'!B16</f>
        <v>Vozobulová Pavla</v>
      </c>
      <c r="C16" s="162">
        <f>'[8]pre'!C16</f>
        <v>2005</v>
      </c>
      <c r="D16" s="163" t="str">
        <f>'[8]pre'!D16</f>
        <v>Šumavan Vimperk</v>
      </c>
      <c r="E16" s="164" t="str">
        <f>'[8]pre'!E16</f>
        <v>Kotlíková</v>
      </c>
      <c r="F16" s="14">
        <v>2.4</v>
      </c>
      <c r="G16" s="15">
        <v>4.7</v>
      </c>
      <c r="H16" s="15">
        <f t="shared" si="0"/>
        <v>5.3</v>
      </c>
      <c r="I16" s="15">
        <f t="shared" si="1"/>
        <v>7.699999999999999</v>
      </c>
      <c r="J16" s="16"/>
      <c r="K16" s="17">
        <f t="shared" si="2"/>
        <v>7.699999999999999</v>
      </c>
      <c r="L16" s="18">
        <v>0.9</v>
      </c>
      <c r="M16" s="15">
        <v>3.73</v>
      </c>
      <c r="N16" s="15">
        <f t="shared" si="3"/>
        <v>6.27</v>
      </c>
      <c r="O16" s="15">
        <f t="shared" si="4"/>
        <v>7.17</v>
      </c>
      <c r="P16" s="16">
        <v>6</v>
      </c>
      <c r="Q16" s="19">
        <f t="shared" si="5"/>
        <v>1.17</v>
      </c>
      <c r="R16" s="14">
        <v>2.3</v>
      </c>
      <c r="S16" s="15">
        <v>4.55</v>
      </c>
      <c r="T16" s="15">
        <f t="shared" si="6"/>
        <v>5.45</v>
      </c>
      <c r="U16" s="15">
        <f t="shared" si="7"/>
        <v>7.75</v>
      </c>
      <c r="V16" s="16"/>
      <c r="W16" s="17">
        <f t="shared" si="8"/>
        <v>7.75</v>
      </c>
      <c r="X16" s="18">
        <v>1.7</v>
      </c>
      <c r="Y16" s="15">
        <v>3.3</v>
      </c>
      <c r="Z16" s="15">
        <f t="shared" si="9"/>
        <v>6.7</v>
      </c>
      <c r="AA16" s="15">
        <f t="shared" si="10"/>
        <v>8.4</v>
      </c>
      <c r="AB16" s="16"/>
      <c r="AC16" s="19">
        <f t="shared" si="11"/>
        <v>8.4</v>
      </c>
      <c r="AD16" s="20">
        <f t="shared" si="12"/>
        <v>25.019999999999996</v>
      </c>
    </row>
    <row r="17" spans="1:30" ht="12.75" customHeight="1">
      <c r="A17" s="165" t="s">
        <v>29</v>
      </c>
      <c r="B17" s="161" t="str">
        <f>'[8]pre'!B10</f>
        <v>Linhartová Bára</v>
      </c>
      <c r="C17" s="162">
        <f>'[8]pre'!C10</f>
        <v>2005</v>
      </c>
      <c r="D17" s="163" t="str">
        <f>'[8]pre'!D10</f>
        <v>Spartak Trhové Sviny</v>
      </c>
      <c r="E17" s="164" t="str">
        <f>'[8]pre'!E10</f>
        <v>Hálová Michaela</v>
      </c>
      <c r="F17" s="14">
        <v>2.4</v>
      </c>
      <c r="G17" s="15">
        <v>3.8</v>
      </c>
      <c r="H17" s="15">
        <f t="shared" si="0"/>
        <v>6.2</v>
      </c>
      <c r="I17" s="15">
        <f t="shared" si="1"/>
        <v>8.6</v>
      </c>
      <c r="J17" s="16"/>
      <c r="K17" s="17">
        <f t="shared" si="2"/>
        <v>8.6</v>
      </c>
      <c r="L17" s="18">
        <v>1.5</v>
      </c>
      <c r="M17" s="15">
        <v>3.43</v>
      </c>
      <c r="N17" s="15">
        <f t="shared" si="3"/>
        <v>6.57</v>
      </c>
      <c r="O17" s="15">
        <f t="shared" si="4"/>
        <v>8.07</v>
      </c>
      <c r="P17" s="16">
        <v>4</v>
      </c>
      <c r="Q17" s="19">
        <f t="shared" si="5"/>
        <v>4.07</v>
      </c>
      <c r="R17" s="14">
        <v>1.8</v>
      </c>
      <c r="S17" s="15">
        <v>5.7</v>
      </c>
      <c r="T17" s="15">
        <f t="shared" si="6"/>
        <v>4.3</v>
      </c>
      <c r="U17" s="15">
        <f t="shared" si="7"/>
        <v>6.1</v>
      </c>
      <c r="V17" s="16"/>
      <c r="W17" s="17">
        <f t="shared" si="8"/>
        <v>6.1</v>
      </c>
      <c r="X17" s="18">
        <v>2.2</v>
      </c>
      <c r="Y17" s="15">
        <v>6</v>
      </c>
      <c r="Z17" s="15">
        <f t="shared" si="9"/>
        <v>4</v>
      </c>
      <c r="AA17" s="15">
        <f t="shared" si="10"/>
        <v>6.2</v>
      </c>
      <c r="AB17" s="16"/>
      <c r="AC17" s="19">
        <f t="shared" si="11"/>
        <v>6.2</v>
      </c>
      <c r="AD17" s="20">
        <f t="shared" si="12"/>
        <v>24.97</v>
      </c>
    </row>
    <row r="18" spans="1:30" ht="12.75" customHeight="1">
      <c r="A18" s="165" t="s">
        <v>30</v>
      </c>
      <c r="B18" s="161" t="str">
        <f>'[8]pre'!B9</f>
        <v>Jenknerová Karolína</v>
      </c>
      <c r="C18" s="162">
        <f>'[8]pre'!C9</f>
        <v>2005</v>
      </c>
      <c r="D18" s="163" t="str">
        <f>'[8]pre'!D9</f>
        <v>Spartak Trhové Sviny</v>
      </c>
      <c r="E18" s="164" t="str">
        <f>'[8]pre'!E9</f>
        <v>Hálová Michaela</v>
      </c>
      <c r="F18" s="14">
        <v>2.4</v>
      </c>
      <c r="G18" s="15">
        <v>3.8</v>
      </c>
      <c r="H18" s="15">
        <f t="shared" si="0"/>
        <v>6.2</v>
      </c>
      <c r="I18" s="15">
        <f t="shared" si="1"/>
        <v>8.6</v>
      </c>
      <c r="J18" s="16"/>
      <c r="K18" s="17">
        <f t="shared" si="2"/>
        <v>8.6</v>
      </c>
      <c r="L18" s="18">
        <v>1.4</v>
      </c>
      <c r="M18" s="15">
        <v>5.1</v>
      </c>
      <c r="N18" s="15">
        <f t="shared" si="3"/>
        <v>4.9</v>
      </c>
      <c r="O18" s="15">
        <f t="shared" si="4"/>
        <v>6.300000000000001</v>
      </c>
      <c r="P18" s="16">
        <v>6</v>
      </c>
      <c r="Q18" s="19">
        <f t="shared" si="5"/>
        <v>0.3000000000000007</v>
      </c>
      <c r="R18" s="14">
        <v>1.9</v>
      </c>
      <c r="S18" s="15">
        <v>5.9</v>
      </c>
      <c r="T18" s="15">
        <f t="shared" si="6"/>
        <v>4.1</v>
      </c>
      <c r="U18" s="15">
        <f t="shared" si="7"/>
        <v>6</v>
      </c>
      <c r="V18" s="16"/>
      <c r="W18" s="17">
        <f t="shared" si="8"/>
        <v>6</v>
      </c>
      <c r="X18" s="18">
        <v>1.7</v>
      </c>
      <c r="Y18" s="15">
        <v>5.2</v>
      </c>
      <c r="Z18" s="15">
        <f t="shared" si="9"/>
        <v>4.8</v>
      </c>
      <c r="AA18" s="15">
        <f t="shared" si="10"/>
        <v>6.5</v>
      </c>
      <c r="AB18" s="16"/>
      <c r="AC18" s="19">
        <f t="shared" si="11"/>
        <v>6.5</v>
      </c>
      <c r="AD18" s="20">
        <f t="shared" si="12"/>
        <v>21.4</v>
      </c>
    </row>
    <row r="19" spans="1:30" ht="12.75" customHeight="1">
      <c r="A19" s="165" t="s">
        <v>31</v>
      </c>
      <c r="B19" s="161" t="str">
        <f>'[8]pre'!B15</f>
        <v>Pištěková Linda</v>
      </c>
      <c r="C19" s="162">
        <f>'[8]pre'!C15</f>
        <v>2004</v>
      </c>
      <c r="D19" s="163" t="str">
        <f>'[8]pre'!D15</f>
        <v>Šumavan Vimperk</v>
      </c>
      <c r="E19" s="164" t="str">
        <f>'[8]pre'!E15</f>
        <v>Kotlíková</v>
      </c>
      <c r="F19" s="14">
        <v>2.4</v>
      </c>
      <c r="G19" s="15">
        <v>5.8</v>
      </c>
      <c r="H19" s="15">
        <f t="shared" si="0"/>
        <v>4.2</v>
      </c>
      <c r="I19" s="15">
        <f t="shared" si="1"/>
        <v>6.6</v>
      </c>
      <c r="J19" s="16"/>
      <c r="K19" s="17">
        <f t="shared" si="2"/>
        <v>6.6</v>
      </c>
      <c r="L19" s="18">
        <v>0.8</v>
      </c>
      <c r="M19" s="15">
        <v>4.23</v>
      </c>
      <c r="N19" s="15">
        <f t="shared" si="3"/>
        <v>5.77</v>
      </c>
      <c r="O19" s="15">
        <f t="shared" si="4"/>
        <v>6.569999999999999</v>
      </c>
      <c r="P19" s="16">
        <v>6</v>
      </c>
      <c r="Q19" s="19">
        <f t="shared" si="5"/>
        <v>0.5699999999999994</v>
      </c>
      <c r="R19" s="14">
        <v>1.5</v>
      </c>
      <c r="S19" s="15">
        <v>6.85</v>
      </c>
      <c r="T19" s="15">
        <f t="shared" si="6"/>
        <v>3.1500000000000004</v>
      </c>
      <c r="U19" s="15">
        <f t="shared" si="7"/>
        <v>4.65</v>
      </c>
      <c r="V19" s="16">
        <v>4</v>
      </c>
      <c r="W19" s="17">
        <f t="shared" si="8"/>
        <v>0.6500000000000004</v>
      </c>
      <c r="X19" s="18">
        <v>1.7</v>
      </c>
      <c r="Y19" s="15">
        <v>4.8</v>
      </c>
      <c r="Z19" s="15">
        <f t="shared" si="9"/>
        <v>5.2</v>
      </c>
      <c r="AA19" s="15">
        <f t="shared" si="10"/>
        <v>6.9</v>
      </c>
      <c r="AB19" s="16"/>
      <c r="AC19" s="19">
        <f t="shared" si="11"/>
        <v>6.9</v>
      </c>
      <c r="AD19" s="20">
        <f t="shared" si="12"/>
        <v>14.719999999999999</v>
      </c>
    </row>
    <row r="20" spans="1:30" ht="13.5" thickBot="1">
      <c r="A20" s="26" t="s">
        <v>32</v>
      </c>
      <c r="B20" s="27" t="str">
        <f>'[8]pre'!B8</f>
        <v>Hamadejová Libuše</v>
      </c>
      <c r="C20" s="28">
        <f>'[8]pre'!C8</f>
        <v>2005</v>
      </c>
      <c r="D20" s="29" t="str">
        <f>'[8]pre'!D8</f>
        <v>Spartak Trhové Sviny</v>
      </c>
      <c r="E20" s="30" t="str">
        <f>'[8]pre'!E8</f>
        <v>Hálová M., Záhorková J.</v>
      </c>
      <c r="F20" s="31">
        <v>2.4</v>
      </c>
      <c r="G20" s="32">
        <v>5.4</v>
      </c>
      <c r="H20" s="32">
        <f t="shared" si="0"/>
        <v>4.6</v>
      </c>
      <c r="I20" s="32">
        <f t="shared" si="1"/>
        <v>7</v>
      </c>
      <c r="J20" s="33"/>
      <c r="K20" s="34">
        <f t="shared" si="2"/>
        <v>7</v>
      </c>
      <c r="L20" s="35">
        <v>1.3</v>
      </c>
      <c r="M20" s="32">
        <v>6.7</v>
      </c>
      <c r="N20" s="32">
        <f t="shared" si="3"/>
        <v>3.3</v>
      </c>
      <c r="O20" s="32">
        <f t="shared" si="4"/>
        <v>4.6</v>
      </c>
      <c r="P20" s="33">
        <v>6</v>
      </c>
      <c r="Q20" s="166">
        <v>0</v>
      </c>
      <c r="R20" s="31">
        <v>1.1</v>
      </c>
      <c r="S20" s="32">
        <v>4.65</v>
      </c>
      <c r="T20" s="32">
        <f t="shared" si="6"/>
        <v>5.35</v>
      </c>
      <c r="U20" s="32">
        <f t="shared" si="7"/>
        <v>6.449999999999999</v>
      </c>
      <c r="V20" s="33">
        <v>4</v>
      </c>
      <c r="W20" s="34">
        <f t="shared" si="8"/>
        <v>2.4499999999999993</v>
      </c>
      <c r="X20" s="35">
        <v>1.2</v>
      </c>
      <c r="Y20" s="32">
        <v>6.05</v>
      </c>
      <c r="Z20" s="32">
        <f t="shared" si="9"/>
        <v>3.95</v>
      </c>
      <c r="AA20" s="32">
        <f t="shared" si="10"/>
        <v>5.15</v>
      </c>
      <c r="AB20" s="33"/>
      <c r="AC20" s="36">
        <f t="shared" si="11"/>
        <v>5.15</v>
      </c>
      <c r="AD20" s="37">
        <f t="shared" si="12"/>
        <v>14.6</v>
      </c>
    </row>
  </sheetData>
  <sheetProtection/>
  <protectedRanges>
    <protectedRange sqref="AB20 Z21:AB23 X20:Y35 Z33:AB35" name="Oblast4"/>
    <protectedRange sqref="V20 T21:V23 R20:S35 T33:V35" name="Oblast3"/>
    <protectedRange sqref="P20 N21:P23 L20:M35 N33:P35" name="Oblast2"/>
    <protectedRange sqref="Z20:AA20 T20:U20 N20:O20 R8:V19 X8:AB19 L8:P19 F8:J23 F33:J35" name="Oblast1"/>
  </protectedRanges>
  <mergeCells count="14">
    <mergeCell ref="D5:D7"/>
    <mergeCell ref="E5:E7"/>
    <mergeCell ref="F5:AC5"/>
    <mergeCell ref="AD5:AD7"/>
    <mergeCell ref="F6:K6"/>
    <mergeCell ref="L6:Q6"/>
    <mergeCell ref="R6:W6"/>
    <mergeCell ref="X6:AC6"/>
    <mergeCell ref="A1:AD1"/>
    <mergeCell ref="X2:AC4"/>
    <mergeCell ref="V3:W3"/>
    <mergeCell ref="A5:A7"/>
    <mergeCell ref="B5:B7"/>
    <mergeCell ref="C5:C7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6.421875" style="0" customWidth="1"/>
    <col min="4" max="4" width="14.8515625" style="0" customWidth="1"/>
    <col min="5" max="5" width="15.8515625" style="0" customWidth="1"/>
    <col min="6" max="9" width="7.140625" style="0" customWidth="1"/>
    <col min="10" max="10" width="1.421875" style="0" customWidth="1"/>
    <col min="11" max="15" width="7.140625" style="0" customWidth="1"/>
    <col min="16" max="16" width="1.421875" style="0" customWidth="1"/>
    <col min="17" max="21" width="7.140625" style="0" customWidth="1"/>
    <col min="22" max="22" width="1.421875" style="0" customWidth="1"/>
    <col min="23" max="27" width="7.140625" style="0" customWidth="1"/>
    <col min="28" max="28" width="1.421875" style="0" customWidth="1"/>
    <col min="29" max="30" width="7.140625" style="0" customWidth="1"/>
  </cols>
  <sheetData>
    <row r="1" spans="1:30" ht="18">
      <c r="A1" s="170" t="str">
        <f>'[5]pre'!A1</f>
        <v>19. ročník TRHOVOSVINENSKÉHO POHÁRU - 11.4.2015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30" ht="15">
      <c r="A2" s="2"/>
      <c r="B2" s="3" t="s">
        <v>0</v>
      </c>
      <c r="C2" s="4"/>
      <c r="D2" s="5" t="str">
        <f>'[5]pre'!D2</f>
        <v>Steinbauer Jan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71" t="str">
        <f>'[5]pre'!D4</f>
        <v>JUNIORKY "B"</v>
      </c>
      <c r="Y2" s="171"/>
      <c r="Z2" s="171"/>
      <c r="AA2" s="171"/>
      <c r="AB2" s="171"/>
      <c r="AC2" s="171"/>
      <c r="AD2" s="2"/>
    </row>
    <row r="3" spans="1:30" ht="15">
      <c r="A3" s="2"/>
      <c r="B3" s="3" t="s">
        <v>1</v>
      </c>
      <c r="C3" s="4"/>
      <c r="D3" s="5" t="str">
        <f>'[5]pre'!D3</f>
        <v>Novotná Iva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73" t="s">
        <v>2</v>
      </c>
      <c r="W3" s="173"/>
      <c r="X3" s="171"/>
      <c r="Y3" s="171"/>
      <c r="Z3" s="171"/>
      <c r="AA3" s="171"/>
      <c r="AB3" s="171"/>
      <c r="AC3" s="171"/>
      <c r="AD3" s="2"/>
    </row>
    <row r="4" spans="1:30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72"/>
      <c r="Y4" s="172"/>
      <c r="Z4" s="172"/>
      <c r="AA4" s="172"/>
      <c r="AB4" s="172"/>
      <c r="AC4" s="172"/>
      <c r="AD4" s="2"/>
    </row>
    <row r="5" spans="1:30" ht="15" customHeight="1">
      <c r="A5" s="210" t="s">
        <v>3</v>
      </c>
      <c r="B5" s="213" t="s">
        <v>4</v>
      </c>
      <c r="C5" s="215" t="s">
        <v>5</v>
      </c>
      <c r="D5" s="213" t="s">
        <v>6</v>
      </c>
      <c r="E5" s="213" t="s">
        <v>7</v>
      </c>
      <c r="F5" s="234" t="s">
        <v>8</v>
      </c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31"/>
      <c r="AD5" s="222" t="s">
        <v>9</v>
      </c>
    </row>
    <row r="6" spans="1:30" ht="15">
      <c r="A6" s="211"/>
      <c r="B6" s="214"/>
      <c r="C6" s="216"/>
      <c r="D6" s="214"/>
      <c r="E6" s="218"/>
      <c r="F6" s="190" t="s">
        <v>10</v>
      </c>
      <c r="G6" s="188"/>
      <c r="H6" s="188"/>
      <c r="I6" s="188"/>
      <c r="J6" s="188"/>
      <c r="K6" s="189"/>
      <c r="L6" s="188" t="s">
        <v>11</v>
      </c>
      <c r="M6" s="188"/>
      <c r="N6" s="188"/>
      <c r="O6" s="188"/>
      <c r="P6" s="188"/>
      <c r="Q6" s="188"/>
      <c r="R6" s="190" t="s">
        <v>12</v>
      </c>
      <c r="S6" s="188"/>
      <c r="T6" s="188"/>
      <c r="U6" s="188"/>
      <c r="V6" s="188"/>
      <c r="W6" s="189"/>
      <c r="X6" s="188" t="s">
        <v>13</v>
      </c>
      <c r="Y6" s="188"/>
      <c r="Z6" s="188"/>
      <c r="AA6" s="188"/>
      <c r="AB6" s="188"/>
      <c r="AC6" s="189"/>
      <c r="AD6" s="232"/>
    </row>
    <row r="7" spans="1:30" ht="15.75" thickBot="1">
      <c r="A7" s="212"/>
      <c r="B7" s="214"/>
      <c r="C7" s="216"/>
      <c r="D7" s="214"/>
      <c r="E7" s="218"/>
      <c r="F7" s="6" t="s">
        <v>14</v>
      </c>
      <c r="G7" s="7" t="s">
        <v>15</v>
      </c>
      <c r="H7" s="8" t="s">
        <v>16</v>
      </c>
      <c r="I7" s="9" t="s">
        <v>17</v>
      </c>
      <c r="J7" s="41" t="s">
        <v>18</v>
      </c>
      <c r="K7" s="11" t="s">
        <v>19</v>
      </c>
      <c r="L7" s="12" t="s">
        <v>14</v>
      </c>
      <c r="M7" s="7" t="s">
        <v>15</v>
      </c>
      <c r="N7" s="148" t="s">
        <v>16</v>
      </c>
      <c r="O7" s="149" t="s">
        <v>17</v>
      </c>
      <c r="P7" s="41" t="s">
        <v>18</v>
      </c>
      <c r="Q7" s="13" t="s">
        <v>19</v>
      </c>
      <c r="R7" s="6" t="s">
        <v>14</v>
      </c>
      <c r="S7" s="7" t="s">
        <v>15</v>
      </c>
      <c r="T7" s="8" t="s">
        <v>16</v>
      </c>
      <c r="U7" s="9" t="s">
        <v>17</v>
      </c>
      <c r="V7" s="41" t="s">
        <v>18</v>
      </c>
      <c r="W7" s="11" t="s">
        <v>19</v>
      </c>
      <c r="X7" s="6" t="s">
        <v>14</v>
      </c>
      <c r="Y7" s="7" t="s">
        <v>15</v>
      </c>
      <c r="Z7" s="8" t="s">
        <v>16</v>
      </c>
      <c r="AA7" s="9" t="s">
        <v>17</v>
      </c>
      <c r="AB7" s="41" t="s">
        <v>18</v>
      </c>
      <c r="AC7" s="11" t="s">
        <v>19</v>
      </c>
      <c r="AD7" s="235"/>
    </row>
    <row r="8" spans="1:30" ht="15">
      <c r="A8" s="150" t="s">
        <v>20</v>
      </c>
      <c r="B8" s="110" t="str">
        <f>'[5]pre'!B10</f>
        <v>Řehoušková Markéta</v>
      </c>
      <c r="C8" s="111">
        <f>'[5]pre'!C10</f>
        <v>2002</v>
      </c>
      <c r="D8" s="112" t="str">
        <f>'[5]pre'!D10</f>
        <v>Merkur Č. Budějovice</v>
      </c>
      <c r="E8" s="112" t="str">
        <f>'[5]pre'!E10</f>
        <v>Bago, Imbrová, Kubešová</v>
      </c>
      <c r="F8" s="83">
        <v>2.8</v>
      </c>
      <c r="G8" s="83">
        <v>1.4</v>
      </c>
      <c r="H8" s="83">
        <f>10-G8</f>
        <v>8.6</v>
      </c>
      <c r="I8" s="83">
        <f>F8+H8</f>
        <v>11.399999999999999</v>
      </c>
      <c r="J8" s="84"/>
      <c r="K8" s="151">
        <f>I8-J8</f>
        <v>11.399999999999999</v>
      </c>
      <c r="L8" s="83">
        <v>2</v>
      </c>
      <c r="M8" s="83">
        <v>3.16</v>
      </c>
      <c r="N8" s="83">
        <f>10-M8</f>
        <v>6.84</v>
      </c>
      <c r="O8" s="83">
        <f>L8+N8</f>
        <v>8.84</v>
      </c>
      <c r="P8" s="84"/>
      <c r="Q8" s="151">
        <f>O8-P8</f>
        <v>8.84</v>
      </c>
      <c r="R8" s="83">
        <v>2.2</v>
      </c>
      <c r="S8" s="83">
        <v>2.45</v>
      </c>
      <c r="T8" s="83">
        <f>10-S8</f>
        <v>7.55</v>
      </c>
      <c r="U8" s="83">
        <f>R8+T8</f>
        <v>9.75</v>
      </c>
      <c r="V8" s="84"/>
      <c r="W8" s="151">
        <f>U8-V8</f>
        <v>9.75</v>
      </c>
      <c r="X8" s="83">
        <v>2.7</v>
      </c>
      <c r="Y8" s="83">
        <v>2.6</v>
      </c>
      <c r="Z8" s="83">
        <f>10-Y8</f>
        <v>7.4</v>
      </c>
      <c r="AA8" s="83">
        <f>X8+Z8</f>
        <v>10.100000000000001</v>
      </c>
      <c r="AB8" s="84"/>
      <c r="AC8" s="151">
        <f>AA8-AB8</f>
        <v>10.100000000000001</v>
      </c>
      <c r="AD8" s="113">
        <f>K8+Q8+W8+AC8</f>
        <v>40.09</v>
      </c>
    </row>
    <row r="9" spans="1:30" ht="15.75" thickBot="1">
      <c r="A9" s="152" t="s">
        <v>21</v>
      </c>
      <c r="B9" s="120" t="str">
        <f>'[5]pre'!B8</f>
        <v>Kešnarová Barbora</v>
      </c>
      <c r="C9" s="121">
        <f>'[5]pre'!C8</f>
        <v>2001</v>
      </c>
      <c r="D9" s="122" t="str">
        <f>'[5]pre'!D8</f>
        <v>Slovan J. Hradec</v>
      </c>
      <c r="E9" s="122" t="str">
        <f>'[5]pre'!E8</f>
        <v>Kešnarová, Haneflová</v>
      </c>
      <c r="F9" s="105">
        <v>3.4</v>
      </c>
      <c r="G9" s="105">
        <v>1.7</v>
      </c>
      <c r="H9" s="105">
        <f>10-G9</f>
        <v>8.3</v>
      </c>
      <c r="I9" s="105">
        <f>F9+H9</f>
        <v>11.700000000000001</v>
      </c>
      <c r="J9" s="106"/>
      <c r="K9" s="153">
        <f>I9-J9</f>
        <v>11.700000000000001</v>
      </c>
      <c r="L9" s="105">
        <v>2.4</v>
      </c>
      <c r="M9" s="105">
        <v>5.4</v>
      </c>
      <c r="N9" s="105">
        <f>10-M9</f>
        <v>4.6</v>
      </c>
      <c r="O9" s="105">
        <f>L9+N9</f>
        <v>7</v>
      </c>
      <c r="P9" s="106"/>
      <c r="Q9" s="153">
        <f>O9-P9</f>
        <v>7</v>
      </c>
      <c r="R9" s="105">
        <v>2.9</v>
      </c>
      <c r="S9" s="105">
        <v>4.3</v>
      </c>
      <c r="T9" s="105">
        <f>10-S9</f>
        <v>5.7</v>
      </c>
      <c r="U9" s="105">
        <f>R9+T9</f>
        <v>8.6</v>
      </c>
      <c r="V9" s="106"/>
      <c r="W9" s="153">
        <f>U9-V9</f>
        <v>8.6</v>
      </c>
      <c r="X9" s="105">
        <v>3.4</v>
      </c>
      <c r="Y9" s="105">
        <v>3.95</v>
      </c>
      <c r="Z9" s="105">
        <f>10-Y9</f>
        <v>6.05</v>
      </c>
      <c r="AA9" s="105">
        <f>X9+Z9</f>
        <v>9.45</v>
      </c>
      <c r="AB9" s="106"/>
      <c r="AC9" s="153">
        <f>AA9-AB9</f>
        <v>9.45</v>
      </c>
      <c r="AD9" s="123">
        <f>K9+Q9+W9+AC9</f>
        <v>36.75</v>
      </c>
    </row>
    <row r="10" spans="1:30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</row>
    <row r="13" spans="1:30" ht="1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</row>
    <row r="18" ht="15">
      <c r="A18" s="42"/>
    </row>
  </sheetData>
  <sheetProtection/>
  <protectedRanges>
    <protectedRange sqref="X10:AB13" name="Oblast4"/>
    <protectedRange sqref="R10:V13" name="Oblast3"/>
    <protectedRange sqref="L10:P13" name="Oblast2"/>
    <protectedRange sqref="X8:AB9 F8:J13 L8:P9 R8:V9" name="Oblast1"/>
  </protectedRanges>
  <mergeCells count="14">
    <mergeCell ref="A1:AD1"/>
    <mergeCell ref="X2:AC4"/>
    <mergeCell ref="V3:W3"/>
    <mergeCell ref="A5:A7"/>
    <mergeCell ref="AD5:AD7"/>
    <mergeCell ref="F6:K6"/>
    <mergeCell ref="B5:B7"/>
    <mergeCell ref="C5:C7"/>
    <mergeCell ref="D5:D7"/>
    <mergeCell ref="E5:E7"/>
    <mergeCell ref="L6:Q6"/>
    <mergeCell ref="R6:W6"/>
    <mergeCell ref="X6:AC6"/>
    <mergeCell ref="F5:AC5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zoomScale="90" zoomScaleNormal="90" zoomScalePageLayoutView="0" workbookViewId="0" topLeftCell="A1">
      <selection activeCell="E15" sqref="E15"/>
    </sheetView>
  </sheetViews>
  <sheetFormatPr defaultColWidth="9.140625" defaultRowHeight="15"/>
  <cols>
    <col min="1" max="1" width="3.57421875" style="124" customWidth="1"/>
    <col min="2" max="2" width="10.7109375" style="124" customWidth="1"/>
    <col min="3" max="3" width="4.57421875" style="124" customWidth="1"/>
    <col min="4" max="4" width="10.7109375" style="124" customWidth="1"/>
    <col min="5" max="5" width="13.421875" style="124" customWidth="1"/>
    <col min="6" max="7" width="5.28125" style="124" bestFit="1" customWidth="1"/>
    <col min="8" max="8" width="7.7109375" style="124" bestFit="1" customWidth="1"/>
    <col min="9" max="9" width="5.28125" style="124" bestFit="1" customWidth="1"/>
    <col min="10" max="10" width="1.7109375" style="124" customWidth="1"/>
    <col min="11" max="13" width="5.28125" style="124" bestFit="1" customWidth="1"/>
    <col min="14" max="14" width="7.7109375" style="124" bestFit="1" customWidth="1"/>
    <col min="15" max="15" width="5.28125" style="124" bestFit="1" customWidth="1"/>
    <col min="16" max="16" width="1.7109375" style="124" customWidth="1"/>
    <col min="17" max="19" width="5.28125" style="124" bestFit="1" customWidth="1"/>
    <col min="20" max="20" width="7.7109375" style="124" bestFit="1" customWidth="1"/>
    <col min="21" max="21" width="5.28125" style="124" bestFit="1" customWidth="1"/>
    <col min="22" max="22" width="1.7109375" style="124" customWidth="1"/>
    <col min="23" max="23" width="5.28125" style="124" bestFit="1" customWidth="1"/>
    <col min="24" max="24" width="5.7109375" style="124" customWidth="1"/>
    <col min="25" max="25" width="5.28125" style="124" bestFit="1" customWidth="1"/>
    <col min="26" max="26" width="7.7109375" style="124" bestFit="1" customWidth="1"/>
    <col min="27" max="27" width="5.28125" style="124" bestFit="1" customWidth="1"/>
    <col min="28" max="28" width="1.7109375" style="124" customWidth="1"/>
    <col min="29" max="29" width="5.28125" style="124" bestFit="1" customWidth="1"/>
    <col min="30" max="30" width="7.8515625" style="124" customWidth="1"/>
    <col min="31" max="16384" width="9.140625" style="124" customWidth="1"/>
  </cols>
  <sheetData>
    <row r="1" spans="1:30" ht="18.75" customHeight="1">
      <c r="A1" s="170" t="str">
        <f>'[6]pre'!A1</f>
        <v>19. ročník TRHOVOSVINENSKÉHO POHÁRU - 11.4.2015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30" ht="12.75">
      <c r="A2" s="2"/>
      <c r="B2" s="3" t="s">
        <v>0</v>
      </c>
      <c r="C2" s="4"/>
      <c r="D2" s="5" t="str">
        <f>'[6]pre'!D2</f>
        <v>Steinbauer Jan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71" t="str">
        <f>'[6]pre'!D4</f>
        <v>ŽENY "B"</v>
      </c>
      <c r="Y2" s="171"/>
      <c r="Z2" s="171"/>
      <c r="AA2" s="171"/>
      <c r="AB2" s="171"/>
      <c r="AC2" s="171"/>
      <c r="AD2" s="2"/>
    </row>
    <row r="3" spans="1:30" ht="12.75">
      <c r="A3" s="2"/>
      <c r="B3" s="3" t="s">
        <v>1</v>
      </c>
      <c r="C3" s="4"/>
      <c r="D3" s="5" t="str">
        <f>'[6]pre'!D3</f>
        <v>Novotná Iva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73" t="s">
        <v>2</v>
      </c>
      <c r="W3" s="173"/>
      <c r="X3" s="171"/>
      <c r="Y3" s="171"/>
      <c r="Z3" s="171"/>
      <c r="AA3" s="171"/>
      <c r="AB3" s="171"/>
      <c r="AC3" s="171"/>
      <c r="AD3" s="2"/>
    </row>
    <row r="4" spans="1:30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72"/>
      <c r="Y4" s="172"/>
      <c r="Z4" s="172"/>
      <c r="AA4" s="172"/>
      <c r="AB4" s="172"/>
      <c r="AC4" s="172"/>
      <c r="AD4" s="2"/>
    </row>
    <row r="5" spans="1:30" ht="13.5" customHeight="1">
      <c r="A5" s="210" t="s">
        <v>3</v>
      </c>
      <c r="B5" s="213" t="s">
        <v>4</v>
      </c>
      <c r="C5" s="215" t="s">
        <v>5</v>
      </c>
      <c r="D5" s="213" t="s">
        <v>6</v>
      </c>
      <c r="E5" s="228" t="s">
        <v>7</v>
      </c>
      <c r="F5" s="202" t="s">
        <v>8</v>
      </c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31"/>
      <c r="AD5" s="222" t="s">
        <v>9</v>
      </c>
    </row>
    <row r="6" spans="1:30" ht="13.5" customHeight="1">
      <c r="A6" s="211"/>
      <c r="B6" s="214"/>
      <c r="C6" s="216"/>
      <c r="D6" s="214"/>
      <c r="E6" s="229"/>
      <c r="F6" s="188" t="s">
        <v>10</v>
      </c>
      <c r="G6" s="188"/>
      <c r="H6" s="188"/>
      <c r="I6" s="188"/>
      <c r="J6" s="188"/>
      <c r="K6" s="189"/>
      <c r="L6" s="188" t="s">
        <v>11</v>
      </c>
      <c r="M6" s="188"/>
      <c r="N6" s="188"/>
      <c r="O6" s="188"/>
      <c r="P6" s="188"/>
      <c r="Q6" s="188"/>
      <c r="R6" s="190" t="s">
        <v>12</v>
      </c>
      <c r="S6" s="188"/>
      <c r="T6" s="188"/>
      <c r="U6" s="188"/>
      <c r="V6" s="188"/>
      <c r="W6" s="189"/>
      <c r="X6" s="188" t="s">
        <v>13</v>
      </c>
      <c r="Y6" s="188"/>
      <c r="Z6" s="188"/>
      <c r="AA6" s="188"/>
      <c r="AB6" s="188"/>
      <c r="AC6" s="189"/>
      <c r="AD6" s="232"/>
    </row>
    <row r="7" spans="1:30" ht="22.5" customHeight="1" thickBot="1">
      <c r="A7" s="225"/>
      <c r="B7" s="226"/>
      <c r="C7" s="227"/>
      <c r="D7" s="226"/>
      <c r="E7" s="230"/>
      <c r="F7" s="125"/>
      <c r="G7" s="126"/>
      <c r="H7" s="127" t="s">
        <v>16</v>
      </c>
      <c r="I7" s="128" t="s">
        <v>17</v>
      </c>
      <c r="J7" s="129" t="s">
        <v>18</v>
      </c>
      <c r="K7" s="130" t="s">
        <v>19</v>
      </c>
      <c r="L7" s="125" t="s">
        <v>14</v>
      </c>
      <c r="M7" s="126" t="s">
        <v>15</v>
      </c>
      <c r="N7" s="131" t="s">
        <v>16</v>
      </c>
      <c r="O7" s="132" t="s">
        <v>17</v>
      </c>
      <c r="P7" s="129" t="s">
        <v>18</v>
      </c>
      <c r="Q7" s="133" t="s">
        <v>19</v>
      </c>
      <c r="R7" s="134" t="s">
        <v>14</v>
      </c>
      <c r="S7" s="126" t="s">
        <v>15</v>
      </c>
      <c r="T7" s="127" t="s">
        <v>16</v>
      </c>
      <c r="U7" s="128" t="s">
        <v>17</v>
      </c>
      <c r="V7" s="129" t="s">
        <v>18</v>
      </c>
      <c r="W7" s="130" t="s">
        <v>19</v>
      </c>
      <c r="X7" s="134" t="s">
        <v>14</v>
      </c>
      <c r="Y7" s="126" t="s">
        <v>15</v>
      </c>
      <c r="Z7" s="127" t="s">
        <v>16</v>
      </c>
      <c r="AA7" s="128" t="s">
        <v>17</v>
      </c>
      <c r="AB7" s="129" t="s">
        <v>18</v>
      </c>
      <c r="AC7" s="130" t="s">
        <v>19</v>
      </c>
      <c r="AD7" s="233"/>
    </row>
    <row r="8" spans="1:30" s="147" customFormat="1" ht="18.75" customHeight="1" thickBot="1">
      <c r="A8" s="135" t="s">
        <v>20</v>
      </c>
      <c r="B8" s="136" t="str">
        <f>'[6]pre'!B8</f>
        <v>Jírová Gabriela</v>
      </c>
      <c r="C8" s="137">
        <f>'[6]pre'!C8</f>
        <v>1999</v>
      </c>
      <c r="D8" s="138" t="str">
        <f>'[6]pre'!D8</f>
        <v>Slovan J. Hradec</v>
      </c>
      <c r="E8" s="154" t="str">
        <f>'[6]pre'!E8</f>
        <v>Kešnarová, Haneflová</v>
      </c>
      <c r="F8" s="155">
        <v>3.4</v>
      </c>
      <c r="G8" s="156">
        <v>1.5</v>
      </c>
      <c r="H8" s="156">
        <f>10-G8</f>
        <v>8.5</v>
      </c>
      <c r="I8" s="156">
        <f>F8+H8</f>
        <v>11.9</v>
      </c>
      <c r="J8" s="157"/>
      <c r="K8" s="158">
        <f>I8-J8</f>
        <v>11.9</v>
      </c>
      <c r="L8" s="155">
        <v>3</v>
      </c>
      <c r="M8" s="156">
        <v>3.16</v>
      </c>
      <c r="N8" s="156">
        <f>10-M8</f>
        <v>6.84</v>
      </c>
      <c r="O8" s="156">
        <f>L8+N8</f>
        <v>9.84</v>
      </c>
      <c r="P8" s="157"/>
      <c r="Q8" s="159">
        <f>O8-P8</f>
        <v>9.84</v>
      </c>
      <c r="R8" s="160">
        <v>4.1</v>
      </c>
      <c r="S8" s="156">
        <v>2.95</v>
      </c>
      <c r="T8" s="156">
        <f>10-S8</f>
        <v>7.05</v>
      </c>
      <c r="U8" s="156">
        <f>R8+T8</f>
        <v>11.149999999999999</v>
      </c>
      <c r="V8" s="157"/>
      <c r="W8" s="158">
        <f>U8-V8</f>
        <v>11.149999999999999</v>
      </c>
      <c r="X8" s="160">
        <v>4.1</v>
      </c>
      <c r="Y8" s="156">
        <v>2.15</v>
      </c>
      <c r="Z8" s="156">
        <f>10-Y8</f>
        <v>7.85</v>
      </c>
      <c r="AA8" s="156">
        <f>X8+Z8</f>
        <v>11.95</v>
      </c>
      <c r="AB8" s="157"/>
      <c r="AC8" s="158">
        <f>AA8-AB8</f>
        <v>11.95</v>
      </c>
      <c r="AD8" s="146">
        <f>K8+Q8+W8+AC8</f>
        <v>44.84</v>
      </c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</sheetData>
  <sheetProtection/>
  <protectedRanges>
    <protectedRange sqref="X9:AA24 AB8:AB24" name="Oblast4"/>
    <protectedRange sqref="T9:U24 V8:V24 R8:S24" name="Oblast3"/>
    <protectedRange sqref="N9:O24 P8:P24 L8:M24" name="Oblast2"/>
    <protectedRange sqref="T8:U8 X8:AA8 N8:O8 F8:J24" name="Oblast1"/>
  </protectedRanges>
  <mergeCells count="14">
    <mergeCell ref="D5:D7"/>
    <mergeCell ref="E5:E7"/>
    <mergeCell ref="F5:AC5"/>
    <mergeCell ref="AD5:AD7"/>
    <mergeCell ref="F6:K6"/>
    <mergeCell ref="L6:Q6"/>
    <mergeCell ref="R6:W6"/>
    <mergeCell ref="X6:AC6"/>
    <mergeCell ref="A1:AD1"/>
    <mergeCell ref="X2:AC4"/>
    <mergeCell ref="V3:W3"/>
    <mergeCell ref="A5:A7"/>
    <mergeCell ref="B5:B7"/>
    <mergeCell ref="C5:C7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2015-04-11T18:32:47Z</cp:lastPrinted>
  <dcterms:created xsi:type="dcterms:W3CDTF">2013-04-20T22:08:19Z</dcterms:created>
  <dcterms:modified xsi:type="dcterms:W3CDTF">2015-04-11T18:33:26Z</dcterms:modified>
  <cp:category/>
  <cp:version/>
  <cp:contentType/>
  <cp:contentStatus/>
</cp:coreProperties>
</file>