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activeTab="6"/>
  </bookViews>
  <sheets>
    <sheet name="MLŽJ" sheetId="1" r:id="rId1"/>
    <sheet name="MLŽD" sheetId="2" r:id="rId2"/>
    <sheet name="MLfin" sheetId="3" r:id="rId3"/>
    <sheet name="MLŽD_listky" sheetId="4" r:id="rId4"/>
    <sheet name="STŽJ" sheetId="5" r:id="rId5"/>
    <sheet name="STŽD" sheetId="6" r:id="rId6"/>
    <sheet name="STfin" sheetId="7" r:id="rId7"/>
    <sheet name="STŽD_listky" sheetId="8" r:id="rId8"/>
    <sheet name="DIPLMLŽJ" sheetId="9" r:id="rId9"/>
    <sheet name="DIPLMLŽD" sheetId="10" r:id="rId10"/>
    <sheet name="DIPLSTŽJ" sheetId="11" r:id="rId11"/>
    <sheet name="DIPLSTŽD" sheetId="12" r:id="rId12"/>
    <sheet name="List1" sheetId="13" r:id="rId13"/>
    <sheet name="List2" sheetId="14" r:id="rId14"/>
  </sheets>
  <calcPr calcId="125725" iterateDelta="1E-4"/>
</workbook>
</file>

<file path=xl/calcChain.xml><?xml version="1.0" encoding="utf-8"?>
<calcChain xmlns="http://schemas.openxmlformats.org/spreadsheetml/2006/main">
  <c r="G32" i="6"/>
  <c r="G33" s="1"/>
  <c r="F32"/>
  <c r="E32"/>
  <c r="D32"/>
  <c r="C32"/>
  <c r="G31"/>
  <c r="F31"/>
  <c r="E31"/>
  <c r="D31"/>
  <c r="D33" s="1"/>
  <c r="H30" s="1"/>
  <c r="C31"/>
  <c r="G28"/>
  <c r="F28"/>
  <c r="E28"/>
  <c r="D28"/>
  <c r="C28"/>
  <c r="G27"/>
  <c r="F27"/>
  <c r="F29" s="1"/>
  <c r="E27"/>
  <c r="D27"/>
  <c r="C27"/>
  <c r="G26"/>
  <c r="G29" s="1"/>
  <c r="F26"/>
  <c r="E26"/>
  <c r="D26"/>
  <c r="C26"/>
  <c r="C29" s="1"/>
  <c r="H25" s="1"/>
  <c r="G23"/>
  <c r="F23"/>
  <c r="E23"/>
  <c r="D23"/>
  <c r="C23"/>
  <c r="G22"/>
  <c r="G24" s="1"/>
  <c r="F22"/>
  <c r="E22"/>
  <c r="D22"/>
  <c r="C22"/>
  <c r="C24" s="1"/>
  <c r="H20" s="1"/>
  <c r="G21"/>
  <c r="F21"/>
  <c r="E21"/>
  <c r="D21"/>
  <c r="C21"/>
  <c r="G9"/>
  <c r="F9"/>
  <c r="E9"/>
  <c r="D9"/>
  <c r="C9"/>
  <c r="G8"/>
  <c r="F8"/>
  <c r="E8"/>
  <c r="D8"/>
  <c r="D10" s="1"/>
  <c r="C8"/>
  <c r="G7"/>
  <c r="F7"/>
  <c r="E7"/>
  <c r="E10" s="1"/>
  <c r="D7"/>
  <c r="C7"/>
  <c r="G13"/>
  <c r="F13"/>
  <c r="F14" s="1"/>
  <c r="E13"/>
  <c r="D13"/>
  <c r="C13"/>
  <c r="G12"/>
  <c r="G14" s="1"/>
  <c r="F12"/>
  <c r="E12"/>
  <c r="E14" s="1"/>
  <c r="D12"/>
  <c r="C12"/>
  <c r="G18"/>
  <c r="F18"/>
  <c r="E18"/>
  <c r="D18"/>
  <c r="D19" s="1"/>
  <c r="C18"/>
  <c r="G17"/>
  <c r="F17"/>
  <c r="E17"/>
  <c r="E19" s="1"/>
  <c r="D17"/>
  <c r="C17"/>
  <c r="G16"/>
  <c r="F16"/>
  <c r="E16"/>
  <c r="D16"/>
  <c r="C16"/>
  <c r="G39" i="2"/>
  <c r="G40" s="1"/>
  <c r="F39"/>
  <c r="E39"/>
  <c r="D39"/>
  <c r="C39"/>
  <c r="C40" s="1"/>
  <c r="G38"/>
  <c r="F38"/>
  <c r="E38"/>
  <c r="D38"/>
  <c r="D40" s="1"/>
  <c r="C38"/>
  <c r="G18"/>
  <c r="G19" s="1"/>
  <c r="F18"/>
  <c r="E18"/>
  <c r="D18"/>
  <c r="C18"/>
  <c r="C19" s="1"/>
  <c r="G17"/>
  <c r="F17"/>
  <c r="E17"/>
  <c r="D17"/>
  <c r="D19" s="1"/>
  <c r="C17"/>
  <c r="G26"/>
  <c r="G27" s="1"/>
  <c r="F26"/>
  <c r="E26"/>
  <c r="D26"/>
  <c r="C26"/>
  <c r="G25"/>
  <c r="F25"/>
  <c r="E25"/>
  <c r="D25"/>
  <c r="C25"/>
  <c r="G53"/>
  <c r="F53"/>
  <c r="E53"/>
  <c r="E54" s="1"/>
  <c r="D53"/>
  <c r="C53"/>
  <c r="G52"/>
  <c r="F52"/>
  <c r="F54" s="1"/>
  <c r="E52"/>
  <c r="D52"/>
  <c r="C52"/>
  <c r="G14"/>
  <c r="F14"/>
  <c r="E14"/>
  <c r="D14"/>
  <c r="C14"/>
  <c r="G13"/>
  <c r="F13"/>
  <c r="F15" s="1"/>
  <c r="E13"/>
  <c r="D13"/>
  <c r="C13"/>
  <c r="G12"/>
  <c r="F12"/>
  <c r="E12"/>
  <c r="E15" s="1"/>
  <c r="H11" s="1"/>
  <c r="D12"/>
  <c r="C12"/>
  <c r="G44"/>
  <c r="F44"/>
  <c r="E44"/>
  <c r="D44"/>
  <c r="C44"/>
  <c r="G43"/>
  <c r="G45" s="1"/>
  <c r="F43"/>
  <c r="E43"/>
  <c r="D43"/>
  <c r="C43"/>
  <c r="C45" s="1"/>
  <c r="G42"/>
  <c r="F42"/>
  <c r="F45" s="1"/>
  <c r="E42"/>
  <c r="D42"/>
  <c r="D45" s="1"/>
  <c r="C42"/>
  <c r="G31"/>
  <c r="F31"/>
  <c r="E31"/>
  <c r="D31"/>
  <c r="C31"/>
  <c r="G30"/>
  <c r="F30"/>
  <c r="F32" s="1"/>
  <c r="E30"/>
  <c r="D30"/>
  <c r="D32" s="1"/>
  <c r="C30"/>
  <c r="G29"/>
  <c r="G32" s="1"/>
  <c r="F29"/>
  <c r="E29"/>
  <c r="D29"/>
  <c r="C29"/>
  <c r="C32" s="1"/>
  <c r="H28" s="1"/>
  <c r="G9"/>
  <c r="F9"/>
  <c r="E9"/>
  <c r="D9"/>
  <c r="C9"/>
  <c r="G8"/>
  <c r="F8"/>
  <c r="E8"/>
  <c r="E10" s="1"/>
  <c r="D8"/>
  <c r="C8"/>
  <c r="C10" s="1"/>
  <c r="H6" s="1"/>
  <c r="G7"/>
  <c r="F7"/>
  <c r="E7"/>
  <c r="D7"/>
  <c r="C7"/>
  <c r="G49"/>
  <c r="F49"/>
  <c r="E49"/>
  <c r="D49"/>
  <c r="C49"/>
  <c r="G48"/>
  <c r="F48"/>
  <c r="F50" s="1"/>
  <c r="E48"/>
  <c r="D48"/>
  <c r="C48"/>
  <c r="G47"/>
  <c r="G50" s="1"/>
  <c r="F47"/>
  <c r="E47"/>
  <c r="E50" s="1"/>
  <c r="H46" s="1"/>
  <c r="D47"/>
  <c r="C47"/>
  <c r="G35"/>
  <c r="F35"/>
  <c r="F36" s="1"/>
  <c r="E35"/>
  <c r="D35"/>
  <c r="C35"/>
  <c r="G34"/>
  <c r="G36" s="1"/>
  <c r="F34"/>
  <c r="E34"/>
  <c r="D34"/>
  <c r="C34"/>
  <c r="C36" s="1"/>
  <c r="H33" s="1"/>
  <c r="G22"/>
  <c r="F22"/>
  <c r="F23" s="1"/>
  <c r="E22"/>
  <c r="D22"/>
  <c r="C22"/>
  <c r="G21"/>
  <c r="F21"/>
  <c r="E21"/>
  <c r="D21"/>
  <c r="C21"/>
  <c r="C23" s="1"/>
  <c r="H20" s="1"/>
  <c r="K10" i="1"/>
  <c r="K8"/>
  <c r="K18"/>
  <c r="K25"/>
  <c r="K19"/>
  <c r="K14"/>
  <c r="A28" i="10"/>
  <c r="A28" i="9"/>
  <c r="A28" i="12"/>
  <c r="A28" i="11"/>
  <c r="K11" i="1"/>
  <c r="K9"/>
  <c r="K12"/>
  <c r="K13"/>
  <c r="K15"/>
  <c r="K28"/>
  <c r="K7"/>
  <c r="K17"/>
  <c r="K22"/>
  <c r="K30"/>
  <c r="K32"/>
  <c r="K26"/>
  <c r="K16"/>
  <c r="K6"/>
  <c r="K23"/>
  <c r="K29"/>
  <c r="K24"/>
  <c r="K33"/>
  <c r="K21"/>
  <c r="K20"/>
  <c r="K27"/>
  <c r="K31"/>
  <c r="K24" i="5"/>
  <c r="K11"/>
  <c r="K12"/>
  <c r="K18"/>
  <c r="K19"/>
  <c r="K21"/>
  <c r="K17"/>
  <c r="K6"/>
  <c r="K9"/>
  <c r="K22"/>
  <c r="K23"/>
  <c r="K15"/>
  <c r="K10"/>
  <c r="K16"/>
  <c r="K25"/>
  <c r="K20"/>
  <c r="K8"/>
  <c r="K13"/>
  <c r="K7"/>
  <c r="K14"/>
  <c r="G10" i="6"/>
  <c r="C10"/>
  <c r="H6" s="1"/>
  <c r="F27" i="2"/>
  <c r="F40"/>
  <c r="C27"/>
  <c r="D10"/>
  <c r="E19"/>
  <c r="D36"/>
  <c r="C50"/>
  <c r="G10"/>
  <c r="E32"/>
  <c r="D27"/>
  <c r="F19"/>
  <c r="E40"/>
  <c r="D15"/>
  <c r="C15"/>
  <c r="G15"/>
  <c r="D23"/>
  <c r="D50"/>
  <c r="C14" i="6"/>
  <c r="H11" s="1"/>
  <c r="E23" i="2"/>
  <c r="F10"/>
  <c r="E36"/>
  <c r="G23"/>
  <c r="E27"/>
  <c r="F10" i="6"/>
  <c r="E33"/>
  <c r="D14"/>
  <c r="E24"/>
  <c r="G19"/>
  <c r="C19"/>
  <c r="C33"/>
  <c r="E29"/>
  <c r="F24"/>
  <c r="D29"/>
  <c r="D24"/>
  <c r="F33"/>
  <c r="F19"/>
  <c r="G54" i="2"/>
  <c r="C54"/>
  <c r="E45"/>
  <c r="D54"/>
  <c r="H41" l="1"/>
  <c r="H51"/>
  <c r="H16"/>
  <c r="H37"/>
  <c r="H15" i="6"/>
  <c r="H24" i="2"/>
</calcChain>
</file>

<file path=xl/sharedStrings.xml><?xml version="1.0" encoding="utf-8"?>
<sst xmlns="http://schemas.openxmlformats.org/spreadsheetml/2006/main" count="1013" uniqueCount="126">
  <si>
    <t>42.ročník Memoriálu R. Pauly a O. Šišky 2016</t>
  </si>
  <si>
    <t>Mladší žáci - jednotlivci</t>
  </si>
  <si>
    <t>Poř.</t>
  </si>
  <si>
    <t>St.č.</t>
  </si>
  <si>
    <t>Příjmení a jméno</t>
  </si>
  <si>
    <t>Roč.</t>
  </si>
  <si>
    <t>Oddíl</t>
  </si>
  <si>
    <t>Akroba</t>
  </si>
  <si>
    <t>Kůň</t>
  </si>
  <si>
    <t>Kruhy</t>
  </si>
  <si>
    <t>Bradla</t>
  </si>
  <si>
    <t>Hrazda</t>
  </si>
  <si>
    <t>Celkem</t>
  </si>
  <si>
    <t>1.</t>
  </si>
  <si>
    <t>Jaroš Milan</t>
  </si>
  <si>
    <t>Sokol Zlín</t>
  </si>
  <si>
    <t>2.</t>
  </si>
  <si>
    <t>Vaculík Jonáš</t>
  </si>
  <si>
    <t>3.</t>
  </si>
  <si>
    <t>Klimeš Sebastian</t>
  </si>
  <si>
    <t>4.</t>
  </si>
  <si>
    <t>Kremnický Peter</t>
  </si>
  <si>
    <t>GK ŠK UMB Banská Bystrica</t>
  </si>
  <si>
    <t>5.</t>
  </si>
  <si>
    <t>Samson Sebastián</t>
  </si>
  <si>
    <t>6.</t>
  </si>
  <si>
    <t>Trešl Matěj</t>
  </si>
  <si>
    <t>Sokol Kolín</t>
  </si>
  <si>
    <t>7.</t>
  </si>
  <si>
    <t>Pecha Radek</t>
  </si>
  <si>
    <t>8.</t>
  </si>
  <si>
    <t>Iordatiy Serhiy</t>
  </si>
  <si>
    <t>TJ Sokol Rokycany</t>
  </si>
  <si>
    <t>9.</t>
  </si>
  <si>
    <t>Zapletal Jakub</t>
  </si>
  <si>
    <t>SK UP Olomouc</t>
  </si>
  <si>
    <t>10.</t>
  </si>
  <si>
    <t>Konečný Dan</t>
  </si>
  <si>
    <t>11.</t>
  </si>
  <si>
    <t>Konečný Vít</t>
  </si>
  <si>
    <t>12.</t>
  </si>
  <si>
    <t>Hockaday Matthew</t>
  </si>
  <si>
    <t>TJ Sokol Šternberk</t>
  </si>
  <si>
    <t>13.</t>
  </si>
  <si>
    <t>Nesrsta Jonáš</t>
  </si>
  <si>
    <t>14.</t>
  </si>
  <si>
    <t>Vachutka Jan</t>
  </si>
  <si>
    <t>15.</t>
  </si>
  <si>
    <t>Kindler Samuel</t>
  </si>
  <si>
    <t>KSG Rosice</t>
  </si>
  <si>
    <t>16.</t>
  </si>
  <si>
    <t>Dolejš Vojtěch</t>
  </si>
  <si>
    <t>17.</t>
  </si>
  <si>
    <t>Grzebinski Michal</t>
  </si>
  <si>
    <t>18.</t>
  </si>
  <si>
    <t>Jakubík Lukáš</t>
  </si>
  <si>
    <t>GK Šumperk A</t>
  </si>
  <si>
    <t>19.</t>
  </si>
  <si>
    <t>Skýva David</t>
  </si>
  <si>
    <t>20.</t>
  </si>
  <si>
    <t>Wagner Jakub</t>
  </si>
  <si>
    <t>21.</t>
  </si>
  <si>
    <t>Nevrkla Matouš</t>
  </si>
  <si>
    <t>GK Šumperk B</t>
  </si>
  <si>
    <t>22.</t>
  </si>
  <si>
    <t>Spiller Maxmilián</t>
  </si>
  <si>
    <t>23.</t>
  </si>
  <si>
    <t>24.</t>
  </si>
  <si>
    <t>25.</t>
  </si>
  <si>
    <t>26.</t>
  </si>
  <si>
    <t>27.</t>
  </si>
  <si>
    <t>28.</t>
  </si>
  <si>
    <t>hlavní rozhodčí:</t>
  </si>
  <si>
    <t>ředitel závodu:</t>
  </si>
  <si>
    <t>ing. Zdeněk Axman</t>
  </si>
  <si>
    <t>Mgr.Vilém Kocián</t>
  </si>
  <si>
    <t>Mladší žáci - družstva</t>
  </si>
  <si>
    <t>Družstvo</t>
  </si>
  <si>
    <t>Sokol Gymnastik Košice B</t>
  </si>
  <si>
    <t>Hlavní rozhodčí:</t>
  </si>
  <si>
    <t>Mladší žáci - finále</t>
  </si>
  <si>
    <t>Starší žáci - jednotlivci</t>
  </si>
  <si>
    <t>Pluhař Ondřej</t>
  </si>
  <si>
    <t>Daněk Jonáš</t>
  </si>
  <si>
    <t>Kopecký Michal</t>
  </si>
  <si>
    <t>Maršálek Matěj</t>
  </si>
  <si>
    <t>Skokan Jaroslav</t>
  </si>
  <si>
    <t>Sokol Praha Vršovice</t>
  </si>
  <si>
    <t>Zítko Adam</t>
  </si>
  <si>
    <t>Zítko Jakub</t>
  </si>
  <si>
    <t>Antalec Adam</t>
  </si>
  <si>
    <t>Rój Maksymilian</t>
  </si>
  <si>
    <t>Korona Krakow</t>
  </si>
  <si>
    <t>Drotlew Daniel</t>
  </si>
  <si>
    <t>Pieronkiewicz Franciszek</t>
  </si>
  <si>
    <t>Vogl Štěpán</t>
  </si>
  <si>
    <t>Neumann Antonín</t>
  </si>
  <si>
    <t>Kulle Dalibor</t>
  </si>
  <si>
    <t>Iordatiy Heorhiy</t>
  </si>
  <si>
    <t>Stavělík Jakub</t>
  </si>
  <si>
    <t>Sokol Bučovice</t>
  </si>
  <si>
    <t>Durák Miroslav</t>
  </si>
  <si>
    <t>Rotrekl Pavel</t>
  </si>
  <si>
    <t>Marghold František</t>
  </si>
  <si>
    <t>Švejkovský Jakub</t>
  </si>
  <si>
    <t>GK Šumperk</t>
  </si>
  <si>
    <t>Šablatúra Bohuš</t>
  </si>
  <si>
    <t>Sokol Gymnastik Košice A</t>
  </si>
  <si>
    <t>Vidricko Peter</t>
  </si>
  <si>
    <t>Grinč Libor</t>
  </si>
  <si>
    <t>Kundrík Pavol</t>
  </si>
  <si>
    <t>Petkov Matúš</t>
  </si>
  <si>
    <t>Starší žáci - družstva</t>
  </si>
  <si>
    <t>Starší žáci - finále</t>
  </si>
  <si>
    <t xml:space="preserve">               ml. žáci</t>
  </si>
  <si>
    <t xml:space="preserve">          42. ročník Memoriálu R. Pauly a O. Šišky</t>
  </si>
  <si>
    <t xml:space="preserve">                                           12.11.2016</t>
  </si>
  <si>
    <t>Vilém Kocián</t>
  </si>
  <si>
    <t xml:space="preserve">               st. žáci</t>
  </si>
  <si>
    <t>TJ Sokol ŠŠG Polytrade Prešov</t>
  </si>
  <si>
    <t>Průša Zdeněk</t>
  </si>
  <si>
    <t xml:space="preserve"> </t>
  </si>
  <si>
    <t>12.-13.</t>
  </si>
  <si>
    <t>Hřib</t>
  </si>
  <si>
    <t>16.-17.</t>
  </si>
  <si>
    <t>3.-4.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</si>
</sst>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2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 CE"/>
      <family val="2"/>
      <charset val="238"/>
    </font>
    <font>
      <sz val="1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32"/>
      <color indexed="8"/>
      <name val="Times New Roman"/>
      <family val="1"/>
      <charset val="238"/>
    </font>
    <font>
      <b/>
      <i/>
      <sz val="32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sz val="16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4" xfId="1" applyFont="1" applyBorder="1"/>
    <xf numFmtId="0" fontId="1" fillId="0" borderId="5" xfId="1" applyFont="1" applyBorder="1"/>
    <xf numFmtId="0" fontId="1" fillId="0" borderId="5" xfId="1" applyFill="1" applyBorder="1"/>
    <xf numFmtId="2" fontId="1" fillId="2" borderId="5" xfId="1" applyNumberFormat="1" applyFill="1" applyBorder="1"/>
    <xf numFmtId="2" fontId="1" fillId="2" borderId="6" xfId="1" applyNumberFormat="1" applyFill="1" applyBorder="1"/>
    <xf numFmtId="0" fontId="1" fillId="0" borderId="7" xfId="1" applyFont="1" applyBorder="1"/>
    <xf numFmtId="0" fontId="1" fillId="0" borderId="8" xfId="1" applyFont="1" applyBorder="1"/>
    <xf numFmtId="0" fontId="1" fillId="0" borderId="8" xfId="1" applyFill="1" applyBorder="1"/>
    <xf numFmtId="2" fontId="1" fillId="2" borderId="8" xfId="1" applyNumberFormat="1" applyFill="1" applyBorder="1"/>
    <xf numFmtId="2" fontId="1" fillId="2" borderId="9" xfId="1" applyNumberFormat="1" applyFill="1" applyBorder="1"/>
    <xf numFmtId="0" fontId="5" fillId="0" borderId="5" xfId="1" applyFont="1" applyFill="1" applyBorder="1"/>
    <xf numFmtId="2" fontId="1" fillId="0" borderId="8" xfId="1" applyNumberFormat="1" applyFill="1" applyBorder="1"/>
    <xf numFmtId="0" fontId="6" fillId="0" borderId="0" xfId="1" applyFont="1"/>
    <xf numFmtId="2" fontId="1" fillId="2" borderId="10" xfId="1" applyNumberFormat="1" applyFill="1" applyBorder="1"/>
    <xf numFmtId="2" fontId="1" fillId="0" borderId="10" xfId="1" applyNumberFormat="1" applyFill="1" applyBorder="1"/>
    <xf numFmtId="2" fontId="1" fillId="2" borderId="11" xfId="1" applyNumberFormat="1" applyFill="1" applyBorder="1"/>
    <xf numFmtId="0" fontId="6" fillId="0" borderId="0" xfId="1" applyFont="1" applyAlignment="1">
      <alignment vertical="center"/>
    </xf>
    <xf numFmtId="0" fontId="1" fillId="0" borderId="0" xfId="1" applyBorder="1"/>
    <xf numFmtId="2" fontId="1" fillId="2" borderId="0" xfId="1" applyNumberFormat="1" applyFill="1" applyBorder="1"/>
    <xf numFmtId="0" fontId="2" fillId="0" borderId="0" xfId="1" applyFont="1" applyAlignment="1"/>
    <xf numFmtId="0" fontId="3" fillId="0" borderId="0" xfId="1" applyFont="1" applyBorder="1" applyAlignment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" fillId="0" borderId="0" xfId="1" applyFont="1" applyBorder="1" applyAlignment="1"/>
    <xf numFmtId="0" fontId="1" fillId="0" borderId="0" xfId="1" applyFont="1"/>
    <xf numFmtId="2" fontId="1" fillId="0" borderId="8" xfId="1" applyNumberFormat="1" applyFont="1" applyBorder="1" applyAlignment="1">
      <alignment horizontal="right"/>
    </xf>
    <xf numFmtId="2" fontId="1" fillId="0" borderId="8" xfId="1" applyNumberFormat="1" applyFon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5" xfId="1" applyBorder="1"/>
    <xf numFmtId="0" fontId="1" fillId="0" borderId="15" xfId="1" applyFill="1" applyBorder="1"/>
    <xf numFmtId="2" fontId="1" fillId="2" borderId="15" xfId="1" applyNumberFormat="1" applyFill="1" applyBorder="1"/>
    <xf numFmtId="0" fontId="1" fillId="0" borderId="0" xfId="1" applyBorder="1" applyAlignment="1">
      <alignment horizontal="center"/>
    </xf>
    <xf numFmtId="0" fontId="1" fillId="0" borderId="0" xfId="1" applyFill="1" applyBorder="1"/>
    <xf numFmtId="0" fontId="1" fillId="0" borderId="0" xfId="1" applyFont="1" applyBorder="1" applyAlignment="1">
      <alignment horizontal="left"/>
    </xf>
    <xf numFmtId="0" fontId="1" fillId="0" borderId="0" xfId="1" applyFill="1"/>
    <xf numFmtId="0" fontId="1" fillId="0" borderId="16" xfId="1" applyFont="1" applyBorder="1"/>
    <xf numFmtId="2" fontId="1" fillId="0" borderId="8" xfId="1" applyNumberFormat="1" applyFont="1" applyFill="1" applyBorder="1" applyAlignment="1">
      <alignment horizontal="center"/>
    </xf>
    <xf numFmtId="0" fontId="1" fillId="0" borderId="16" xfId="1" applyBorder="1"/>
    <xf numFmtId="2" fontId="1" fillId="0" borderId="17" xfId="1" applyNumberFormat="1" applyFont="1" applyFill="1" applyBorder="1" applyAlignment="1">
      <alignment horizontal="center"/>
    </xf>
    <xf numFmtId="2" fontId="1" fillId="0" borderId="17" xfId="1" applyNumberFormat="1" applyFont="1" applyBorder="1" applyAlignment="1">
      <alignment horizontal="right"/>
    </xf>
    <xf numFmtId="0" fontId="1" fillId="2" borderId="5" xfId="1" applyFill="1" applyBorder="1" applyAlignment="1">
      <alignment horizontal="center"/>
    </xf>
    <xf numFmtId="0" fontId="1" fillId="0" borderId="10" xfId="1" applyFill="1" applyBorder="1"/>
    <xf numFmtId="0" fontId="1" fillId="2" borderId="0" xfId="1" applyFill="1" applyBorder="1" applyAlignment="1">
      <alignment horizontal="center"/>
    </xf>
    <xf numFmtId="0" fontId="1" fillId="2" borderId="0" xfId="1" applyFill="1" applyBorder="1"/>
    <xf numFmtId="0" fontId="0" fillId="0" borderId="16" xfId="0" applyBorder="1"/>
    <xf numFmtId="0" fontId="0" fillId="0" borderId="0" xfId="0" applyFill="1"/>
    <xf numFmtId="0" fontId="10" fillId="0" borderId="0" xfId="1" applyFont="1" applyAlignment="1">
      <alignment horizontal="left" indent="1"/>
    </xf>
    <xf numFmtId="0" fontId="10" fillId="0" borderId="0" xfId="1" applyFont="1" applyAlignment="1">
      <alignment horizontal="right" indent="1"/>
    </xf>
    <xf numFmtId="0" fontId="11" fillId="0" borderId="0" xfId="1" applyFont="1"/>
    <xf numFmtId="14" fontId="13" fillId="0" borderId="0" xfId="1" applyNumberFormat="1" applyFont="1" applyAlignment="1">
      <alignment horizontal="left"/>
    </xf>
    <xf numFmtId="0" fontId="13" fillId="0" borderId="0" xfId="1" applyFont="1"/>
    <xf numFmtId="0" fontId="1" fillId="0" borderId="8" xfId="1" applyFont="1" applyFill="1" applyBorder="1"/>
    <xf numFmtId="0" fontId="1" fillId="0" borderId="5" xfId="1" applyFont="1" applyFill="1" applyBorder="1"/>
    <xf numFmtId="0" fontId="4" fillId="0" borderId="13" xfId="1" applyFont="1" applyFill="1" applyBorder="1" applyAlignment="1">
      <alignment horizontal="center" vertical="center"/>
    </xf>
    <xf numFmtId="2" fontId="1" fillId="0" borderId="18" xfId="1" applyNumberFormat="1" applyFont="1" applyBorder="1" applyAlignment="1">
      <alignment horizontal="right"/>
    </xf>
    <xf numFmtId="0" fontId="1" fillId="0" borderId="19" xfId="1" applyFill="1" applyBorder="1"/>
    <xf numFmtId="0" fontId="0" fillId="0" borderId="19" xfId="0" applyFill="1" applyBorder="1"/>
    <xf numFmtId="0" fontId="5" fillId="0" borderId="8" xfId="1" applyFont="1" applyFill="1" applyBorder="1"/>
    <xf numFmtId="2" fontId="1" fillId="0" borderId="5" xfId="1" applyNumberFormat="1" applyFill="1" applyBorder="1"/>
    <xf numFmtId="0" fontId="1" fillId="0" borderId="0" xfId="1" applyFont="1" applyBorder="1" applyAlignment="1">
      <alignment horizontal="center"/>
    </xf>
    <xf numFmtId="0" fontId="1" fillId="0" borderId="10" xfId="1" applyFont="1" applyBorder="1"/>
    <xf numFmtId="0" fontId="1" fillId="0" borderId="4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" fillId="0" borderId="21" xfId="1" applyFill="1" applyBorder="1"/>
    <xf numFmtId="0" fontId="1" fillId="0" borderId="22" xfId="1" applyFont="1" applyBorder="1" applyAlignment="1">
      <alignment horizontal="center"/>
    </xf>
    <xf numFmtId="164" fontId="1" fillId="2" borderId="23" xfId="1" applyNumberFormat="1" applyFill="1" applyBorder="1"/>
    <xf numFmtId="164" fontId="1" fillId="2" borderId="24" xfId="1" applyNumberFormat="1" applyFill="1" applyBorder="1"/>
    <xf numFmtId="164" fontId="1" fillId="2" borderId="25" xfId="1" applyNumberFormat="1" applyFill="1" applyBorder="1"/>
    <xf numFmtId="0" fontId="1" fillId="0" borderId="26" xfId="1" applyFont="1" applyBorder="1" applyAlignment="1">
      <alignment horizontal="center"/>
    </xf>
    <xf numFmtId="0" fontId="1" fillId="0" borderId="27" xfId="1" applyFont="1" applyBorder="1"/>
    <xf numFmtId="0" fontId="1" fillId="0" borderId="27" xfId="1" applyFont="1" applyFill="1" applyBorder="1"/>
    <xf numFmtId="0" fontId="1" fillId="0" borderId="27" xfId="1" applyFill="1" applyBorder="1"/>
    <xf numFmtId="0" fontId="1" fillId="0" borderId="28" xfId="1" applyFill="1" applyBorder="1"/>
    <xf numFmtId="164" fontId="1" fillId="2" borderId="29" xfId="1" applyNumberFormat="1" applyFill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8" xfId="1" applyFont="1" applyBorder="1" applyAlignment="1">
      <alignment horizontal="center" vertical="top"/>
    </xf>
    <xf numFmtId="2" fontId="7" fillId="2" borderId="8" xfId="1" applyNumberFormat="1" applyFont="1" applyFill="1" applyBorder="1" applyAlignment="1">
      <alignment horizontal="left"/>
    </xf>
    <xf numFmtId="2" fontId="7" fillId="0" borderId="8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center" vertical="top"/>
    </xf>
    <xf numFmtId="0" fontId="7" fillId="0" borderId="8" xfId="1" applyFont="1" applyFill="1" applyBorder="1"/>
    <xf numFmtId="0" fontId="7" fillId="0" borderId="10" xfId="1" applyFont="1" applyBorder="1" applyAlignment="1">
      <alignment horizontal="center" vertical="top"/>
    </xf>
    <xf numFmtId="0" fontId="7" fillId="0" borderId="20" xfId="1" applyFont="1" applyBorder="1" applyAlignment="1">
      <alignment horizontal="center" vertical="top"/>
    </xf>
    <xf numFmtId="0" fontId="7" fillId="0" borderId="5" xfId="1" applyFont="1" applyBorder="1" applyAlignment="1">
      <alignment horizontal="center" vertical="top"/>
    </xf>
    <xf numFmtId="2" fontId="7" fillId="0" borderId="8" xfId="1" applyNumberFormat="1" applyFont="1" applyFill="1" applyBorder="1" applyAlignment="1">
      <alignment horizontal="left"/>
    </xf>
    <xf numFmtId="0" fontId="8" fillId="0" borderId="5" xfId="1" applyFont="1" applyFill="1" applyBorder="1"/>
    <xf numFmtId="2" fontId="7" fillId="0" borderId="10" xfId="1" applyNumberFormat="1" applyFont="1" applyFill="1" applyBorder="1" applyAlignment="1">
      <alignment horizontal="left"/>
    </xf>
    <xf numFmtId="2" fontId="7" fillId="0" borderId="5" xfId="1" applyNumberFormat="1" applyFont="1" applyFill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10" xfId="1" applyFont="1" applyFill="1" applyBorder="1"/>
    <xf numFmtId="0" fontId="5" fillId="0" borderId="10" xfId="1" applyFont="1" applyFill="1" applyBorder="1"/>
    <xf numFmtId="0" fontId="4" fillId="0" borderId="13" xfId="1" applyFont="1" applyBorder="1" applyAlignment="1">
      <alignment horizontal="center" vertical="center" wrapText="1"/>
    </xf>
    <xf numFmtId="0" fontId="1" fillId="0" borderId="30" xfId="1" applyFont="1" applyBorder="1" applyAlignment="1">
      <alignment horizontal="center"/>
    </xf>
    <xf numFmtId="0" fontId="1" fillId="0" borderId="31" xfId="1" applyFont="1" applyBorder="1"/>
    <xf numFmtId="0" fontId="1" fillId="0" borderId="31" xfId="1" applyFont="1" applyFill="1" applyBorder="1"/>
    <xf numFmtId="0" fontId="1" fillId="0" borderId="31" xfId="1" applyFill="1" applyBorder="1"/>
    <xf numFmtId="0" fontId="5" fillId="0" borderId="31" xfId="1" applyFont="1" applyFill="1" applyBorder="1"/>
    <xf numFmtId="164" fontId="1" fillId="2" borderId="32" xfId="1" applyNumberFormat="1" applyFill="1" applyBorder="1"/>
    <xf numFmtId="0" fontId="1" fillId="0" borderId="33" xfId="1" applyFont="1" applyBorder="1" applyAlignment="1">
      <alignment horizontal="center"/>
    </xf>
    <xf numFmtId="0" fontId="1" fillId="0" borderId="34" xfId="1" applyFont="1" applyBorder="1" applyAlignment="1">
      <alignment horizontal="center"/>
    </xf>
    <xf numFmtId="0" fontId="1" fillId="0" borderId="35" xfId="1" applyFont="1" applyBorder="1"/>
    <xf numFmtId="0" fontId="1" fillId="0" borderId="35" xfId="1" applyFont="1" applyFill="1" applyBorder="1"/>
    <xf numFmtId="0" fontId="1" fillId="0" borderId="35" xfId="1" applyFill="1" applyBorder="1"/>
    <xf numFmtId="164" fontId="1" fillId="2" borderId="36" xfId="1" applyNumberFormat="1" applyFill="1" applyBorder="1"/>
    <xf numFmtId="164" fontId="1" fillId="2" borderId="37" xfId="1" applyNumberFormat="1" applyFill="1" applyBorder="1"/>
    <xf numFmtId="0" fontId="1" fillId="2" borderId="31" xfId="1" applyFill="1" applyBorder="1" applyAlignment="1">
      <alignment horizont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/>
    </xf>
    <xf numFmtId="164" fontId="1" fillId="0" borderId="23" xfId="1" applyNumberFormat="1" applyBorder="1"/>
    <xf numFmtId="0" fontId="5" fillId="0" borderId="27" xfId="1" applyFont="1" applyFill="1" applyBorder="1"/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8.jpeg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9.jpeg"/><Relationship Id="rId1" Type="http://schemas.openxmlformats.org/officeDocument/2006/relationships/image" Target="../media/image4.jpe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5" Type="http://schemas.openxmlformats.org/officeDocument/2006/relationships/image" Target="../media/image4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9525</xdr:rowOff>
    </xdr:from>
    <xdr:to>
      <xdr:col>7</xdr:col>
      <xdr:colOff>504825</xdr:colOff>
      <xdr:row>4</xdr:row>
      <xdr:rowOff>304800</xdr:rowOff>
    </xdr:to>
    <xdr:pic>
      <xdr:nvPicPr>
        <xdr:cNvPr id="13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181600" y="914400"/>
          <a:ext cx="4476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57150</xdr:colOff>
      <xdr:row>4</xdr:row>
      <xdr:rowOff>0</xdr:rowOff>
    </xdr:from>
    <xdr:to>
      <xdr:col>8</xdr:col>
      <xdr:colOff>514350</xdr:colOff>
      <xdr:row>4</xdr:row>
      <xdr:rowOff>295275</xdr:rowOff>
    </xdr:to>
    <xdr:pic>
      <xdr:nvPicPr>
        <xdr:cNvPr id="13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5724525" y="904875"/>
          <a:ext cx="4572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57150</xdr:colOff>
      <xdr:row>4</xdr:row>
      <xdr:rowOff>9525</xdr:rowOff>
    </xdr:from>
    <xdr:to>
      <xdr:col>9</xdr:col>
      <xdr:colOff>514350</xdr:colOff>
      <xdr:row>4</xdr:row>
      <xdr:rowOff>304800</xdr:rowOff>
    </xdr:to>
    <xdr:pic>
      <xdr:nvPicPr>
        <xdr:cNvPr id="13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6267450" y="914400"/>
          <a:ext cx="4572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66675</xdr:colOff>
      <xdr:row>4</xdr:row>
      <xdr:rowOff>9525</xdr:rowOff>
    </xdr:from>
    <xdr:to>
      <xdr:col>5</xdr:col>
      <xdr:colOff>495300</xdr:colOff>
      <xdr:row>4</xdr:row>
      <xdr:rowOff>304800</xdr:rowOff>
    </xdr:to>
    <xdr:pic>
      <xdr:nvPicPr>
        <xdr:cNvPr id="13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4105275" y="914400"/>
          <a:ext cx="42862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95250</xdr:colOff>
      <xdr:row>4</xdr:row>
      <xdr:rowOff>19050</xdr:rowOff>
    </xdr:from>
    <xdr:to>
      <xdr:col>6</xdr:col>
      <xdr:colOff>466725</xdr:colOff>
      <xdr:row>4</xdr:row>
      <xdr:rowOff>276225</xdr:rowOff>
    </xdr:to>
    <xdr:grpSp>
      <xdr:nvGrpSpPr>
        <xdr:cNvPr id="1337" name="Skupina 11"/>
        <xdr:cNvGrpSpPr>
          <a:grpSpLocks/>
        </xdr:cNvGrpSpPr>
      </xdr:nvGrpSpPr>
      <xdr:grpSpPr bwMode="auto">
        <a:xfrm>
          <a:off x="4917681" y="893410"/>
          <a:ext cx="390144" cy="249936"/>
          <a:chOff x="7506" y="1384"/>
          <a:chExt cx="614" cy="404"/>
        </a:xfrm>
      </xdr:grpSpPr>
      <xdr:pic>
        <xdr:nvPicPr>
          <xdr:cNvPr id="1338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7508" y="1443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339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7506" y="1384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438150</xdr:colOff>
      <xdr:row>2</xdr:row>
      <xdr:rowOff>152400</xdr:rowOff>
    </xdr:to>
    <xdr:pic>
      <xdr:nvPicPr>
        <xdr:cNvPr id="176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21907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28575</xdr:rowOff>
    </xdr:from>
    <xdr:to>
      <xdr:col>0</xdr:col>
      <xdr:colOff>438150</xdr:colOff>
      <xdr:row>6</xdr:row>
      <xdr:rowOff>152400</xdr:rowOff>
    </xdr:to>
    <xdr:pic>
      <xdr:nvPicPr>
        <xdr:cNvPr id="176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98107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85725</xdr:rowOff>
    </xdr:from>
    <xdr:to>
      <xdr:col>0</xdr:col>
      <xdr:colOff>438150</xdr:colOff>
      <xdr:row>14</xdr:row>
      <xdr:rowOff>28575</xdr:rowOff>
    </xdr:to>
    <xdr:pic>
      <xdr:nvPicPr>
        <xdr:cNvPr id="176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2371725"/>
          <a:ext cx="43815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17</xdr:row>
      <xdr:rowOff>57150</xdr:rowOff>
    </xdr:from>
    <xdr:to>
      <xdr:col>0</xdr:col>
      <xdr:colOff>447675</xdr:colOff>
      <xdr:row>18</xdr:row>
      <xdr:rowOff>180975</xdr:rowOff>
    </xdr:to>
    <xdr:pic>
      <xdr:nvPicPr>
        <xdr:cNvPr id="176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9525" y="329565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19050</xdr:colOff>
      <xdr:row>22</xdr:row>
      <xdr:rowOff>95250</xdr:rowOff>
    </xdr:from>
    <xdr:to>
      <xdr:col>0</xdr:col>
      <xdr:colOff>457200</xdr:colOff>
      <xdr:row>24</xdr:row>
      <xdr:rowOff>28575</xdr:rowOff>
    </xdr:to>
    <xdr:pic>
      <xdr:nvPicPr>
        <xdr:cNvPr id="176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428625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438150</xdr:colOff>
      <xdr:row>29</xdr:row>
      <xdr:rowOff>9525</xdr:rowOff>
    </xdr:to>
    <xdr:pic>
      <xdr:nvPicPr>
        <xdr:cNvPr id="176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52197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28575</xdr:colOff>
      <xdr:row>32</xdr:row>
      <xdr:rowOff>0</xdr:rowOff>
    </xdr:from>
    <xdr:to>
      <xdr:col>0</xdr:col>
      <xdr:colOff>466725</xdr:colOff>
      <xdr:row>33</xdr:row>
      <xdr:rowOff>123825</xdr:rowOff>
    </xdr:to>
    <xdr:pic>
      <xdr:nvPicPr>
        <xdr:cNvPr id="176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575" y="60960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47625</xdr:rowOff>
    </xdr:from>
    <xdr:to>
      <xdr:col>0</xdr:col>
      <xdr:colOff>438150</xdr:colOff>
      <xdr:row>38</xdr:row>
      <xdr:rowOff>180975</xdr:rowOff>
    </xdr:to>
    <xdr:pic>
      <xdr:nvPicPr>
        <xdr:cNvPr id="176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7096125"/>
          <a:ext cx="43815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28575</xdr:rowOff>
    </xdr:from>
    <xdr:to>
      <xdr:col>0</xdr:col>
      <xdr:colOff>371475</xdr:colOff>
      <xdr:row>54</xdr:row>
      <xdr:rowOff>114300</xdr:rowOff>
    </xdr:to>
    <xdr:grpSp>
      <xdr:nvGrpSpPr>
        <xdr:cNvPr id="17614" name="Skupina 6"/>
        <xdr:cNvGrpSpPr>
          <a:grpSpLocks/>
        </xdr:cNvGrpSpPr>
      </xdr:nvGrpSpPr>
      <xdr:grpSpPr bwMode="auto">
        <a:xfrm>
          <a:off x="0" y="11553825"/>
          <a:ext cx="371475" cy="276225"/>
          <a:chOff x="1" y="17517"/>
          <a:chExt cx="614" cy="404"/>
        </a:xfrm>
      </xdr:grpSpPr>
      <xdr:pic>
        <xdr:nvPicPr>
          <xdr:cNvPr id="17681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7575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82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7517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58</xdr:row>
      <xdr:rowOff>28575</xdr:rowOff>
    </xdr:from>
    <xdr:to>
      <xdr:col>0</xdr:col>
      <xdr:colOff>371475</xdr:colOff>
      <xdr:row>59</xdr:row>
      <xdr:rowOff>114300</xdr:rowOff>
    </xdr:to>
    <xdr:grpSp>
      <xdr:nvGrpSpPr>
        <xdr:cNvPr id="17615" name="Skupina 6"/>
        <xdr:cNvGrpSpPr>
          <a:grpSpLocks/>
        </xdr:cNvGrpSpPr>
      </xdr:nvGrpSpPr>
      <xdr:grpSpPr bwMode="auto">
        <a:xfrm>
          <a:off x="0" y="12506325"/>
          <a:ext cx="371475" cy="276225"/>
          <a:chOff x="1" y="18911"/>
          <a:chExt cx="614" cy="404"/>
        </a:xfrm>
      </xdr:grpSpPr>
      <xdr:pic>
        <xdr:nvPicPr>
          <xdr:cNvPr id="17679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8969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80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8911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63</xdr:row>
      <xdr:rowOff>19050</xdr:rowOff>
    </xdr:from>
    <xdr:to>
      <xdr:col>0</xdr:col>
      <xdr:colOff>371475</xdr:colOff>
      <xdr:row>64</xdr:row>
      <xdr:rowOff>104775</xdr:rowOff>
    </xdr:to>
    <xdr:grpSp>
      <xdr:nvGrpSpPr>
        <xdr:cNvPr id="17616" name="Skupina 6"/>
        <xdr:cNvGrpSpPr>
          <a:grpSpLocks/>
        </xdr:cNvGrpSpPr>
      </xdr:nvGrpSpPr>
      <xdr:grpSpPr bwMode="auto">
        <a:xfrm>
          <a:off x="0" y="13449300"/>
          <a:ext cx="371475" cy="276225"/>
          <a:chOff x="1" y="20305"/>
          <a:chExt cx="614" cy="404"/>
        </a:xfrm>
      </xdr:grpSpPr>
      <xdr:pic>
        <xdr:nvPicPr>
          <xdr:cNvPr id="17677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20363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78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20305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68</xdr:row>
      <xdr:rowOff>19050</xdr:rowOff>
    </xdr:from>
    <xdr:to>
      <xdr:col>0</xdr:col>
      <xdr:colOff>371475</xdr:colOff>
      <xdr:row>69</xdr:row>
      <xdr:rowOff>104775</xdr:rowOff>
    </xdr:to>
    <xdr:grpSp>
      <xdr:nvGrpSpPr>
        <xdr:cNvPr id="17617" name="Skupina 6"/>
        <xdr:cNvGrpSpPr>
          <a:grpSpLocks/>
        </xdr:cNvGrpSpPr>
      </xdr:nvGrpSpPr>
      <xdr:grpSpPr bwMode="auto">
        <a:xfrm>
          <a:off x="0" y="14401800"/>
          <a:ext cx="371475" cy="276225"/>
          <a:chOff x="1" y="21699"/>
          <a:chExt cx="614" cy="404"/>
        </a:xfrm>
      </xdr:grpSpPr>
      <xdr:pic>
        <xdr:nvPicPr>
          <xdr:cNvPr id="17675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21758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76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21699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47625</xdr:colOff>
      <xdr:row>72</xdr:row>
      <xdr:rowOff>142875</xdr:rowOff>
    </xdr:from>
    <xdr:to>
      <xdr:col>0</xdr:col>
      <xdr:colOff>419100</xdr:colOff>
      <xdr:row>74</xdr:row>
      <xdr:rowOff>38100</xdr:rowOff>
    </xdr:to>
    <xdr:grpSp>
      <xdr:nvGrpSpPr>
        <xdr:cNvPr id="17618" name="Skupina 6"/>
        <xdr:cNvGrpSpPr>
          <a:grpSpLocks/>
        </xdr:cNvGrpSpPr>
      </xdr:nvGrpSpPr>
      <xdr:grpSpPr bwMode="auto">
        <a:xfrm>
          <a:off x="47625" y="15287625"/>
          <a:ext cx="371475" cy="276225"/>
          <a:chOff x="81" y="23000"/>
          <a:chExt cx="614" cy="404"/>
        </a:xfrm>
      </xdr:grpSpPr>
      <xdr:pic>
        <xdr:nvPicPr>
          <xdr:cNvPr id="17673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83" y="23059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74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81" y="23000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42</xdr:row>
      <xdr:rowOff>38100</xdr:rowOff>
    </xdr:from>
    <xdr:to>
      <xdr:col>0</xdr:col>
      <xdr:colOff>371475</xdr:colOff>
      <xdr:row>43</xdr:row>
      <xdr:rowOff>123825</xdr:rowOff>
    </xdr:to>
    <xdr:grpSp>
      <xdr:nvGrpSpPr>
        <xdr:cNvPr id="17619" name="Skupina 6"/>
        <xdr:cNvGrpSpPr>
          <a:grpSpLocks/>
        </xdr:cNvGrpSpPr>
      </xdr:nvGrpSpPr>
      <xdr:grpSpPr bwMode="auto">
        <a:xfrm>
          <a:off x="0" y="9467850"/>
          <a:ext cx="371475" cy="276225"/>
          <a:chOff x="1" y="14449"/>
          <a:chExt cx="614" cy="404"/>
        </a:xfrm>
      </xdr:grpSpPr>
      <xdr:pic>
        <xdr:nvPicPr>
          <xdr:cNvPr id="17671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4508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72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4449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46</xdr:row>
      <xdr:rowOff>38100</xdr:rowOff>
    </xdr:from>
    <xdr:to>
      <xdr:col>0</xdr:col>
      <xdr:colOff>371475</xdr:colOff>
      <xdr:row>47</xdr:row>
      <xdr:rowOff>123825</xdr:rowOff>
    </xdr:to>
    <xdr:grpSp>
      <xdr:nvGrpSpPr>
        <xdr:cNvPr id="17620" name="Skupina 6"/>
        <xdr:cNvGrpSpPr>
          <a:grpSpLocks/>
        </xdr:cNvGrpSpPr>
      </xdr:nvGrpSpPr>
      <xdr:grpSpPr bwMode="auto">
        <a:xfrm>
          <a:off x="0" y="10229850"/>
          <a:ext cx="371475" cy="276225"/>
          <a:chOff x="1" y="15564"/>
          <a:chExt cx="614" cy="404"/>
        </a:xfrm>
      </xdr:grpSpPr>
      <xdr:pic>
        <xdr:nvPicPr>
          <xdr:cNvPr id="17669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5623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70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5564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78</xdr:row>
      <xdr:rowOff>9525</xdr:rowOff>
    </xdr:from>
    <xdr:to>
      <xdr:col>0</xdr:col>
      <xdr:colOff>371475</xdr:colOff>
      <xdr:row>79</xdr:row>
      <xdr:rowOff>95250</xdr:rowOff>
    </xdr:to>
    <xdr:grpSp>
      <xdr:nvGrpSpPr>
        <xdr:cNvPr id="17621" name="Skupina 6"/>
        <xdr:cNvGrpSpPr>
          <a:grpSpLocks/>
        </xdr:cNvGrpSpPr>
      </xdr:nvGrpSpPr>
      <xdr:grpSpPr bwMode="auto">
        <a:xfrm>
          <a:off x="0" y="16297275"/>
          <a:ext cx="371475" cy="276225"/>
          <a:chOff x="1" y="24487"/>
          <a:chExt cx="614" cy="404"/>
        </a:xfrm>
      </xdr:grpSpPr>
      <xdr:pic>
        <xdr:nvPicPr>
          <xdr:cNvPr id="17667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24545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68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24487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83</xdr:row>
      <xdr:rowOff>85725</xdr:rowOff>
    </xdr:from>
    <xdr:to>
      <xdr:col>0</xdr:col>
      <xdr:colOff>438150</xdr:colOff>
      <xdr:row>85</xdr:row>
      <xdr:rowOff>19050</xdr:rowOff>
    </xdr:to>
    <xdr:pic>
      <xdr:nvPicPr>
        <xdr:cNvPr id="1762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1884997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76200</xdr:rowOff>
    </xdr:from>
    <xdr:to>
      <xdr:col>0</xdr:col>
      <xdr:colOff>438150</xdr:colOff>
      <xdr:row>89</xdr:row>
      <xdr:rowOff>9525</xdr:rowOff>
    </xdr:to>
    <xdr:pic>
      <xdr:nvPicPr>
        <xdr:cNvPr id="1762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1960245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76200</xdr:rowOff>
    </xdr:from>
    <xdr:to>
      <xdr:col>0</xdr:col>
      <xdr:colOff>438150</xdr:colOff>
      <xdr:row>96</xdr:row>
      <xdr:rowOff>9525</xdr:rowOff>
    </xdr:to>
    <xdr:pic>
      <xdr:nvPicPr>
        <xdr:cNvPr id="176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093595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66675</xdr:rowOff>
    </xdr:from>
    <xdr:to>
      <xdr:col>0</xdr:col>
      <xdr:colOff>438150</xdr:colOff>
      <xdr:row>101</xdr:row>
      <xdr:rowOff>0</xdr:rowOff>
    </xdr:to>
    <xdr:pic>
      <xdr:nvPicPr>
        <xdr:cNvPr id="176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187892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66675</xdr:rowOff>
    </xdr:from>
    <xdr:to>
      <xdr:col>0</xdr:col>
      <xdr:colOff>438150</xdr:colOff>
      <xdr:row>106</xdr:row>
      <xdr:rowOff>0</xdr:rowOff>
    </xdr:to>
    <xdr:pic>
      <xdr:nvPicPr>
        <xdr:cNvPr id="176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283142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66675</xdr:rowOff>
    </xdr:from>
    <xdr:to>
      <xdr:col>0</xdr:col>
      <xdr:colOff>438150</xdr:colOff>
      <xdr:row>110</xdr:row>
      <xdr:rowOff>190500</xdr:rowOff>
    </xdr:to>
    <xdr:pic>
      <xdr:nvPicPr>
        <xdr:cNvPr id="1762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378392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57150</xdr:rowOff>
    </xdr:from>
    <xdr:to>
      <xdr:col>0</xdr:col>
      <xdr:colOff>438150</xdr:colOff>
      <xdr:row>115</xdr:row>
      <xdr:rowOff>180975</xdr:rowOff>
    </xdr:to>
    <xdr:pic>
      <xdr:nvPicPr>
        <xdr:cNvPr id="176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47269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57150</xdr:rowOff>
    </xdr:from>
    <xdr:to>
      <xdr:col>0</xdr:col>
      <xdr:colOff>438150</xdr:colOff>
      <xdr:row>120</xdr:row>
      <xdr:rowOff>180975</xdr:rowOff>
    </xdr:to>
    <xdr:pic>
      <xdr:nvPicPr>
        <xdr:cNvPr id="176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56794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123825</xdr:rowOff>
    </xdr:from>
    <xdr:to>
      <xdr:col>0</xdr:col>
      <xdr:colOff>466725</xdr:colOff>
      <xdr:row>126</xdr:row>
      <xdr:rowOff>57150</xdr:rowOff>
    </xdr:to>
    <xdr:pic>
      <xdr:nvPicPr>
        <xdr:cNvPr id="176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2820352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123825</xdr:rowOff>
    </xdr:from>
    <xdr:to>
      <xdr:col>0</xdr:col>
      <xdr:colOff>466725</xdr:colOff>
      <xdr:row>130</xdr:row>
      <xdr:rowOff>57150</xdr:rowOff>
    </xdr:to>
    <xdr:pic>
      <xdr:nvPicPr>
        <xdr:cNvPr id="1763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2896552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95250</xdr:rowOff>
    </xdr:from>
    <xdr:to>
      <xdr:col>0</xdr:col>
      <xdr:colOff>466725</xdr:colOff>
      <xdr:row>162</xdr:row>
      <xdr:rowOff>28575</xdr:rowOff>
    </xdr:to>
    <xdr:pic>
      <xdr:nvPicPr>
        <xdr:cNvPr id="176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503295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104775</xdr:rowOff>
    </xdr:from>
    <xdr:to>
      <xdr:col>0</xdr:col>
      <xdr:colOff>466725</xdr:colOff>
      <xdr:row>157</xdr:row>
      <xdr:rowOff>38100</xdr:rowOff>
    </xdr:to>
    <xdr:pic>
      <xdr:nvPicPr>
        <xdr:cNvPr id="1763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40899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104775</xdr:rowOff>
    </xdr:from>
    <xdr:to>
      <xdr:col>0</xdr:col>
      <xdr:colOff>466725</xdr:colOff>
      <xdr:row>152</xdr:row>
      <xdr:rowOff>38100</xdr:rowOff>
    </xdr:to>
    <xdr:pic>
      <xdr:nvPicPr>
        <xdr:cNvPr id="176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31374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104775</xdr:rowOff>
    </xdr:from>
    <xdr:to>
      <xdr:col>0</xdr:col>
      <xdr:colOff>466725</xdr:colOff>
      <xdr:row>147</xdr:row>
      <xdr:rowOff>38100</xdr:rowOff>
    </xdr:to>
    <xdr:pic>
      <xdr:nvPicPr>
        <xdr:cNvPr id="1763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21849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114300</xdr:rowOff>
    </xdr:from>
    <xdr:to>
      <xdr:col>0</xdr:col>
      <xdr:colOff>466725</xdr:colOff>
      <xdr:row>137</xdr:row>
      <xdr:rowOff>47625</xdr:rowOff>
    </xdr:to>
    <xdr:pic>
      <xdr:nvPicPr>
        <xdr:cNvPr id="176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028950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114300</xdr:rowOff>
    </xdr:from>
    <xdr:to>
      <xdr:col>0</xdr:col>
      <xdr:colOff>466725</xdr:colOff>
      <xdr:row>142</xdr:row>
      <xdr:rowOff>47625</xdr:rowOff>
    </xdr:to>
    <xdr:pic>
      <xdr:nvPicPr>
        <xdr:cNvPr id="176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124200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171450</xdr:rowOff>
    </xdr:from>
    <xdr:to>
      <xdr:col>0</xdr:col>
      <xdr:colOff>466725</xdr:colOff>
      <xdr:row>167</xdr:row>
      <xdr:rowOff>104775</xdr:rowOff>
    </xdr:to>
    <xdr:pic>
      <xdr:nvPicPr>
        <xdr:cNvPr id="176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3761422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161925</xdr:rowOff>
    </xdr:from>
    <xdr:to>
      <xdr:col>0</xdr:col>
      <xdr:colOff>466725</xdr:colOff>
      <xdr:row>171</xdr:row>
      <xdr:rowOff>95250</xdr:rowOff>
    </xdr:to>
    <xdr:pic>
      <xdr:nvPicPr>
        <xdr:cNvPr id="1763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3836670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161925</xdr:rowOff>
    </xdr:from>
    <xdr:to>
      <xdr:col>0</xdr:col>
      <xdr:colOff>466725</xdr:colOff>
      <xdr:row>178</xdr:row>
      <xdr:rowOff>95250</xdr:rowOff>
    </xdr:to>
    <xdr:pic>
      <xdr:nvPicPr>
        <xdr:cNvPr id="1764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3970020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152400</xdr:rowOff>
    </xdr:from>
    <xdr:to>
      <xdr:col>0</xdr:col>
      <xdr:colOff>466725</xdr:colOff>
      <xdr:row>183</xdr:row>
      <xdr:rowOff>85725</xdr:rowOff>
    </xdr:to>
    <xdr:pic>
      <xdr:nvPicPr>
        <xdr:cNvPr id="176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06431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152400</xdr:rowOff>
    </xdr:from>
    <xdr:to>
      <xdr:col>0</xdr:col>
      <xdr:colOff>466725</xdr:colOff>
      <xdr:row>188</xdr:row>
      <xdr:rowOff>85725</xdr:rowOff>
    </xdr:to>
    <xdr:pic>
      <xdr:nvPicPr>
        <xdr:cNvPr id="1764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15956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152400</xdr:rowOff>
    </xdr:from>
    <xdr:to>
      <xdr:col>0</xdr:col>
      <xdr:colOff>466725</xdr:colOff>
      <xdr:row>193</xdr:row>
      <xdr:rowOff>85725</xdr:rowOff>
    </xdr:to>
    <xdr:pic>
      <xdr:nvPicPr>
        <xdr:cNvPr id="176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25481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142875</xdr:rowOff>
    </xdr:from>
    <xdr:to>
      <xdr:col>0</xdr:col>
      <xdr:colOff>466725</xdr:colOff>
      <xdr:row>198</xdr:row>
      <xdr:rowOff>76200</xdr:rowOff>
    </xdr:to>
    <xdr:pic>
      <xdr:nvPicPr>
        <xdr:cNvPr id="176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349115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142875</xdr:rowOff>
    </xdr:from>
    <xdr:to>
      <xdr:col>0</xdr:col>
      <xdr:colOff>466725</xdr:colOff>
      <xdr:row>203</xdr:row>
      <xdr:rowOff>76200</xdr:rowOff>
    </xdr:to>
    <xdr:pic>
      <xdr:nvPicPr>
        <xdr:cNvPr id="176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444365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10</xdr:row>
      <xdr:rowOff>123825</xdr:rowOff>
    </xdr:to>
    <xdr:pic>
      <xdr:nvPicPr>
        <xdr:cNvPr id="176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17145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371475</xdr:colOff>
      <xdr:row>51</xdr:row>
      <xdr:rowOff>85725</xdr:rowOff>
    </xdr:to>
    <xdr:grpSp>
      <xdr:nvGrpSpPr>
        <xdr:cNvPr id="17647" name="Skupina 6"/>
        <xdr:cNvGrpSpPr>
          <a:grpSpLocks/>
        </xdr:cNvGrpSpPr>
      </xdr:nvGrpSpPr>
      <xdr:grpSpPr bwMode="auto">
        <a:xfrm>
          <a:off x="0" y="10953750"/>
          <a:ext cx="371475" cy="276225"/>
          <a:chOff x="1" y="15564"/>
          <a:chExt cx="614" cy="404"/>
        </a:xfrm>
      </xdr:grpSpPr>
      <xdr:pic>
        <xdr:nvPicPr>
          <xdr:cNvPr id="17665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5623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66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5564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438150</xdr:colOff>
      <xdr:row>92</xdr:row>
      <xdr:rowOff>123825</xdr:rowOff>
    </xdr:to>
    <xdr:pic>
      <xdr:nvPicPr>
        <xdr:cNvPr id="176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028825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466725</xdr:colOff>
      <xdr:row>133</xdr:row>
      <xdr:rowOff>123825</xdr:rowOff>
    </xdr:to>
    <xdr:pic>
      <xdr:nvPicPr>
        <xdr:cNvPr id="1764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29603700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466725</xdr:colOff>
      <xdr:row>174</xdr:row>
      <xdr:rowOff>123825</xdr:rowOff>
    </xdr:to>
    <xdr:pic>
      <xdr:nvPicPr>
        <xdr:cNvPr id="176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38966775"/>
          <a:ext cx="466725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438150</xdr:colOff>
      <xdr:row>2</xdr:row>
      <xdr:rowOff>123825</xdr:rowOff>
    </xdr:to>
    <xdr:pic>
      <xdr:nvPicPr>
        <xdr:cNvPr id="176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72150" y="1905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5</xdr:row>
      <xdr:rowOff>0</xdr:rowOff>
    </xdr:from>
    <xdr:to>
      <xdr:col>9</xdr:col>
      <xdr:colOff>371475</xdr:colOff>
      <xdr:row>6</xdr:row>
      <xdr:rowOff>85725</xdr:rowOff>
    </xdr:to>
    <xdr:grpSp>
      <xdr:nvGrpSpPr>
        <xdr:cNvPr id="17652" name="Skupina 6"/>
        <xdr:cNvGrpSpPr>
          <a:grpSpLocks/>
        </xdr:cNvGrpSpPr>
      </xdr:nvGrpSpPr>
      <xdr:grpSpPr bwMode="auto">
        <a:xfrm>
          <a:off x="5772150" y="952500"/>
          <a:ext cx="371475" cy="276225"/>
          <a:chOff x="1" y="14449"/>
          <a:chExt cx="614" cy="404"/>
        </a:xfrm>
      </xdr:grpSpPr>
      <xdr:pic>
        <xdr:nvPicPr>
          <xdr:cNvPr id="17663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4508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64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4449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457200</xdr:colOff>
      <xdr:row>18</xdr:row>
      <xdr:rowOff>123825</xdr:rowOff>
    </xdr:to>
    <xdr:pic>
      <xdr:nvPicPr>
        <xdr:cNvPr id="176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5772150" y="3238500"/>
          <a:ext cx="45720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9</xdr:col>
      <xdr:colOff>457200</xdr:colOff>
      <xdr:row>14</xdr:row>
      <xdr:rowOff>123825</xdr:rowOff>
    </xdr:to>
    <xdr:pic>
      <xdr:nvPicPr>
        <xdr:cNvPr id="1765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5772150" y="2476500"/>
          <a:ext cx="45720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9</xdr:row>
      <xdr:rowOff>0</xdr:rowOff>
    </xdr:from>
    <xdr:to>
      <xdr:col>9</xdr:col>
      <xdr:colOff>438150</xdr:colOff>
      <xdr:row>10</xdr:row>
      <xdr:rowOff>123825</xdr:rowOff>
    </xdr:to>
    <xdr:pic>
      <xdr:nvPicPr>
        <xdr:cNvPr id="1765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5772150" y="1714500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21</xdr:row>
      <xdr:rowOff>0</xdr:rowOff>
    </xdr:from>
    <xdr:to>
      <xdr:col>9</xdr:col>
      <xdr:colOff>438150</xdr:colOff>
      <xdr:row>22</xdr:row>
      <xdr:rowOff>133350</xdr:rowOff>
    </xdr:to>
    <xdr:pic>
      <xdr:nvPicPr>
        <xdr:cNvPr id="176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5772150" y="4000500"/>
          <a:ext cx="43815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0</xdr:colOff>
      <xdr:row>29</xdr:row>
      <xdr:rowOff>0</xdr:rowOff>
    </xdr:from>
    <xdr:to>
      <xdr:col>9</xdr:col>
      <xdr:colOff>371475</xdr:colOff>
      <xdr:row>30</xdr:row>
      <xdr:rowOff>85725</xdr:rowOff>
    </xdr:to>
    <xdr:grpSp>
      <xdr:nvGrpSpPr>
        <xdr:cNvPr id="17657" name="Skupina 6"/>
        <xdr:cNvGrpSpPr>
          <a:grpSpLocks/>
        </xdr:cNvGrpSpPr>
      </xdr:nvGrpSpPr>
      <xdr:grpSpPr bwMode="auto">
        <a:xfrm>
          <a:off x="5772150" y="5524500"/>
          <a:ext cx="371475" cy="276225"/>
          <a:chOff x="1" y="14449"/>
          <a:chExt cx="614" cy="404"/>
        </a:xfrm>
      </xdr:grpSpPr>
      <xdr:pic>
        <xdr:nvPicPr>
          <xdr:cNvPr id="17661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grayscl/>
          </a:blip>
          <a:srcRect l="6392" r="3616" b="7750"/>
          <a:stretch>
            <a:fillRect/>
          </a:stretch>
        </xdr:blipFill>
        <xdr:spPr bwMode="auto">
          <a:xfrm>
            <a:off x="3" y="14508"/>
            <a:ext cx="608" cy="34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</xdr:pic>
      <xdr:pic>
        <xdr:nvPicPr>
          <xdr:cNvPr id="17662" name="TB_Im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grayscl/>
          </a:blip>
          <a:srcRect l="6071" t="9186" r="6396" b="8136"/>
          <a:stretch>
            <a:fillRect/>
          </a:stretch>
        </xdr:blipFill>
        <xdr:spPr bwMode="auto">
          <a:xfrm>
            <a:off x="1" y="14449"/>
            <a:ext cx="614" cy="176"/>
          </a:xfrm>
          <a:prstGeom prst="rect">
            <a:avLst/>
          </a:prstGeom>
          <a:noFill/>
          <a:ln w="9360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18</xdr:col>
      <xdr:colOff>0</xdr:colOff>
      <xdr:row>0</xdr:row>
      <xdr:rowOff>161925</xdr:rowOff>
    </xdr:from>
    <xdr:to>
      <xdr:col>18</xdr:col>
      <xdr:colOff>438150</xdr:colOff>
      <xdr:row>2</xdr:row>
      <xdr:rowOff>95250</xdr:rowOff>
    </xdr:to>
    <xdr:pic>
      <xdr:nvPicPr>
        <xdr:cNvPr id="1765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11610975" y="161925"/>
          <a:ext cx="43815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0</xdr:colOff>
      <xdr:row>8</xdr:row>
      <xdr:rowOff>180975</xdr:rowOff>
    </xdr:from>
    <xdr:to>
      <xdr:col>18</xdr:col>
      <xdr:colOff>457200</xdr:colOff>
      <xdr:row>10</xdr:row>
      <xdr:rowOff>114300</xdr:rowOff>
    </xdr:to>
    <xdr:pic>
      <xdr:nvPicPr>
        <xdr:cNvPr id="176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11610975" y="1704975"/>
          <a:ext cx="45720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18</xdr:col>
      <xdr:colOff>0</xdr:colOff>
      <xdr:row>16</xdr:row>
      <xdr:rowOff>133350</xdr:rowOff>
    </xdr:from>
    <xdr:to>
      <xdr:col>18</xdr:col>
      <xdr:colOff>457200</xdr:colOff>
      <xdr:row>18</xdr:row>
      <xdr:rowOff>66675</xdr:rowOff>
    </xdr:to>
    <xdr:pic>
      <xdr:nvPicPr>
        <xdr:cNvPr id="1766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11610975" y="3181350"/>
          <a:ext cx="457200" cy="3143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28575</xdr:rowOff>
    </xdr:from>
    <xdr:to>
      <xdr:col>7</xdr:col>
      <xdr:colOff>504825</xdr:colOff>
      <xdr:row>4</xdr:row>
      <xdr:rowOff>323850</xdr:rowOff>
    </xdr:to>
    <xdr:pic>
      <xdr:nvPicPr>
        <xdr:cNvPr id="534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4572000" y="933450"/>
          <a:ext cx="44767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6</xdr:col>
      <xdr:colOff>76200</xdr:colOff>
      <xdr:row>4</xdr:row>
      <xdr:rowOff>28575</xdr:rowOff>
    </xdr:from>
    <xdr:to>
      <xdr:col>6</xdr:col>
      <xdr:colOff>504825</xdr:colOff>
      <xdr:row>4</xdr:row>
      <xdr:rowOff>323850</xdr:rowOff>
    </xdr:to>
    <xdr:pic>
      <xdr:nvPicPr>
        <xdr:cNvPr id="53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4048125" y="933450"/>
          <a:ext cx="42862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514350</xdr:colOff>
      <xdr:row>4</xdr:row>
      <xdr:rowOff>314325</xdr:rowOff>
    </xdr:to>
    <xdr:pic>
      <xdr:nvPicPr>
        <xdr:cNvPr id="534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5114925" y="923925"/>
          <a:ext cx="4572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47625</xdr:colOff>
      <xdr:row>4</xdr:row>
      <xdr:rowOff>28575</xdr:rowOff>
    </xdr:from>
    <xdr:to>
      <xdr:col>9</xdr:col>
      <xdr:colOff>504825</xdr:colOff>
      <xdr:row>4</xdr:row>
      <xdr:rowOff>323850</xdr:rowOff>
    </xdr:to>
    <xdr:pic>
      <xdr:nvPicPr>
        <xdr:cNvPr id="53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5648325" y="933450"/>
          <a:ext cx="457200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66675</xdr:colOff>
      <xdr:row>4</xdr:row>
      <xdr:rowOff>28575</xdr:rowOff>
    </xdr:from>
    <xdr:to>
      <xdr:col>5</xdr:col>
      <xdr:colOff>495300</xdr:colOff>
      <xdr:row>4</xdr:row>
      <xdr:rowOff>323850</xdr:rowOff>
    </xdr:to>
    <xdr:pic>
      <xdr:nvPicPr>
        <xdr:cNvPr id="53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3495675" y="933450"/>
          <a:ext cx="428625" cy="2952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0</xdr:col>
      <xdr:colOff>438150</xdr:colOff>
      <xdr:row>2</xdr:row>
      <xdr:rowOff>152400</xdr:rowOff>
    </xdr:to>
    <xdr:pic>
      <xdr:nvPicPr>
        <xdr:cNvPr id="184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2857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438150</xdr:colOff>
      <xdr:row>7</xdr:row>
      <xdr:rowOff>133350</xdr:rowOff>
    </xdr:to>
    <xdr:pic>
      <xdr:nvPicPr>
        <xdr:cNvPr id="184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1552575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9525</xdr:rowOff>
    </xdr:from>
    <xdr:to>
      <xdr:col>0</xdr:col>
      <xdr:colOff>438150</xdr:colOff>
      <xdr:row>12</xdr:row>
      <xdr:rowOff>0</xdr:rowOff>
    </xdr:to>
    <xdr:pic>
      <xdr:nvPicPr>
        <xdr:cNvPr id="184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0" y="2838450"/>
          <a:ext cx="438150" cy="2476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9525</xdr:rowOff>
    </xdr:from>
    <xdr:to>
      <xdr:col>0</xdr:col>
      <xdr:colOff>438150</xdr:colOff>
      <xdr:row>18</xdr:row>
      <xdr:rowOff>133350</xdr:rowOff>
    </xdr:to>
    <xdr:pic>
      <xdr:nvPicPr>
        <xdr:cNvPr id="184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438150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9525</xdr:rowOff>
    </xdr:from>
    <xdr:to>
      <xdr:col>0</xdr:col>
      <xdr:colOff>438150</xdr:colOff>
      <xdr:row>24</xdr:row>
      <xdr:rowOff>133350</xdr:rowOff>
    </xdr:to>
    <xdr:pic>
      <xdr:nvPicPr>
        <xdr:cNvPr id="184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59245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9525</xdr:rowOff>
    </xdr:from>
    <xdr:to>
      <xdr:col>0</xdr:col>
      <xdr:colOff>438150</xdr:colOff>
      <xdr:row>28</xdr:row>
      <xdr:rowOff>133350</xdr:rowOff>
    </xdr:to>
    <xdr:pic>
      <xdr:nvPicPr>
        <xdr:cNvPr id="184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69532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9525</xdr:rowOff>
    </xdr:from>
    <xdr:to>
      <xdr:col>0</xdr:col>
      <xdr:colOff>438150</xdr:colOff>
      <xdr:row>32</xdr:row>
      <xdr:rowOff>133350</xdr:rowOff>
    </xdr:to>
    <xdr:pic>
      <xdr:nvPicPr>
        <xdr:cNvPr id="184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79819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438150</xdr:colOff>
      <xdr:row>40</xdr:row>
      <xdr:rowOff>123825</xdr:rowOff>
    </xdr:to>
    <xdr:pic>
      <xdr:nvPicPr>
        <xdr:cNvPr id="184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0029825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190500</xdr:rowOff>
    </xdr:from>
    <xdr:to>
      <xdr:col>0</xdr:col>
      <xdr:colOff>438150</xdr:colOff>
      <xdr:row>45</xdr:row>
      <xdr:rowOff>123825</xdr:rowOff>
    </xdr:to>
    <xdr:pic>
      <xdr:nvPicPr>
        <xdr:cNvPr id="184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1249025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190500</xdr:rowOff>
    </xdr:from>
    <xdr:to>
      <xdr:col>0</xdr:col>
      <xdr:colOff>438150</xdr:colOff>
      <xdr:row>50</xdr:row>
      <xdr:rowOff>0</xdr:rowOff>
    </xdr:to>
    <xdr:pic>
      <xdr:nvPicPr>
        <xdr:cNvPr id="184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2534900"/>
          <a:ext cx="438150" cy="323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180975</xdr:rowOff>
    </xdr:from>
    <xdr:to>
      <xdr:col>0</xdr:col>
      <xdr:colOff>438150</xdr:colOff>
      <xdr:row>56</xdr:row>
      <xdr:rowOff>123825</xdr:rowOff>
    </xdr:to>
    <xdr:pic>
      <xdr:nvPicPr>
        <xdr:cNvPr id="184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4068425"/>
          <a:ext cx="438150" cy="457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180975</xdr:rowOff>
    </xdr:from>
    <xdr:to>
      <xdr:col>0</xdr:col>
      <xdr:colOff>438150</xdr:colOff>
      <xdr:row>62</xdr:row>
      <xdr:rowOff>114300</xdr:rowOff>
    </xdr:to>
    <xdr:pic>
      <xdr:nvPicPr>
        <xdr:cNvPr id="184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5611475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180975</xdr:rowOff>
    </xdr:from>
    <xdr:to>
      <xdr:col>0</xdr:col>
      <xdr:colOff>438150</xdr:colOff>
      <xdr:row>66</xdr:row>
      <xdr:rowOff>114300</xdr:rowOff>
    </xdr:to>
    <xdr:pic>
      <xdr:nvPicPr>
        <xdr:cNvPr id="184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6640175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180975</xdr:rowOff>
    </xdr:from>
    <xdr:to>
      <xdr:col>0</xdr:col>
      <xdr:colOff>438150</xdr:colOff>
      <xdr:row>70</xdr:row>
      <xdr:rowOff>114300</xdr:rowOff>
    </xdr:to>
    <xdr:pic>
      <xdr:nvPicPr>
        <xdr:cNvPr id="184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7668875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171450</xdr:rowOff>
    </xdr:from>
    <xdr:to>
      <xdr:col>0</xdr:col>
      <xdr:colOff>438150</xdr:colOff>
      <xdr:row>78</xdr:row>
      <xdr:rowOff>114300</xdr:rowOff>
    </xdr:to>
    <xdr:pic>
      <xdr:nvPicPr>
        <xdr:cNvPr id="184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19716750"/>
          <a:ext cx="438150" cy="457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171450</xdr:rowOff>
    </xdr:from>
    <xdr:to>
      <xdr:col>0</xdr:col>
      <xdr:colOff>438150</xdr:colOff>
      <xdr:row>83</xdr:row>
      <xdr:rowOff>104775</xdr:rowOff>
    </xdr:to>
    <xdr:pic>
      <xdr:nvPicPr>
        <xdr:cNvPr id="1846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1002625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171450</xdr:rowOff>
    </xdr:from>
    <xdr:to>
      <xdr:col>0</xdr:col>
      <xdr:colOff>438150</xdr:colOff>
      <xdr:row>88</xdr:row>
      <xdr:rowOff>0</xdr:rowOff>
    </xdr:to>
    <xdr:pic>
      <xdr:nvPicPr>
        <xdr:cNvPr id="184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2288500"/>
          <a:ext cx="43815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171450</xdr:rowOff>
    </xdr:from>
    <xdr:to>
      <xdr:col>0</xdr:col>
      <xdr:colOff>438150</xdr:colOff>
      <xdr:row>94</xdr:row>
      <xdr:rowOff>104775</xdr:rowOff>
    </xdr:to>
    <xdr:pic>
      <xdr:nvPicPr>
        <xdr:cNvPr id="184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3831550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171450</xdr:rowOff>
    </xdr:from>
    <xdr:to>
      <xdr:col>0</xdr:col>
      <xdr:colOff>438150</xdr:colOff>
      <xdr:row>100</xdr:row>
      <xdr:rowOff>104775</xdr:rowOff>
    </xdr:to>
    <xdr:pic>
      <xdr:nvPicPr>
        <xdr:cNvPr id="184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5374600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171450</xdr:rowOff>
    </xdr:from>
    <xdr:to>
      <xdr:col>0</xdr:col>
      <xdr:colOff>438150</xdr:colOff>
      <xdr:row>104</xdr:row>
      <xdr:rowOff>104775</xdr:rowOff>
    </xdr:to>
    <xdr:pic>
      <xdr:nvPicPr>
        <xdr:cNvPr id="1846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6403300"/>
          <a:ext cx="43815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161925</xdr:rowOff>
    </xdr:from>
    <xdr:to>
      <xdr:col>0</xdr:col>
      <xdr:colOff>438150</xdr:colOff>
      <xdr:row>108</xdr:row>
      <xdr:rowOff>104775</xdr:rowOff>
    </xdr:to>
    <xdr:pic>
      <xdr:nvPicPr>
        <xdr:cNvPr id="1846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7422475"/>
          <a:ext cx="438150" cy="457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161925</xdr:rowOff>
    </xdr:from>
    <xdr:to>
      <xdr:col>0</xdr:col>
      <xdr:colOff>457200</xdr:colOff>
      <xdr:row>116</xdr:row>
      <xdr:rowOff>95250</xdr:rowOff>
    </xdr:to>
    <xdr:pic>
      <xdr:nvPicPr>
        <xdr:cNvPr id="184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29479875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161925</xdr:rowOff>
    </xdr:from>
    <xdr:to>
      <xdr:col>0</xdr:col>
      <xdr:colOff>457200</xdr:colOff>
      <xdr:row>121</xdr:row>
      <xdr:rowOff>95250</xdr:rowOff>
    </xdr:to>
    <xdr:pic>
      <xdr:nvPicPr>
        <xdr:cNvPr id="184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076575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161925</xdr:rowOff>
    </xdr:from>
    <xdr:to>
      <xdr:col>0</xdr:col>
      <xdr:colOff>457200</xdr:colOff>
      <xdr:row>126</xdr:row>
      <xdr:rowOff>0</xdr:rowOff>
    </xdr:to>
    <xdr:pic>
      <xdr:nvPicPr>
        <xdr:cNvPr id="184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2051625"/>
          <a:ext cx="457200" cy="352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152400</xdr:rowOff>
    </xdr:from>
    <xdr:to>
      <xdr:col>0</xdr:col>
      <xdr:colOff>457200</xdr:colOff>
      <xdr:row>132</xdr:row>
      <xdr:rowOff>85725</xdr:rowOff>
    </xdr:to>
    <xdr:pic>
      <xdr:nvPicPr>
        <xdr:cNvPr id="184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358515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152400</xdr:rowOff>
    </xdr:from>
    <xdr:to>
      <xdr:col>0</xdr:col>
      <xdr:colOff>457200</xdr:colOff>
      <xdr:row>138</xdr:row>
      <xdr:rowOff>85725</xdr:rowOff>
    </xdr:to>
    <xdr:pic>
      <xdr:nvPicPr>
        <xdr:cNvPr id="184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512820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152400</xdr:rowOff>
    </xdr:from>
    <xdr:to>
      <xdr:col>0</xdr:col>
      <xdr:colOff>457200</xdr:colOff>
      <xdr:row>142</xdr:row>
      <xdr:rowOff>85725</xdr:rowOff>
    </xdr:to>
    <xdr:pic>
      <xdr:nvPicPr>
        <xdr:cNvPr id="184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615690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152400</xdr:rowOff>
    </xdr:from>
    <xdr:to>
      <xdr:col>0</xdr:col>
      <xdr:colOff>457200</xdr:colOff>
      <xdr:row>146</xdr:row>
      <xdr:rowOff>85725</xdr:rowOff>
    </xdr:to>
    <xdr:pic>
      <xdr:nvPicPr>
        <xdr:cNvPr id="184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718560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142875</xdr:rowOff>
    </xdr:from>
    <xdr:to>
      <xdr:col>0</xdr:col>
      <xdr:colOff>457200</xdr:colOff>
      <xdr:row>154</xdr:row>
      <xdr:rowOff>76200</xdr:rowOff>
    </xdr:to>
    <xdr:pic>
      <xdr:nvPicPr>
        <xdr:cNvPr id="184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39233475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142875</xdr:rowOff>
    </xdr:from>
    <xdr:to>
      <xdr:col>0</xdr:col>
      <xdr:colOff>457200</xdr:colOff>
      <xdr:row>159</xdr:row>
      <xdr:rowOff>76200</xdr:rowOff>
    </xdr:to>
    <xdr:pic>
      <xdr:nvPicPr>
        <xdr:cNvPr id="184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051935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142875</xdr:rowOff>
    </xdr:from>
    <xdr:to>
      <xdr:col>0</xdr:col>
      <xdr:colOff>457200</xdr:colOff>
      <xdr:row>164</xdr:row>
      <xdr:rowOff>0</xdr:rowOff>
    </xdr:to>
    <xdr:pic>
      <xdr:nvPicPr>
        <xdr:cNvPr id="184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1805225"/>
          <a:ext cx="457200" cy="3714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142875</xdr:rowOff>
    </xdr:from>
    <xdr:to>
      <xdr:col>0</xdr:col>
      <xdr:colOff>457200</xdr:colOff>
      <xdr:row>170</xdr:row>
      <xdr:rowOff>76200</xdr:rowOff>
    </xdr:to>
    <xdr:pic>
      <xdr:nvPicPr>
        <xdr:cNvPr id="1847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3348275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142875</xdr:rowOff>
    </xdr:from>
    <xdr:to>
      <xdr:col>0</xdr:col>
      <xdr:colOff>457200</xdr:colOff>
      <xdr:row>176</xdr:row>
      <xdr:rowOff>76200</xdr:rowOff>
    </xdr:to>
    <xdr:pic>
      <xdr:nvPicPr>
        <xdr:cNvPr id="184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4891325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142875</xdr:rowOff>
    </xdr:from>
    <xdr:to>
      <xdr:col>0</xdr:col>
      <xdr:colOff>457200</xdr:colOff>
      <xdr:row>180</xdr:row>
      <xdr:rowOff>76200</xdr:rowOff>
    </xdr:to>
    <xdr:pic>
      <xdr:nvPicPr>
        <xdr:cNvPr id="1847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5920025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133350</xdr:rowOff>
    </xdr:from>
    <xdr:to>
      <xdr:col>0</xdr:col>
      <xdr:colOff>457200</xdr:colOff>
      <xdr:row>184</xdr:row>
      <xdr:rowOff>66675</xdr:rowOff>
    </xdr:to>
    <xdr:pic>
      <xdr:nvPicPr>
        <xdr:cNvPr id="1847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6939200"/>
          <a:ext cx="457200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438150</xdr:colOff>
      <xdr:row>15</xdr:row>
      <xdr:rowOff>123825</xdr:rowOff>
    </xdr:to>
    <xdr:pic>
      <xdr:nvPicPr>
        <xdr:cNvPr id="1848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36004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438150</xdr:colOff>
      <xdr:row>37</xdr:row>
      <xdr:rowOff>123825</xdr:rowOff>
    </xdr:to>
    <xdr:pic>
      <xdr:nvPicPr>
        <xdr:cNvPr id="18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925830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438150</xdr:colOff>
      <xdr:row>53</xdr:row>
      <xdr:rowOff>123825</xdr:rowOff>
    </xdr:to>
    <xdr:pic>
      <xdr:nvPicPr>
        <xdr:cNvPr id="184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337310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438150</xdr:colOff>
      <xdr:row>75</xdr:row>
      <xdr:rowOff>123825</xdr:rowOff>
    </xdr:to>
    <xdr:pic>
      <xdr:nvPicPr>
        <xdr:cNvPr id="184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0" y="190309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438150</xdr:colOff>
      <xdr:row>91</xdr:row>
      <xdr:rowOff>123825</xdr:rowOff>
    </xdr:to>
    <xdr:pic>
      <xdr:nvPicPr>
        <xdr:cNvPr id="1848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314575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438150</xdr:colOff>
      <xdr:row>113</xdr:row>
      <xdr:rowOff>123825</xdr:rowOff>
    </xdr:to>
    <xdr:pic>
      <xdr:nvPicPr>
        <xdr:cNvPr id="1848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0" y="28803600"/>
          <a:ext cx="43815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457200</xdr:colOff>
      <xdr:row>129</xdr:row>
      <xdr:rowOff>123825</xdr:rowOff>
    </xdr:to>
    <xdr:pic>
      <xdr:nvPicPr>
        <xdr:cNvPr id="1848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2918400"/>
          <a:ext cx="4572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457200</xdr:colOff>
      <xdr:row>151</xdr:row>
      <xdr:rowOff>123825</xdr:rowOff>
    </xdr:to>
    <xdr:pic>
      <xdr:nvPicPr>
        <xdr:cNvPr id="1848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0" y="38576250"/>
          <a:ext cx="4572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457200</xdr:colOff>
      <xdr:row>167</xdr:row>
      <xdr:rowOff>123825</xdr:rowOff>
    </xdr:to>
    <xdr:pic>
      <xdr:nvPicPr>
        <xdr:cNvPr id="1848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2691050"/>
          <a:ext cx="4572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457200</xdr:colOff>
      <xdr:row>189</xdr:row>
      <xdr:rowOff>123825</xdr:rowOff>
    </xdr:to>
    <xdr:pic>
      <xdr:nvPicPr>
        <xdr:cNvPr id="184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grayscl/>
        </a:blip>
        <a:srcRect/>
        <a:stretch>
          <a:fillRect/>
        </a:stretch>
      </xdr:blipFill>
      <xdr:spPr bwMode="auto">
        <a:xfrm>
          <a:off x="0" y="48348900"/>
          <a:ext cx="457200" cy="381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3</xdr:col>
      <xdr:colOff>457200</xdr:colOff>
      <xdr:row>9</xdr:row>
      <xdr:rowOff>38100</xdr:rowOff>
    </xdr:to>
    <xdr:pic>
      <xdr:nvPicPr>
        <xdr:cNvPr id="134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0" y="19050"/>
          <a:ext cx="2286000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76200</xdr:colOff>
      <xdr:row>11</xdr:row>
      <xdr:rowOff>114300</xdr:rowOff>
    </xdr:from>
    <xdr:to>
      <xdr:col>3</xdr:col>
      <xdr:colOff>533400</xdr:colOff>
      <xdr:row>20</xdr:row>
      <xdr:rowOff>133350</xdr:rowOff>
    </xdr:to>
    <xdr:pic>
      <xdr:nvPicPr>
        <xdr:cNvPr id="134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76200" y="1895475"/>
          <a:ext cx="2286000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85725</xdr:colOff>
      <xdr:row>24</xdr:row>
      <xdr:rowOff>47625</xdr:rowOff>
    </xdr:from>
    <xdr:to>
      <xdr:col>4</xdr:col>
      <xdr:colOff>19050</xdr:colOff>
      <xdr:row>33</xdr:row>
      <xdr:rowOff>66675</xdr:rowOff>
    </xdr:to>
    <xdr:pic>
      <xdr:nvPicPr>
        <xdr:cNvPr id="134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85725" y="3933825"/>
          <a:ext cx="2371725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57150</xdr:colOff>
      <xdr:row>0</xdr:row>
      <xdr:rowOff>104775</xdr:rowOff>
    </xdr:from>
    <xdr:to>
      <xdr:col>8</xdr:col>
      <xdr:colOff>514350</xdr:colOff>
      <xdr:row>9</xdr:row>
      <xdr:rowOff>123825</xdr:rowOff>
    </xdr:to>
    <xdr:pic>
      <xdr:nvPicPr>
        <xdr:cNvPr id="1349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</a:blip>
        <a:srcRect/>
        <a:stretch>
          <a:fillRect/>
        </a:stretch>
      </xdr:blipFill>
      <xdr:spPr bwMode="auto">
        <a:xfrm>
          <a:off x="3105150" y="104775"/>
          <a:ext cx="2286000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5</xdr:col>
      <xdr:colOff>9525</xdr:colOff>
      <xdr:row>12</xdr:row>
      <xdr:rowOff>38100</xdr:rowOff>
    </xdr:from>
    <xdr:to>
      <xdr:col>8</xdr:col>
      <xdr:colOff>466725</xdr:colOff>
      <xdr:row>21</xdr:row>
      <xdr:rowOff>57150</xdr:rowOff>
    </xdr:to>
    <xdr:pic>
      <xdr:nvPicPr>
        <xdr:cNvPr id="134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grayscl/>
        </a:blip>
        <a:srcRect/>
        <a:stretch>
          <a:fillRect/>
        </a:stretch>
      </xdr:blipFill>
      <xdr:spPr bwMode="auto">
        <a:xfrm>
          <a:off x="3057525" y="1981200"/>
          <a:ext cx="2286000" cy="1476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8"/>
  <sheetViews>
    <sheetView zoomScale="105" zoomScaleNormal="105" workbookViewId="0">
      <selection activeCell="B2" sqref="B2"/>
    </sheetView>
  </sheetViews>
  <sheetFormatPr defaultColWidth="8.7109375" defaultRowHeight="15"/>
  <cols>
    <col min="1" max="1" width="6.5703125" style="2" customWidth="1"/>
    <col min="2" max="2" width="3.42578125" style="1" customWidth="1"/>
    <col min="3" max="3" width="20" style="1" customWidth="1"/>
    <col min="4" max="4" width="5" style="2" customWidth="1"/>
    <col min="5" max="5" width="25.5703125" style="1" customWidth="1"/>
    <col min="6" max="10" width="8.140625" style="1" customWidth="1"/>
    <col min="11" max="11" width="7.5703125" style="1" customWidth="1"/>
    <col min="12" max="12" width="22.28515625" style="1" customWidth="1"/>
    <col min="13" max="16384" width="8.7109375" style="1"/>
  </cols>
  <sheetData>
    <row r="1" spans="1:11" ht="26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" customHeight="1"/>
    <row r="3" spans="1:1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>
      <c r="B4" s="2"/>
      <c r="C4" s="2"/>
      <c r="E4" s="2"/>
      <c r="F4" s="2"/>
      <c r="G4" s="2"/>
      <c r="H4" s="2"/>
      <c r="I4" s="2"/>
      <c r="J4" s="2"/>
      <c r="K4" s="2"/>
    </row>
    <row r="5" spans="1:11" s="7" customFormat="1" ht="26.25" customHeight="1">
      <c r="A5" s="3" t="s">
        <v>2</v>
      </c>
      <c r="B5" s="4" t="s">
        <v>3</v>
      </c>
      <c r="C5" s="4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6" t="s">
        <v>12</v>
      </c>
    </row>
    <row r="6" spans="1:11">
      <c r="A6" s="70" t="s">
        <v>13</v>
      </c>
      <c r="B6" s="9" t="s">
        <v>45</v>
      </c>
      <c r="C6" s="61" t="s">
        <v>46</v>
      </c>
      <c r="D6" s="10">
        <v>2005</v>
      </c>
      <c r="E6" s="10" t="s">
        <v>42</v>
      </c>
      <c r="F6" s="11">
        <v>12.6</v>
      </c>
      <c r="G6" s="11">
        <v>8.4</v>
      </c>
      <c r="H6" s="67">
        <v>11.1</v>
      </c>
      <c r="I6" s="11">
        <v>12.2</v>
      </c>
      <c r="J6" s="11">
        <v>11.45</v>
      </c>
      <c r="K6" s="12">
        <f t="shared" ref="K6:K33" si="0">SUM(F6+G6+H6+I6+J6)</f>
        <v>55.75</v>
      </c>
    </row>
    <row r="7" spans="1:11">
      <c r="A7" s="71" t="s">
        <v>16</v>
      </c>
      <c r="B7" s="14" t="s">
        <v>28</v>
      </c>
      <c r="C7" s="60" t="s">
        <v>29</v>
      </c>
      <c r="D7" s="15">
        <v>2007</v>
      </c>
      <c r="E7" s="15" t="s">
        <v>27</v>
      </c>
      <c r="F7" s="16">
        <v>11.8</v>
      </c>
      <c r="G7" s="16">
        <v>8.1</v>
      </c>
      <c r="H7" s="16">
        <v>10.5</v>
      </c>
      <c r="I7" s="16">
        <v>10.8</v>
      </c>
      <c r="J7" s="16">
        <v>8.75</v>
      </c>
      <c r="K7" s="17">
        <f t="shared" si="0"/>
        <v>49.95</v>
      </c>
    </row>
    <row r="8" spans="1:11">
      <c r="A8" s="71" t="s">
        <v>18</v>
      </c>
      <c r="B8" s="14" t="s">
        <v>69</v>
      </c>
      <c r="C8" s="15" t="s">
        <v>108</v>
      </c>
      <c r="D8" s="15">
        <v>2005</v>
      </c>
      <c r="E8" s="15" t="s">
        <v>107</v>
      </c>
      <c r="F8" s="16">
        <v>12</v>
      </c>
      <c r="G8" s="16">
        <v>8.25</v>
      </c>
      <c r="H8" s="16">
        <v>10.5</v>
      </c>
      <c r="I8" s="16">
        <v>10.199999999999999</v>
      </c>
      <c r="J8" s="16">
        <v>8.8000000000000007</v>
      </c>
      <c r="K8" s="17">
        <f t="shared" si="0"/>
        <v>49.75</v>
      </c>
    </row>
    <row r="9" spans="1:11">
      <c r="A9" s="71" t="s">
        <v>20</v>
      </c>
      <c r="B9" s="14" t="s">
        <v>16</v>
      </c>
      <c r="C9" s="60" t="s">
        <v>17</v>
      </c>
      <c r="D9" s="15">
        <v>2007</v>
      </c>
      <c r="E9" s="15" t="s">
        <v>15</v>
      </c>
      <c r="F9" s="16">
        <v>11.4</v>
      </c>
      <c r="G9" s="16">
        <v>7.5</v>
      </c>
      <c r="H9" s="16">
        <v>10.6</v>
      </c>
      <c r="I9" s="16">
        <v>11.4</v>
      </c>
      <c r="J9" s="16">
        <v>8.8000000000000007</v>
      </c>
      <c r="K9" s="17">
        <f t="shared" si="0"/>
        <v>49.7</v>
      </c>
    </row>
    <row r="10" spans="1:11">
      <c r="A10" s="71" t="s">
        <v>23</v>
      </c>
      <c r="B10" s="14" t="s">
        <v>68</v>
      </c>
      <c r="C10" s="15" t="s">
        <v>106</v>
      </c>
      <c r="D10" s="15">
        <v>2006</v>
      </c>
      <c r="E10" s="15" t="s">
        <v>107</v>
      </c>
      <c r="F10" s="16">
        <v>11.6</v>
      </c>
      <c r="G10" s="16">
        <v>8.9</v>
      </c>
      <c r="H10" s="16">
        <v>10.199999999999999</v>
      </c>
      <c r="I10" s="16">
        <v>10.5</v>
      </c>
      <c r="J10" s="16">
        <v>8.1999999999999993</v>
      </c>
      <c r="K10" s="17">
        <f t="shared" si="0"/>
        <v>49.400000000000006</v>
      </c>
    </row>
    <row r="11" spans="1:11">
      <c r="A11" s="71" t="s">
        <v>25</v>
      </c>
      <c r="B11" s="14" t="s">
        <v>13</v>
      </c>
      <c r="C11" s="60" t="s">
        <v>14</v>
      </c>
      <c r="D11" s="15">
        <v>2008</v>
      </c>
      <c r="E11" s="15" t="s">
        <v>15</v>
      </c>
      <c r="F11" s="16">
        <v>12.1</v>
      </c>
      <c r="G11" s="16">
        <v>7.8</v>
      </c>
      <c r="H11" s="16">
        <v>10.5</v>
      </c>
      <c r="I11" s="16">
        <v>10.7</v>
      </c>
      <c r="J11" s="16">
        <v>8.1999999999999993</v>
      </c>
      <c r="K11" s="17">
        <f t="shared" si="0"/>
        <v>49.3</v>
      </c>
    </row>
    <row r="12" spans="1:11">
      <c r="A12" s="71" t="s">
        <v>28</v>
      </c>
      <c r="B12" s="14" t="s">
        <v>18</v>
      </c>
      <c r="C12" s="60" t="s">
        <v>19</v>
      </c>
      <c r="D12" s="15">
        <v>2007</v>
      </c>
      <c r="E12" s="15" t="s">
        <v>15</v>
      </c>
      <c r="F12" s="16">
        <v>11.9</v>
      </c>
      <c r="G12" s="16">
        <v>7.1</v>
      </c>
      <c r="H12" s="16">
        <v>10.8</v>
      </c>
      <c r="I12" s="16">
        <v>11.3</v>
      </c>
      <c r="J12" s="16">
        <v>8</v>
      </c>
      <c r="K12" s="17">
        <f t="shared" si="0"/>
        <v>49.1</v>
      </c>
    </row>
    <row r="13" spans="1:11">
      <c r="A13" s="71" t="s">
        <v>30</v>
      </c>
      <c r="B13" s="14" t="s">
        <v>20</v>
      </c>
      <c r="C13" s="60" t="s">
        <v>21</v>
      </c>
      <c r="D13" s="15">
        <v>2007</v>
      </c>
      <c r="E13" s="66" t="s">
        <v>22</v>
      </c>
      <c r="F13" s="16">
        <v>10.8</v>
      </c>
      <c r="G13" s="16">
        <v>9</v>
      </c>
      <c r="H13" s="16">
        <v>10.3</v>
      </c>
      <c r="I13" s="16">
        <v>10.3</v>
      </c>
      <c r="J13" s="16">
        <v>8.65</v>
      </c>
      <c r="K13" s="17">
        <f t="shared" si="0"/>
        <v>49.050000000000004</v>
      </c>
    </row>
    <row r="14" spans="1:11">
      <c r="A14" s="71" t="s">
        <v>33</v>
      </c>
      <c r="B14" s="14" t="s">
        <v>67</v>
      </c>
      <c r="C14" s="15" t="s">
        <v>111</v>
      </c>
      <c r="D14" s="15">
        <v>2005</v>
      </c>
      <c r="E14" s="15" t="s">
        <v>119</v>
      </c>
      <c r="F14" s="16">
        <v>11.4</v>
      </c>
      <c r="G14" s="16">
        <v>8</v>
      </c>
      <c r="H14" s="16">
        <v>10.7</v>
      </c>
      <c r="I14" s="16">
        <v>10</v>
      </c>
      <c r="J14" s="16">
        <v>8.8000000000000007</v>
      </c>
      <c r="K14" s="17">
        <f t="shared" si="0"/>
        <v>48.899999999999991</v>
      </c>
    </row>
    <row r="15" spans="1:11">
      <c r="A15" s="71" t="s">
        <v>36</v>
      </c>
      <c r="B15" s="14" t="s">
        <v>23</v>
      </c>
      <c r="C15" s="60" t="s">
        <v>24</v>
      </c>
      <c r="D15" s="15">
        <v>2007</v>
      </c>
      <c r="E15" s="66" t="s">
        <v>22</v>
      </c>
      <c r="F15" s="16">
        <v>10.9</v>
      </c>
      <c r="G15" s="16">
        <v>8.5500000000000007</v>
      </c>
      <c r="H15" s="16">
        <v>9.9</v>
      </c>
      <c r="I15" s="16">
        <v>10.8</v>
      </c>
      <c r="J15" s="16">
        <v>8.65</v>
      </c>
      <c r="K15" s="23">
        <f t="shared" si="0"/>
        <v>48.800000000000004</v>
      </c>
    </row>
    <row r="16" spans="1:11">
      <c r="A16" s="71" t="s">
        <v>38</v>
      </c>
      <c r="B16" s="14" t="s">
        <v>43</v>
      </c>
      <c r="C16" s="60" t="s">
        <v>44</v>
      </c>
      <c r="D16" s="15">
        <v>2006</v>
      </c>
      <c r="E16" s="15" t="s">
        <v>42</v>
      </c>
      <c r="F16" s="16">
        <v>11.8</v>
      </c>
      <c r="G16" s="16">
        <v>6.1</v>
      </c>
      <c r="H16" s="19">
        <v>10.199999999999999</v>
      </c>
      <c r="I16" s="19">
        <v>11.8</v>
      </c>
      <c r="J16" s="16">
        <v>8.6999999999999993</v>
      </c>
      <c r="K16" s="23">
        <f t="shared" si="0"/>
        <v>48.599999999999994</v>
      </c>
    </row>
    <row r="17" spans="1:12">
      <c r="A17" s="71" t="s">
        <v>122</v>
      </c>
      <c r="B17" s="14" t="s">
        <v>30</v>
      </c>
      <c r="C17" s="60" t="s">
        <v>31</v>
      </c>
      <c r="D17" s="15">
        <v>2005</v>
      </c>
      <c r="E17" s="15" t="s">
        <v>32</v>
      </c>
      <c r="F17" s="16">
        <v>11.8</v>
      </c>
      <c r="G17" s="16">
        <v>8.5</v>
      </c>
      <c r="H17" s="16">
        <v>9.6999999999999993</v>
      </c>
      <c r="I17" s="16">
        <v>9.5</v>
      </c>
      <c r="J17" s="16">
        <v>8.6999999999999993</v>
      </c>
      <c r="K17" s="23">
        <f t="shared" si="0"/>
        <v>48.2</v>
      </c>
    </row>
    <row r="18" spans="1:12">
      <c r="A18" s="71" t="s">
        <v>122</v>
      </c>
      <c r="B18" s="14" t="s">
        <v>70</v>
      </c>
      <c r="C18" s="15" t="s">
        <v>120</v>
      </c>
      <c r="D18" s="15">
        <v>2007</v>
      </c>
      <c r="E18" s="15" t="s">
        <v>78</v>
      </c>
      <c r="F18" s="16">
        <v>12.2</v>
      </c>
      <c r="G18" s="16">
        <v>8.5</v>
      </c>
      <c r="H18" s="16">
        <v>9.6</v>
      </c>
      <c r="I18" s="16">
        <v>10.3</v>
      </c>
      <c r="J18" s="16">
        <v>7.6</v>
      </c>
      <c r="K18" s="17">
        <f t="shared" si="0"/>
        <v>48.199999999999996</v>
      </c>
    </row>
    <row r="19" spans="1:12">
      <c r="A19" s="71" t="s">
        <v>45</v>
      </c>
      <c r="B19" s="14" t="s">
        <v>66</v>
      </c>
      <c r="C19" s="15" t="s">
        <v>110</v>
      </c>
      <c r="D19" s="15">
        <v>2005</v>
      </c>
      <c r="E19" s="15" t="s">
        <v>119</v>
      </c>
      <c r="F19" s="16">
        <v>10.8</v>
      </c>
      <c r="G19" s="16">
        <v>8.75</v>
      </c>
      <c r="H19" s="16">
        <v>10</v>
      </c>
      <c r="I19" s="16">
        <v>10</v>
      </c>
      <c r="J19" s="16">
        <v>8.5</v>
      </c>
      <c r="K19" s="17">
        <f t="shared" si="0"/>
        <v>48.05</v>
      </c>
    </row>
    <row r="20" spans="1:12" ht="15.75">
      <c r="A20" s="71" t="s">
        <v>47</v>
      </c>
      <c r="B20" s="14" t="s">
        <v>59</v>
      </c>
      <c r="C20" s="60" t="s">
        <v>60</v>
      </c>
      <c r="D20" s="15">
        <v>2005</v>
      </c>
      <c r="E20" s="15" t="s">
        <v>56</v>
      </c>
      <c r="F20" s="16">
        <v>11.1</v>
      </c>
      <c r="G20" s="16">
        <v>6.5</v>
      </c>
      <c r="H20" s="16">
        <v>10.3</v>
      </c>
      <c r="I20" s="16">
        <v>10.6</v>
      </c>
      <c r="J20" s="16">
        <v>8.4</v>
      </c>
      <c r="K20" s="17">
        <f t="shared" si="0"/>
        <v>46.9</v>
      </c>
      <c r="L20" s="20"/>
    </row>
    <row r="21" spans="1:12">
      <c r="A21" s="71" t="s">
        <v>124</v>
      </c>
      <c r="B21" s="14" t="s">
        <v>57</v>
      </c>
      <c r="C21" s="60" t="s">
        <v>58</v>
      </c>
      <c r="D21" s="15">
        <v>2006</v>
      </c>
      <c r="E21" s="15" t="s">
        <v>56</v>
      </c>
      <c r="F21" s="16">
        <v>11.4</v>
      </c>
      <c r="G21" s="16">
        <v>7.5</v>
      </c>
      <c r="H21" s="16">
        <v>10.199999999999999</v>
      </c>
      <c r="I21" s="16">
        <v>10.4</v>
      </c>
      <c r="J21" s="16">
        <v>6.85</v>
      </c>
      <c r="K21" s="17">
        <f t="shared" si="0"/>
        <v>46.35</v>
      </c>
    </row>
    <row r="22" spans="1:12">
      <c r="A22" s="71" t="s">
        <v>124</v>
      </c>
      <c r="B22" s="14" t="s">
        <v>33</v>
      </c>
      <c r="C22" s="60" t="s">
        <v>34</v>
      </c>
      <c r="D22" s="15">
        <v>2005</v>
      </c>
      <c r="E22" s="15" t="s">
        <v>35</v>
      </c>
      <c r="F22" s="16">
        <v>11.85</v>
      </c>
      <c r="G22" s="16">
        <v>6.1</v>
      </c>
      <c r="H22" s="16">
        <v>9.6</v>
      </c>
      <c r="I22" s="16">
        <v>9.9</v>
      </c>
      <c r="J22" s="16">
        <v>8.9</v>
      </c>
      <c r="K22" s="23">
        <f t="shared" si="0"/>
        <v>46.349999999999994</v>
      </c>
    </row>
    <row r="23" spans="1:12">
      <c r="A23" s="71" t="s">
        <v>54</v>
      </c>
      <c r="B23" s="14" t="s">
        <v>47</v>
      </c>
      <c r="C23" s="60" t="s">
        <v>48</v>
      </c>
      <c r="D23" s="15">
        <v>2005</v>
      </c>
      <c r="E23" s="15" t="s">
        <v>49</v>
      </c>
      <c r="F23" s="16">
        <v>11.7</v>
      </c>
      <c r="G23" s="16">
        <v>6.25</v>
      </c>
      <c r="H23" s="19">
        <v>9.6</v>
      </c>
      <c r="I23" s="16">
        <v>10</v>
      </c>
      <c r="J23" s="16">
        <v>8.5</v>
      </c>
      <c r="K23" s="23">
        <f t="shared" si="0"/>
        <v>46.05</v>
      </c>
    </row>
    <row r="24" spans="1:12">
      <c r="A24" s="71" t="s">
        <v>57</v>
      </c>
      <c r="B24" s="14" t="s">
        <v>52</v>
      </c>
      <c r="C24" s="60" t="s">
        <v>53</v>
      </c>
      <c r="D24" s="15">
        <v>2006</v>
      </c>
      <c r="E24" s="15" t="s">
        <v>49</v>
      </c>
      <c r="F24" s="21">
        <v>11.8</v>
      </c>
      <c r="G24" s="21">
        <v>4.0999999999999996</v>
      </c>
      <c r="H24" s="22">
        <v>10.1</v>
      </c>
      <c r="I24" s="21">
        <v>10.7</v>
      </c>
      <c r="J24" s="21">
        <v>8.15</v>
      </c>
      <c r="K24" s="23">
        <f t="shared" si="0"/>
        <v>44.85</v>
      </c>
    </row>
    <row r="25" spans="1:12" ht="15.75">
      <c r="A25" s="71" t="s">
        <v>59</v>
      </c>
      <c r="B25" s="14" t="s">
        <v>71</v>
      </c>
      <c r="C25" s="15" t="s">
        <v>109</v>
      </c>
      <c r="D25" s="15">
        <v>2006</v>
      </c>
      <c r="E25" s="15" t="s">
        <v>78</v>
      </c>
      <c r="F25" s="16">
        <v>11.8</v>
      </c>
      <c r="G25" s="16">
        <v>6.5</v>
      </c>
      <c r="H25" s="16">
        <v>9.1</v>
      </c>
      <c r="I25" s="16">
        <v>10</v>
      </c>
      <c r="J25" s="16">
        <v>6.4</v>
      </c>
      <c r="K25" s="23">
        <f t="shared" si="0"/>
        <v>43.8</v>
      </c>
      <c r="L25" s="24"/>
    </row>
    <row r="26" spans="1:12" ht="15.75">
      <c r="A26" s="71" t="s">
        <v>61</v>
      </c>
      <c r="B26" s="14" t="s">
        <v>40</v>
      </c>
      <c r="C26" s="60" t="s">
        <v>41</v>
      </c>
      <c r="D26" s="15">
        <v>2007</v>
      </c>
      <c r="E26" s="15" t="s">
        <v>42</v>
      </c>
      <c r="F26" s="16">
        <v>11.15</v>
      </c>
      <c r="G26" s="16">
        <v>5.5</v>
      </c>
      <c r="H26" s="16">
        <v>10.3</v>
      </c>
      <c r="I26" s="16">
        <v>10</v>
      </c>
      <c r="J26" s="16">
        <v>6.45</v>
      </c>
      <c r="K26" s="23">
        <f t="shared" si="0"/>
        <v>43.400000000000006</v>
      </c>
      <c r="L26" s="24"/>
    </row>
    <row r="27" spans="1:12" ht="15.75">
      <c r="A27" s="71" t="s">
        <v>64</v>
      </c>
      <c r="B27" s="14" t="s">
        <v>61</v>
      </c>
      <c r="C27" s="60" t="s">
        <v>62</v>
      </c>
      <c r="D27" s="15">
        <v>2007</v>
      </c>
      <c r="E27" s="15" t="s">
        <v>63</v>
      </c>
      <c r="F27" s="16">
        <v>11.5</v>
      </c>
      <c r="G27" s="16">
        <v>7.3</v>
      </c>
      <c r="H27" s="16">
        <v>8</v>
      </c>
      <c r="I27" s="16">
        <v>9.8000000000000007</v>
      </c>
      <c r="J27" s="16">
        <v>6.2</v>
      </c>
      <c r="K27" s="23">
        <f t="shared" si="0"/>
        <v>42.800000000000004</v>
      </c>
      <c r="L27" s="24"/>
    </row>
    <row r="28" spans="1:12" ht="15.75">
      <c r="A28" s="71" t="s">
        <v>66</v>
      </c>
      <c r="B28" s="14" t="s">
        <v>25</v>
      </c>
      <c r="C28" s="60" t="s">
        <v>26</v>
      </c>
      <c r="D28" s="15">
        <v>2007</v>
      </c>
      <c r="E28" s="15" t="s">
        <v>27</v>
      </c>
      <c r="F28" s="16">
        <v>11.4</v>
      </c>
      <c r="G28" s="16">
        <v>6.5</v>
      </c>
      <c r="H28" s="16">
        <v>8.9</v>
      </c>
      <c r="I28" s="16">
        <v>10</v>
      </c>
      <c r="J28" s="16">
        <v>5.85</v>
      </c>
      <c r="K28" s="23">
        <f t="shared" si="0"/>
        <v>42.65</v>
      </c>
      <c r="L28" s="24"/>
    </row>
    <row r="29" spans="1:12" ht="15.75">
      <c r="A29" s="71" t="s">
        <v>67</v>
      </c>
      <c r="B29" s="14" t="s">
        <v>50</v>
      </c>
      <c r="C29" s="60" t="s">
        <v>51</v>
      </c>
      <c r="D29" s="15">
        <v>2005</v>
      </c>
      <c r="E29" s="10" t="s">
        <v>49</v>
      </c>
      <c r="F29" s="16">
        <v>11.2</v>
      </c>
      <c r="G29" s="16">
        <v>3.75</v>
      </c>
      <c r="H29" s="19">
        <v>9</v>
      </c>
      <c r="I29" s="16">
        <v>10.199999999999999</v>
      </c>
      <c r="J29" s="16">
        <v>8</v>
      </c>
      <c r="K29" s="17">
        <f t="shared" si="0"/>
        <v>42.15</v>
      </c>
      <c r="L29" s="24"/>
    </row>
    <row r="30" spans="1:12" s="25" customFormat="1">
      <c r="A30" s="71" t="s">
        <v>68</v>
      </c>
      <c r="B30" s="14" t="s">
        <v>36</v>
      </c>
      <c r="C30" s="60" t="s">
        <v>37</v>
      </c>
      <c r="D30" s="15">
        <v>2006</v>
      </c>
      <c r="E30" s="10" t="s">
        <v>35</v>
      </c>
      <c r="F30" s="16">
        <v>11.3</v>
      </c>
      <c r="G30" s="16">
        <v>3</v>
      </c>
      <c r="H30" s="16">
        <v>9.5</v>
      </c>
      <c r="I30" s="16">
        <v>9.1999999999999993</v>
      </c>
      <c r="J30" s="16">
        <v>8.3000000000000007</v>
      </c>
      <c r="K30" s="17">
        <f t="shared" si="0"/>
        <v>41.3</v>
      </c>
    </row>
    <row r="31" spans="1:12" s="25" customFormat="1">
      <c r="A31" s="71" t="s">
        <v>69</v>
      </c>
      <c r="B31" s="14" t="s">
        <v>64</v>
      </c>
      <c r="C31" s="60" t="s">
        <v>65</v>
      </c>
      <c r="D31" s="15">
        <v>2006</v>
      </c>
      <c r="E31" s="15" t="s">
        <v>63</v>
      </c>
      <c r="F31" s="16">
        <v>11.4</v>
      </c>
      <c r="G31" s="16">
        <v>3.5</v>
      </c>
      <c r="H31" s="19">
        <v>8.5</v>
      </c>
      <c r="I31" s="16">
        <v>10</v>
      </c>
      <c r="J31" s="16">
        <v>7.3</v>
      </c>
      <c r="K31" s="17">
        <f t="shared" si="0"/>
        <v>40.699999999999996</v>
      </c>
    </row>
    <row r="32" spans="1:12" s="25" customFormat="1">
      <c r="A32" s="71" t="s">
        <v>70</v>
      </c>
      <c r="B32" s="14" t="s">
        <v>38</v>
      </c>
      <c r="C32" s="60" t="s">
        <v>39</v>
      </c>
      <c r="D32" s="15">
        <v>2008</v>
      </c>
      <c r="E32" s="15" t="s">
        <v>35</v>
      </c>
      <c r="F32" s="16">
        <v>11.4</v>
      </c>
      <c r="G32" s="16">
        <v>4</v>
      </c>
      <c r="H32" s="16">
        <v>8.6999999999999993</v>
      </c>
      <c r="I32" s="16">
        <v>9.3000000000000007</v>
      </c>
      <c r="J32" s="16">
        <v>5.85</v>
      </c>
      <c r="K32" s="17">
        <f t="shared" si="0"/>
        <v>39.250000000000007</v>
      </c>
    </row>
    <row r="33" spans="1:11">
      <c r="A33" s="71" t="s">
        <v>71</v>
      </c>
      <c r="B33" s="14" t="s">
        <v>54</v>
      </c>
      <c r="C33" s="60" t="s">
        <v>55</v>
      </c>
      <c r="D33" s="15">
        <v>2005</v>
      </c>
      <c r="E33" s="15" t="s">
        <v>56</v>
      </c>
      <c r="F33" s="16">
        <v>0</v>
      </c>
      <c r="G33" s="16">
        <v>8.65</v>
      </c>
      <c r="H33" s="19">
        <v>9.6</v>
      </c>
      <c r="I33" s="16">
        <v>10.4</v>
      </c>
      <c r="J33" s="16">
        <v>7.5</v>
      </c>
      <c r="K33" s="17">
        <f t="shared" si="0"/>
        <v>36.15</v>
      </c>
    </row>
    <row r="34" spans="1:11">
      <c r="A34" s="68"/>
    </row>
    <row r="35" spans="1:11">
      <c r="A35" s="68"/>
    </row>
    <row r="36" spans="1:11">
      <c r="C36" s="25" t="s">
        <v>72</v>
      </c>
      <c r="H36" s="25" t="s">
        <v>73</v>
      </c>
    </row>
    <row r="37" spans="1:11">
      <c r="C37" s="25" t="s">
        <v>74</v>
      </c>
      <c r="H37" s="25" t="s">
        <v>75</v>
      </c>
    </row>
    <row r="38" spans="1:11">
      <c r="C38" s="25"/>
    </row>
  </sheetData>
  <sheetProtection selectLockedCells="1" selectUnlockedCells="1"/>
  <mergeCells count="2">
    <mergeCell ref="A1:K1"/>
    <mergeCell ref="A3:K3"/>
  </mergeCells>
  <pageMargins left="0.15763888888888888" right="0.15763888888888888" top="0.2361111111111111" bottom="0.15763888888888888" header="0.51180555555555551" footer="0.51180555555555551"/>
  <pageSetup scale="97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0:L33"/>
  <sheetViews>
    <sheetView topLeftCell="A15" zoomScale="105" zoomScaleNormal="105" workbookViewId="0">
      <selection activeCell="A34" sqref="A34"/>
    </sheetView>
  </sheetViews>
  <sheetFormatPr defaultColWidth="8.7109375" defaultRowHeight="15"/>
  <cols>
    <col min="1" max="1" width="28.85546875" style="1" customWidth="1"/>
    <col min="2" max="2" width="7.5703125" style="1" customWidth="1"/>
    <col min="3" max="3" width="5" style="1" customWidth="1"/>
    <col min="4" max="5" width="20.85546875" style="1" customWidth="1"/>
    <col min="6" max="16384" width="8.7109375" style="1"/>
  </cols>
  <sheetData>
    <row r="20" spans="1:12" ht="18" customHeight="1"/>
    <row r="26" spans="1:12" ht="16.5" customHeight="1"/>
    <row r="28" spans="1:12" ht="39.75">
      <c r="A28" s="99" t="e">
        <f>VLOOKUP(B29,MLŽD!J6:N46,2,0)</f>
        <v>#N/A</v>
      </c>
      <c r="B28" s="99"/>
      <c r="C28" s="99"/>
      <c r="D28" s="99"/>
      <c r="E28" s="99"/>
    </row>
    <row r="29" spans="1:12" ht="42.75" customHeight="1">
      <c r="B29" s="55" t="s">
        <v>13</v>
      </c>
      <c r="C29" s="56"/>
      <c r="D29" s="57" t="s">
        <v>114</v>
      </c>
    </row>
    <row r="30" spans="1:12" ht="11.25" customHeight="1"/>
    <row r="31" spans="1:12" ht="27.75" customHeight="1">
      <c r="A31" s="100" t="s">
        <v>115</v>
      </c>
      <c r="B31" s="100"/>
      <c r="C31" s="100"/>
      <c r="D31" s="100"/>
      <c r="E31" s="100"/>
      <c r="F31" s="27"/>
      <c r="G31" s="27"/>
      <c r="H31" s="27"/>
      <c r="I31" s="27"/>
      <c r="J31" s="27"/>
      <c r="K31" s="27"/>
      <c r="L31" s="27"/>
    </row>
    <row r="32" spans="1:12" ht="25.5" customHeight="1"/>
    <row r="33" spans="1:5">
      <c r="A33" s="58" t="s">
        <v>116</v>
      </c>
      <c r="E33" s="59" t="s">
        <v>117</v>
      </c>
    </row>
  </sheetData>
  <sheetProtection selectLockedCells="1" selectUnlockedCells="1"/>
  <mergeCells count="2">
    <mergeCell ref="A28:E28"/>
    <mergeCell ref="A31:E31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4:L33"/>
  <sheetViews>
    <sheetView topLeftCell="A15" zoomScale="105" zoomScaleNormal="105" workbookViewId="0">
      <selection activeCell="A34" sqref="A34"/>
    </sheetView>
  </sheetViews>
  <sheetFormatPr defaultColWidth="8.7109375" defaultRowHeight="15"/>
  <cols>
    <col min="1" max="1" width="28.85546875" style="1" customWidth="1"/>
    <col min="2" max="2" width="7.5703125" style="1" customWidth="1"/>
    <col min="3" max="3" width="5" style="1" customWidth="1"/>
    <col min="4" max="5" width="20.85546875" style="1" customWidth="1"/>
    <col min="6" max="16384" width="8.7109375" style="1"/>
  </cols>
  <sheetData>
    <row r="24" spans="1:12" ht="18" customHeight="1"/>
    <row r="28" spans="1:12" ht="39.75">
      <c r="A28" s="99" t="str">
        <f>VLOOKUP(B29,STŽJ!A6:E25,3,0)</f>
        <v>Antalec Adam</v>
      </c>
      <c r="B28" s="99"/>
      <c r="C28" s="99"/>
      <c r="D28" s="99"/>
      <c r="E28" s="99"/>
    </row>
    <row r="29" spans="1:12" ht="42.75" customHeight="1">
      <c r="B29" s="55" t="s">
        <v>13</v>
      </c>
      <c r="C29" s="56"/>
      <c r="D29" s="57" t="s">
        <v>118</v>
      </c>
    </row>
    <row r="30" spans="1:12" ht="11.25" customHeight="1"/>
    <row r="31" spans="1:12" ht="27.75" customHeight="1">
      <c r="A31" s="100" t="s">
        <v>115</v>
      </c>
      <c r="B31" s="100"/>
      <c r="C31" s="100"/>
      <c r="D31" s="100"/>
      <c r="E31" s="100"/>
      <c r="F31" s="27"/>
      <c r="G31" s="27"/>
      <c r="H31" s="27"/>
      <c r="I31" s="27"/>
      <c r="J31" s="27"/>
      <c r="K31" s="27"/>
      <c r="L31" s="27"/>
    </row>
    <row r="32" spans="1:12" ht="25.5" customHeight="1"/>
    <row r="33" spans="1:5">
      <c r="A33" s="58" t="s">
        <v>116</v>
      </c>
      <c r="E33" s="59" t="s">
        <v>117</v>
      </c>
    </row>
  </sheetData>
  <sheetProtection selectLockedCells="1" selectUnlockedCells="1"/>
  <mergeCells count="2">
    <mergeCell ref="A28:E28"/>
    <mergeCell ref="A31:E31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4:L33"/>
  <sheetViews>
    <sheetView topLeftCell="A15" zoomScale="105" zoomScaleNormal="105" workbookViewId="0">
      <selection activeCell="A34" sqref="A34"/>
    </sheetView>
  </sheetViews>
  <sheetFormatPr defaultColWidth="8.7109375" defaultRowHeight="15"/>
  <cols>
    <col min="1" max="1" width="28.85546875" style="1" customWidth="1"/>
    <col min="2" max="2" width="7.5703125" style="1" customWidth="1"/>
    <col min="3" max="3" width="5" style="1" customWidth="1"/>
    <col min="4" max="5" width="20.85546875" style="1" customWidth="1"/>
    <col min="6" max="16384" width="8.7109375" style="1"/>
  </cols>
  <sheetData>
    <row r="24" spans="1:12" ht="18" customHeight="1"/>
    <row r="28" spans="1:12" ht="39.75">
      <c r="A28" s="99" t="e">
        <f>VLOOKUP(B29,STŽD!A20:E29,2,0)</f>
        <v>#N/A</v>
      </c>
      <c r="B28" s="99"/>
      <c r="C28" s="99"/>
      <c r="D28" s="99"/>
      <c r="E28" s="99"/>
    </row>
    <row r="29" spans="1:12" ht="42.75" customHeight="1">
      <c r="B29" s="55" t="s">
        <v>13</v>
      </c>
      <c r="C29" s="56"/>
      <c r="D29" s="57" t="s">
        <v>118</v>
      </c>
    </row>
    <row r="30" spans="1:12" ht="11.25" customHeight="1"/>
    <row r="31" spans="1:12" ht="27.75" customHeight="1">
      <c r="A31" s="100" t="s">
        <v>115</v>
      </c>
      <c r="B31" s="100"/>
      <c r="C31" s="100"/>
      <c r="D31" s="100"/>
      <c r="E31" s="100"/>
      <c r="F31" s="27"/>
      <c r="G31" s="27"/>
      <c r="H31" s="27"/>
      <c r="I31" s="27"/>
      <c r="J31" s="27"/>
      <c r="K31" s="27"/>
      <c r="L31" s="27"/>
    </row>
    <row r="32" spans="1:12" ht="25.5" customHeight="1"/>
    <row r="33" spans="1:5">
      <c r="A33" s="58" t="s">
        <v>116</v>
      </c>
      <c r="E33" s="59" t="s">
        <v>117</v>
      </c>
    </row>
  </sheetData>
  <sheetProtection selectLockedCells="1" selectUnlockedCells="1"/>
  <mergeCells count="2">
    <mergeCell ref="A28:E28"/>
    <mergeCell ref="A31:E31"/>
  </mergeCells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K5:M11"/>
  <sheetViews>
    <sheetView workbookViewId="0">
      <selection activeCell="K5" sqref="K5:M11"/>
    </sheetView>
  </sheetViews>
  <sheetFormatPr defaultRowHeight="12.75"/>
  <sheetData>
    <row r="5" spans="11:13">
      <c r="K5" s="72"/>
      <c r="L5" s="72"/>
      <c r="M5" s="72"/>
    </row>
    <row r="6" spans="11:13">
      <c r="K6" s="72"/>
      <c r="L6" s="72"/>
      <c r="M6" s="72"/>
    </row>
    <row r="7" spans="11:13">
      <c r="K7" s="72"/>
      <c r="L7" s="72"/>
      <c r="M7" s="72"/>
    </row>
    <row r="8" spans="11:13">
      <c r="K8" s="72"/>
      <c r="L8" s="72"/>
      <c r="M8" s="72"/>
    </row>
    <row r="9" spans="11:13">
      <c r="K9" s="72"/>
      <c r="L9" s="72"/>
      <c r="M9" s="72"/>
    </row>
    <row r="10" spans="11:13">
      <c r="K10" s="72"/>
      <c r="L10" s="72"/>
      <c r="M10" s="72"/>
    </row>
    <row r="11" spans="11:13">
      <c r="K11" s="72"/>
      <c r="L11" s="72"/>
      <c r="M11" s="72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8"/>
  <sheetViews>
    <sheetView topLeftCell="A5" workbookViewId="0">
      <selection activeCell="A2" sqref="A2:IV2"/>
    </sheetView>
  </sheetViews>
  <sheetFormatPr defaultRowHeight="12.75"/>
  <cols>
    <col min="1" max="1" width="16.42578125" bestFit="1" customWidth="1"/>
    <col min="2" max="2" width="27.28515625" customWidth="1"/>
    <col min="3" max="3" width="16.42578125" bestFit="1" customWidth="1"/>
  </cols>
  <sheetData>
    <row r="1" spans="1:3" ht="124.5">
      <c r="A1" s="73">
        <v>1</v>
      </c>
      <c r="B1" s="73"/>
      <c r="C1" s="73">
        <v>5</v>
      </c>
    </row>
    <row r="2" spans="1:3" ht="104.25" customHeight="1">
      <c r="A2" s="73"/>
      <c r="B2" s="73"/>
      <c r="C2" s="73"/>
    </row>
    <row r="3" spans="1:3" ht="124.5">
      <c r="A3" s="73">
        <v>2</v>
      </c>
      <c r="B3" s="73"/>
      <c r="C3" s="73">
        <v>6</v>
      </c>
    </row>
    <row r="4" spans="1:3" ht="103.5" customHeight="1">
      <c r="A4" s="73"/>
      <c r="B4" s="73"/>
      <c r="C4" s="73"/>
    </row>
    <row r="5" spans="1:3" ht="124.5">
      <c r="A5" s="73">
        <v>3</v>
      </c>
      <c r="B5" s="73"/>
      <c r="C5" s="73">
        <v>7</v>
      </c>
    </row>
    <row r="6" spans="1:3" ht="103.5" customHeight="1">
      <c r="A6" s="73"/>
      <c r="B6" s="73"/>
      <c r="C6" s="73"/>
    </row>
    <row r="7" spans="1:3" ht="124.5">
      <c r="A7" s="73">
        <v>4</v>
      </c>
      <c r="B7" s="73"/>
      <c r="C7" s="73"/>
    </row>
    <row r="8" spans="1:3" ht="124.5">
      <c r="A8" s="73"/>
      <c r="B8" s="73"/>
      <c r="C8" s="73"/>
    </row>
  </sheetData>
  <pageMargins left="0.7" right="0.7" top="0.36" bottom="0.28000000000000003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zoomScale="105" zoomScaleNormal="105" workbookViewId="0">
      <selection activeCell="B6" sqref="B6:G6"/>
    </sheetView>
  </sheetViews>
  <sheetFormatPr defaultColWidth="19.7109375" defaultRowHeight="15"/>
  <cols>
    <col min="1" max="1" width="3.28515625" style="1" customWidth="1"/>
    <col min="2" max="2" width="19.7109375" style="43"/>
    <col min="3" max="8" width="8.140625" style="1" customWidth="1"/>
    <col min="9" max="254" width="9.140625" style="1" customWidth="1"/>
    <col min="255" max="255" width="3.28515625" style="1" customWidth="1"/>
    <col min="256" max="16384" width="19.7109375" style="1"/>
  </cols>
  <sheetData>
    <row r="1" spans="1:9" ht="26.25">
      <c r="A1" s="85" t="s">
        <v>0</v>
      </c>
      <c r="B1" s="85"/>
      <c r="C1" s="85"/>
      <c r="D1" s="85"/>
      <c r="E1" s="85"/>
      <c r="F1" s="85"/>
      <c r="G1" s="85"/>
      <c r="H1" s="85"/>
      <c r="I1" s="27"/>
    </row>
    <row r="2" spans="1:9" ht="15" customHeight="1"/>
    <row r="3" spans="1:9">
      <c r="A3" s="86" t="s">
        <v>76</v>
      </c>
      <c r="B3" s="86"/>
      <c r="C3" s="86"/>
      <c r="D3" s="86"/>
      <c r="E3" s="86"/>
      <c r="F3" s="86"/>
      <c r="G3" s="86"/>
      <c r="H3" s="86"/>
      <c r="I3" s="28"/>
    </row>
    <row r="5" spans="1:9" s="7" customFormat="1" ht="26.25" customHeight="1">
      <c r="A5" s="29" t="s">
        <v>2</v>
      </c>
      <c r="B5" s="62" t="s">
        <v>77</v>
      </c>
      <c r="C5" s="30" t="s">
        <v>7</v>
      </c>
      <c r="D5" s="30" t="s">
        <v>123</v>
      </c>
      <c r="E5" s="30" t="s">
        <v>9</v>
      </c>
      <c r="F5" s="30" t="s">
        <v>10</v>
      </c>
      <c r="G5" s="30" t="s">
        <v>11</v>
      </c>
      <c r="H5" s="31" t="s">
        <v>12</v>
      </c>
    </row>
    <row r="6" spans="1:9" s="33" customFormat="1">
      <c r="A6" s="87" t="s">
        <v>13</v>
      </c>
      <c r="B6" s="88" t="s">
        <v>42</v>
      </c>
      <c r="C6" s="88"/>
      <c r="D6" s="88"/>
      <c r="E6" s="88"/>
      <c r="F6" s="88"/>
      <c r="G6" s="88"/>
      <c r="H6" s="89">
        <f>C10+D10+E10+F10+G10</f>
        <v>104.44999999999999</v>
      </c>
      <c r="I6" s="32"/>
    </row>
    <row r="7" spans="1:9" s="33" customFormat="1">
      <c r="A7" s="87"/>
      <c r="B7" s="60" t="s">
        <v>41</v>
      </c>
      <c r="C7" s="34">
        <f>VLOOKUP(B7,MLŽJ!$C$6:$K$33,4,0)</f>
        <v>11.15</v>
      </c>
      <c r="D7" s="34">
        <f>VLOOKUP(B7,MLŽJ!$C$6:$K$33,5,0)</f>
        <v>5.5</v>
      </c>
      <c r="E7" s="34">
        <f>VLOOKUP(B7,MLŽJ!$C$6:$K$33,6,0)</f>
        <v>10.3</v>
      </c>
      <c r="F7" s="34">
        <f>VLOOKUP(B7,MLŽJ!$C$6:$K$33,7,0)</f>
        <v>10</v>
      </c>
      <c r="G7" s="34">
        <f>VLOOKUP(B7,MLŽJ!$C$6:$K$33,8,0)</f>
        <v>6.45</v>
      </c>
      <c r="H7" s="89"/>
      <c r="I7" s="32"/>
    </row>
    <row r="8" spans="1:9" s="33" customFormat="1">
      <c r="A8" s="87"/>
      <c r="B8" s="60" t="s">
        <v>44</v>
      </c>
      <c r="C8" s="34">
        <f>VLOOKUP(B8,MLŽJ!$C$6:$K$33,4,0)</f>
        <v>11.8</v>
      </c>
      <c r="D8" s="34">
        <f>VLOOKUP(B8,MLŽJ!$C$6:$K$33,5,0)</f>
        <v>6.1</v>
      </c>
      <c r="E8" s="34">
        <f>VLOOKUP(B8,MLŽJ!$C$6:$K$33,6,0)</f>
        <v>10.199999999999999</v>
      </c>
      <c r="F8" s="34">
        <f>VLOOKUP(B8,MLŽJ!$C$6:$K$33,7,0)</f>
        <v>11.8</v>
      </c>
      <c r="G8" s="34">
        <f>VLOOKUP(B8,MLŽJ!$C$6:$K$33,8,0)</f>
        <v>8.6999999999999993</v>
      </c>
      <c r="H8" s="89"/>
      <c r="I8" s="32"/>
    </row>
    <row r="9" spans="1:9" s="33" customFormat="1">
      <c r="A9" s="87"/>
      <c r="B9" s="60" t="s">
        <v>46</v>
      </c>
      <c r="C9" s="34">
        <f>VLOOKUP(B9,MLŽJ!$C$6:$K$33,4,0)</f>
        <v>12.6</v>
      </c>
      <c r="D9" s="34">
        <f>VLOOKUP(B9,MLŽJ!$C$6:$K$33,5,0)</f>
        <v>8.4</v>
      </c>
      <c r="E9" s="34">
        <f>VLOOKUP(B9,MLŽJ!$C$6:$K$33,6,0)</f>
        <v>11.1</v>
      </c>
      <c r="F9" s="34">
        <f>VLOOKUP(B9,MLŽJ!$C$6:$K$33,7,0)</f>
        <v>12.2</v>
      </c>
      <c r="G9" s="34">
        <f>VLOOKUP(B9,MLŽJ!$C$6:$K$33,8,0)</f>
        <v>11.45</v>
      </c>
      <c r="H9" s="89"/>
      <c r="I9" s="32"/>
    </row>
    <row r="10" spans="1:9" s="33" customFormat="1">
      <c r="A10" s="87"/>
      <c r="B10" s="45"/>
      <c r="C10" s="34">
        <f>LARGE(C7:C9,1)+LARGE(C7:C9,2)</f>
        <v>24.4</v>
      </c>
      <c r="D10" s="34">
        <f>LARGE(D7:D9,1)+LARGE(D7:D9,2)</f>
        <v>14.5</v>
      </c>
      <c r="E10" s="34">
        <f>LARGE(E7:E9,1)+LARGE(E7:E9,2)</f>
        <v>21.4</v>
      </c>
      <c r="F10" s="34">
        <f>LARGE(F7:F9,1)+LARGE(F7:F9,2)</f>
        <v>24</v>
      </c>
      <c r="G10" s="34">
        <f>LARGE(G7:G9,1)+LARGE(G7:G9,2)</f>
        <v>20.149999999999999</v>
      </c>
      <c r="H10" s="89"/>
      <c r="I10" s="32"/>
    </row>
    <row r="11" spans="1:9" s="33" customFormat="1">
      <c r="A11" s="87" t="s">
        <v>16</v>
      </c>
      <c r="B11" s="88" t="s">
        <v>15</v>
      </c>
      <c r="C11" s="88"/>
      <c r="D11" s="88"/>
      <c r="E11" s="88"/>
      <c r="F11" s="88"/>
      <c r="G11" s="88"/>
      <c r="H11" s="89">
        <f>C15+D15+E15+F15+G15</f>
        <v>100.4</v>
      </c>
      <c r="I11" s="32"/>
    </row>
    <row r="12" spans="1:9" s="33" customFormat="1">
      <c r="A12" s="87"/>
      <c r="B12" s="60" t="s">
        <v>14</v>
      </c>
      <c r="C12" s="34">
        <f>VLOOKUP(B12,MLŽJ!$C$6:$K$33,4,0)</f>
        <v>12.1</v>
      </c>
      <c r="D12" s="34">
        <f>VLOOKUP(B12,MLŽJ!$C$6:$K$33,5,0)</f>
        <v>7.8</v>
      </c>
      <c r="E12" s="34">
        <f>VLOOKUP(B12,MLŽJ!$C$6:$K$33,6,0)</f>
        <v>10.5</v>
      </c>
      <c r="F12" s="34">
        <f>VLOOKUP(B12,MLŽJ!$C$6:$K$33,7,0)</f>
        <v>10.7</v>
      </c>
      <c r="G12" s="34">
        <f>VLOOKUP(B12,MLŽJ!$C$6:$K$33,8,0)</f>
        <v>8.1999999999999993</v>
      </c>
      <c r="H12" s="89"/>
      <c r="I12" s="32"/>
    </row>
    <row r="13" spans="1:9" s="33" customFormat="1">
      <c r="A13" s="87"/>
      <c r="B13" s="60" t="s">
        <v>17</v>
      </c>
      <c r="C13" s="34">
        <f>VLOOKUP(B13,MLŽJ!$C$6:$K$33,4,0)</f>
        <v>11.4</v>
      </c>
      <c r="D13" s="34">
        <f>VLOOKUP(B13,MLŽJ!$C$6:$K$33,5,0)</f>
        <v>7.5</v>
      </c>
      <c r="E13" s="34">
        <f>VLOOKUP(B13,MLŽJ!$C$6:$K$33,6,0)</f>
        <v>10.6</v>
      </c>
      <c r="F13" s="34">
        <f>VLOOKUP(B13,MLŽJ!$C$6:$K$33,7,0)</f>
        <v>11.4</v>
      </c>
      <c r="G13" s="34">
        <f>VLOOKUP(B13,MLŽJ!$C$6:$K$33,8,0)</f>
        <v>8.8000000000000007</v>
      </c>
      <c r="H13" s="89"/>
      <c r="I13" s="32"/>
    </row>
    <row r="14" spans="1:9">
      <c r="A14" s="87"/>
      <c r="B14" s="60" t="s">
        <v>19</v>
      </c>
      <c r="C14" s="34">
        <f>VLOOKUP(B14,MLŽJ!$C$6:$K$33,4,0)</f>
        <v>11.9</v>
      </c>
      <c r="D14" s="34">
        <f>VLOOKUP(B14,MLŽJ!$C$6:$K$33,5,0)</f>
        <v>7.1</v>
      </c>
      <c r="E14" s="34">
        <f>VLOOKUP(B14,MLŽJ!$C$6:$K$33,6,0)</f>
        <v>10.8</v>
      </c>
      <c r="F14" s="34">
        <f>VLOOKUP(B14,MLŽJ!$C$6:$K$33,7,0)</f>
        <v>11.3</v>
      </c>
      <c r="G14" s="34">
        <f>VLOOKUP(B14,MLŽJ!$C$6:$K$33,8,0)</f>
        <v>8</v>
      </c>
      <c r="H14" s="89"/>
    </row>
    <row r="15" spans="1:9">
      <c r="A15" s="87"/>
      <c r="B15" s="60"/>
      <c r="C15" s="34">
        <f>LARGE(C12:C14,1)+LARGE(C12:C14,2)</f>
        <v>24</v>
      </c>
      <c r="D15" s="34">
        <f>LARGE(D12:D14,1)+LARGE(D12:D14,2)</f>
        <v>15.3</v>
      </c>
      <c r="E15" s="34">
        <f>LARGE(E12:E14,1)+LARGE(E12:E14,2)</f>
        <v>21.4</v>
      </c>
      <c r="F15" s="34">
        <f>LARGE(F12:F14,1)+LARGE(F12:F14,2)</f>
        <v>22.700000000000003</v>
      </c>
      <c r="G15" s="34">
        <f>LARGE(G12:G14,1)+LARGE(G12:G14,2)</f>
        <v>17</v>
      </c>
      <c r="H15" s="89"/>
    </row>
    <row r="16" spans="1:9">
      <c r="A16" s="90" t="s">
        <v>18</v>
      </c>
      <c r="B16" s="91" t="s">
        <v>107</v>
      </c>
      <c r="C16" s="91"/>
      <c r="D16" s="91"/>
      <c r="E16" s="91"/>
      <c r="F16" s="91"/>
      <c r="G16" s="91"/>
      <c r="H16" s="89">
        <f>C19+D19+E19+F19+G19</f>
        <v>99.15</v>
      </c>
    </row>
    <row r="17" spans="1:9">
      <c r="A17" s="90"/>
      <c r="B17" s="15" t="s">
        <v>106</v>
      </c>
      <c r="C17" s="34">
        <f>VLOOKUP(B17,MLŽJ!$C$6:$K$33,4,0)</f>
        <v>11.6</v>
      </c>
      <c r="D17" s="34">
        <f>VLOOKUP(B17,MLŽJ!$C$6:$K$33,5,0)</f>
        <v>8.9</v>
      </c>
      <c r="E17" s="34">
        <f>VLOOKUP(B17,MLŽJ!$C$6:$K$33,6,0)</f>
        <v>10.199999999999999</v>
      </c>
      <c r="F17" s="34">
        <f>VLOOKUP(B17,MLŽJ!$C$6:$K$33,7,0)</f>
        <v>10.5</v>
      </c>
      <c r="G17" s="34">
        <f>VLOOKUP(B17,MLŽJ!$C$6:$K$33,8,0)</f>
        <v>8.1999999999999993</v>
      </c>
      <c r="H17" s="89"/>
    </row>
    <row r="18" spans="1:9">
      <c r="A18" s="90"/>
      <c r="B18" s="15" t="s">
        <v>108</v>
      </c>
      <c r="C18" s="34">
        <f>VLOOKUP(B18,MLŽJ!$C$6:$K$33,4,0)</f>
        <v>12</v>
      </c>
      <c r="D18" s="34">
        <f>VLOOKUP(B18,MLŽJ!$C$6:$K$33,5,0)</f>
        <v>8.25</v>
      </c>
      <c r="E18" s="34">
        <f>VLOOKUP(B18,MLŽJ!$C$6:$K$33,6,0)</f>
        <v>10.5</v>
      </c>
      <c r="F18" s="34">
        <f>VLOOKUP(B18,MLŽJ!$C$6:$K$33,7,0)</f>
        <v>10.199999999999999</v>
      </c>
      <c r="G18" s="34">
        <f>VLOOKUP(B18,MLŽJ!$C$6:$K$33,8,0)</f>
        <v>8.8000000000000007</v>
      </c>
      <c r="H18" s="89"/>
    </row>
    <row r="19" spans="1:9" s="33" customFormat="1">
      <c r="A19" s="90"/>
      <c r="B19" s="45"/>
      <c r="C19" s="34">
        <f>LARGE(C17:C18,1)+LARGE(C17:C18,2)</f>
        <v>23.6</v>
      </c>
      <c r="D19" s="34">
        <f>LARGE(D17:D18,1)+LARGE(D17:D18,2)</f>
        <v>17.149999999999999</v>
      </c>
      <c r="E19" s="34">
        <f>LARGE(E17:E18,1)+LARGE(E17:E18,2)</f>
        <v>20.7</v>
      </c>
      <c r="F19" s="34">
        <f>LARGE(F17:F18,1)+LARGE(F17:F18,2)</f>
        <v>20.7</v>
      </c>
      <c r="G19" s="34">
        <f>LARGE(G17:G18,1)+LARGE(G17:G18,2)</f>
        <v>17</v>
      </c>
      <c r="H19" s="89"/>
      <c r="I19" s="32"/>
    </row>
    <row r="20" spans="1:9" s="33" customFormat="1">
      <c r="A20" s="87" t="s">
        <v>20</v>
      </c>
      <c r="B20" s="88" t="s">
        <v>22</v>
      </c>
      <c r="C20" s="88"/>
      <c r="D20" s="88"/>
      <c r="E20" s="88"/>
      <c r="F20" s="88"/>
      <c r="G20" s="88"/>
      <c r="H20" s="89">
        <f>C23+D23+E23+F23+G23</f>
        <v>97.850000000000009</v>
      </c>
      <c r="I20" s="32"/>
    </row>
    <row r="21" spans="1:9" s="33" customFormat="1">
      <c r="A21" s="87"/>
      <c r="B21" s="60" t="s">
        <v>21</v>
      </c>
      <c r="C21" s="34">
        <f>VLOOKUP(B21,MLŽJ!$C$6:$K$33,4,0)</f>
        <v>10.8</v>
      </c>
      <c r="D21" s="34">
        <f>VLOOKUP(B21,MLŽJ!$C$6:$K$33,5,0)</f>
        <v>9</v>
      </c>
      <c r="E21" s="34">
        <f>VLOOKUP(B21,MLŽJ!$C$6:$K$33,6,0)</f>
        <v>10.3</v>
      </c>
      <c r="F21" s="34">
        <f>VLOOKUP(B21,MLŽJ!$C$6:$K$33,7,0)</f>
        <v>10.3</v>
      </c>
      <c r="G21" s="34">
        <f>VLOOKUP(B21,MLŽJ!$C$6:$K$33,8,0)</f>
        <v>8.65</v>
      </c>
      <c r="H21" s="89"/>
      <c r="I21" s="32"/>
    </row>
    <row r="22" spans="1:9" s="33" customFormat="1">
      <c r="A22" s="87"/>
      <c r="B22" s="60" t="s">
        <v>24</v>
      </c>
      <c r="C22" s="34">
        <f>VLOOKUP(B22,MLŽJ!$C$6:$K$33,4,0)</f>
        <v>10.9</v>
      </c>
      <c r="D22" s="34">
        <f>VLOOKUP(B22,MLŽJ!$C$6:$K$33,5,0)</f>
        <v>8.5500000000000007</v>
      </c>
      <c r="E22" s="34">
        <f>VLOOKUP(B22,MLŽJ!$C$6:$K$33,6,0)</f>
        <v>9.9</v>
      </c>
      <c r="F22" s="34">
        <f>VLOOKUP(B22,MLŽJ!$C$6:$K$33,7,0)</f>
        <v>10.8</v>
      </c>
      <c r="G22" s="34">
        <f>VLOOKUP(B22,MLŽJ!$C$6:$K$33,8,0)</f>
        <v>8.65</v>
      </c>
      <c r="H22" s="89"/>
      <c r="I22" s="32"/>
    </row>
    <row r="23" spans="1:9" s="33" customFormat="1">
      <c r="A23" s="87"/>
      <c r="B23" s="45"/>
      <c r="C23" s="34">
        <f>LARGE(C21:C22,1)+LARGE(C21:C22,2)</f>
        <v>21.700000000000003</v>
      </c>
      <c r="D23" s="34">
        <f>LARGE(D21:D22,1)+LARGE(D21:D22,2)</f>
        <v>17.55</v>
      </c>
      <c r="E23" s="34">
        <f>LARGE(E21:E22,1)+LARGE(E21:E22,2)</f>
        <v>20.200000000000003</v>
      </c>
      <c r="F23" s="34">
        <f>LARGE(F21:F22,1)+LARGE(F21:F22,2)</f>
        <v>21.1</v>
      </c>
      <c r="G23" s="34">
        <f>LARGE(G21:G22,1)+LARGE(G21:G22,2)</f>
        <v>17.3</v>
      </c>
      <c r="H23" s="89"/>
      <c r="I23" s="32"/>
    </row>
    <row r="24" spans="1:9" s="33" customFormat="1">
      <c r="A24" s="87" t="s">
        <v>23</v>
      </c>
      <c r="B24" s="88" t="s">
        <v>119</v>
      </c>
      <c r="C24" s="88"/>
      <c r="D24" s="88"/>
      <c r="E24" s="88"/>
      <c r="F24" s="88"/>
      <c r="G24" s="88"/>
      <c r="H24" s="89">
        <f>C27+D27+E27+F27+G27</f>
        <v>96.95</v>
      </c>
      <c r="I24" s="32"/>
    </row>
    <row r="25" spans="1:9" s="33" customFormat="1">
      <c r="A25" s="87"/>
      <c r="B25" s="15" t="s">
        <v>110</v>
      </c>
      <c r="C25" s="34">
        <f>VLOOKUP(B25,MLŽJ!$C$6:$K$33,4,0)</f>
        <v>10.8</v>
      </c>
      <c r="D25" s="34">
        <f>VLOOKUP(B25,MLŽJ!$C$6:$K$33,5,0)</f>
        <v>8.75</v>
      </c>
      <c r="E25" s="34">
        <f>VLOOKUP(B25,MLŽJ!$C$6:$K$33,6,0)</f>
        <v>10</v>
      </c>
      <c r="F25" s="34">
        <f>VLOOKUP(B25,MLŽJ!$C$6:$K$33,7,0)</f>
        <v>10</v>
      </c>
      <c r="G25" s="34">
        <f>VLOOKUP(B25,MLŽJ!$C$6:$K$33,8,0)</f>
        <v>8.5</v>
      </c>
      <c r="H25" s="89"/>
      <c r="I25" s="32"/>
    </row>
    <row r="26" spans="1:9" s="33" customFormat="1">
      <c r="A26" s="87"/>
      <c r="B26" s="15" t="s">
        <v>111</v>
      </c>
      <c r="C26" s="34">
        <f>VLOOKUP(B26,MLŽJ!$C$6:$K$33,4,0)</f>
        <v>11.4</v>
      </c>
      <c r="D26" s="34">
        <f>VLOOKUP(B26,MLŽJ!$C$6:$K$33,5,0)</f>
        <v>8</v>
      </c>
      <c r="E26" s="34">
        <f>VLOOKUP(B26,MLŽJ!$C$6:$K$33,6,0)</f>
        <v>10.7</v>
      </c>
      <c r="F26" s="34">
        <f>VLOOKUP(B26,MLŽJ!$C$6:$K$33,7,0)</f>
        <v>10</v>
      </c>
      <c r="G26" s="34">
        <f>VLOOKUP(B26,MLŽJ!$C$6:$K$33,8,0)</f>
        <v>8.8000000000000007</v>
      </c>
      <c r="H26" s="89"/>
      <c r="I26" s="32"/>
    </row>
    <row r="27" spans="1:9" s="33" customFormat="1">
      <c r="A27" s="87"/>
      <c r="B27" s="45"/>
      <c r="C27" s="34">
        <f>LARGE(C25:C26,1)+LARGE(C25:C26,2)</f>
        <v>22.200000000000003</v>
      </c>
      <c r="D27" s="34">
        <f>LARGE(D25:D26,1)+LARGE(D25:D26,2)</f>
        <v>16.75</v>
      </c>
      <c r="E27" s="34">
        <f>LARGE(E25:E26,1)+LARGE(E25:E26,2)</f>
        <v>20.7</v>
      </c>
      <c r="F27" s="34">
        <f>LARGE(F25:F26,1)+LARGE(F25:F26,2)</f>
        <v>20</v>
      </c>
      <c r="G27" s="34">
        <f>LARGE(G25:G26,1)+LARGE(G25:G26,2)</f>
        <v>17.3</v>
      </c>
      <c r="H27" s="89"/>
    </row>
    <row r="28" spans="1:9" s="33" customFormat="1">
      <c r="A28" s="87" t="s">
        <v>25</v>
      </c>
      <c r="B28" s="88" t="s">
        <v>56</v>
      </c>
      <c r="C28" s="88"/>
      <c r="D28" s="88"/>
      <c r="E28" s="88"/>
      <c r="F28" s="88"/>
      <c r="G28" s="88"/>
      <c r="H28" s="89">
        <f>C32+D32+E32+F32+G32</f>
        <v>96.050000000000011</v>
      </c>
    </row>
    <row r="29" spans="1:9" s="33" customFormat="1">
      <c r="A29" s="87"/>
      <c r="B29" s="60" t="s">
        <v>55</v>
      </c>
      <c r="C29" s="34">
        <f>VLOOKUP(B29,MLŽJ!$C$6:$K$33,4,0)</f>
        <v>0</v>
      </c>
      <c r="D29" s="34">
        <f>VLOOKUP(B29,MLŽJ!$C$6:$K$33,5,0)</f>
        <v>8.65</v>
      </c>
      <c r="E29" s="34">
        <f>VLOOKUP(B29,MLŽJ!$C$6:$K$33,6,0)</f>
        <v>9.6</v>
      </c>
      <c r="F29" s="34">
        <f>VLOOKUP(B29,MLŽJ!$C$6:$K$33,7,0)</f>
        <v>10.4</v>
      </c>
      <c r="G29" s="34">
        <f>VLOOKUP(B29,MLŽJ!$C$6:$K$33,8,0)</f>
        <v>7.5</v>
      </c>
      <c r="H29" s="89"/>
    </row>
    <row r="30" spans="1:9">
      <c r="A30" s="87"/>
      <c r="B30" s="60" t="s">
        <v>58</v>
      </c>
      <c r="C30" s="34">
        <f>VLOOKUP(B30,MLŽJ!$C$6:$K$33,4,0)</f>
        <v>11.4</v>
      </c>
      <c r="D30" s="34">
        <f>VLOOKUP(B30,MLŽJ!$C$6:$K$33,5,0)</f>
        <v>7.5</v>
      </c>
      <c r="E30" s="34">
        <f>VLOOKUP(B30,MLŽJ!$C$6:$K$33,6,0)</f>
        <v>10.199999999999999</v>
      </c>
      <c r="F30" s="34">
        <f>VLOOKUP(B30,MLŽJ!$C$6:$K$33,7,0)</f>
        <v>10.4</v>
      </c>
      <c r="G30" s="34">
        <f>VLOOKUP(B30,MLŽJ!$C$6:$K$33,8,0)</f>
        <v>6.85</v>
      </c>
      <c r="H30" s="89"/>
    </row>
    <row r="31" spans="1:9">
      <c r="A31" s="87"/>
      <c r="B31" s="60" t="s">
        <v>60</v>
      </c>
      <c r="C31" s="34">
        <f>VLOOKUP(B31,MLŽJ!$C$6:$K$33,4,0)</f>
        <v>11.1</v>
      </c>
      <c r="D31" s="34">
        <f>VLOOKUP(B31,MLŽJ!$C$6:$K$33,5,0)</f>
        <v>6.5</v>
      </c>
      <c r="E31" s="34">
        <f>VLOOKUP(B31,MLŽJ!$C$6:$K$33,6,0)</f>
        <v>10.3</v>
      </c>
      <c r="F31" s="34">
        <f>VLOOKUP(B31,MLŽJ!$C$6:$K$33,7,0)</f>
        <v>10.6</v>
      </c>
      <c r="G31" s="34">
        <f>VLOOKUP(B31,MLŽJ!$C$6:$K$33,8,0)</f>
        <v>8.4</v>
      </c>
      <c r="H31" s="89"/>
    </row>
    <row r="32" spans="1:9">
      <c r="A32" s="87"/>
      <c r="B32" s="45"/>
      <c r="C32" s="34">
        <f>LARGE(C29:C31,1)+LARGE(C29:C31,2)</f>
        <v>22.5</v>
      </c>
      <c r="D32" s="34">
        <f>LARGE(D29:D31,1)+LARGE(D29:D31,2)</f>
        <v>16.149999999999999</v>
      </c>
      <c r="E32" s="34">
        <f>LARGE(E29:E31,1)+LARGE(E29:E31,2)</f>
        <v>20.5</v>
      </c>
      <c r="F32" s="34">
        <f>LARGE(F29:F31,1)+LARGE(F29:F31,2)</f>
        <v>21</v>
      </c>
      <c r="G32" s="34">
        <f>LARGE(G29:G31,1)+LARGE(G29:G31,2)</f>
        <v>15.9</v>
      </c>
      <c r="H32" s="89"/>
    </row>
    <row r="33" spans="1:8">
      <c r="A33" s="87" t="s">
        <v>28</v>
      </c>
      <c r="B33" s="88" t="s">
        <v>27</v>
      </c>
      <c r="C33" s="88"/>
      <c r="D33" s="88"/>
      <c r="E33" s="88"/>
      <c r="F33" s="88"/>
      <c r="G33" s="88"/>
      <c r="H33" s="89">
        <f>C36+D36+E36+F36+G36</f>
        <v>92.6</v>
      </c>
    </row>
    <row r="34" spans="1:8">
      <c r="A34" s="87"/>
      <c r="B34" s="60" t="s">
        <v>26</v>
      </c>
      <c r="C34" s="34">
        <f>VLOOKUP(B34,MLŽJ!$C$6:$K$33,4,0)</f>
        <v>11.4</v>
      </c>
      <c r="D34" s="34">
        <f>VLOOKUP(B34,MLŽJ!$C$6:$K$33,5,0)</f>
        <v>6.5</v>
      </c>
      <c r="E34" s="34">
        <f>VLOOKUP(B34,MLŽJ!$C$6:$K$33,6,0)</f>
        <v>8.9</v>
      </c>
      <c r="F34" s="34">
        <f>VLOOKUP(B34,MLŽJ!$C$6:$K$33,7,0)</f>
        <v>10</v>
      </c>
      <c r="G34" s="34">
        <f>VLOOKUP(B34,MLŽJ!$C$6:$K$33,8,0)</f>
        <v>5.85</v>
      </c>
      <c r="H34" s="89"/>
    </row>
    <row r="35" spans="1:8">
      <c r="A35" s="87"/>
      <c r="B35" s="60" t="s">
        <v>29</v>
      </c>
      <c r="C35" s="34">
        <f>VLOOKUP(B35,MLŽJ!$C$6:$K$33,4,0)</f>
        <v>11.8</v>
      </c>
      <c r="D35" s="34">
        <f>VLOOKUP(B35,MLŽJ!$C$6:$K$33,5,0)</f>
        <v>8.1</v>
      </c>
      <c r="E35" s="34">
        <f>VLOOKUP(B35,MLŽJ!$C$6:$K$33,6,0)</f>
        <v>10.5</v>
      </c>
      <c r="F35" s="34">
        <f>VLOOKUP(B35,MLŽJ!$C$6:$K$33,7,0)</f>
        <v>10.8</v>
      </c>
      <c r="G35" s="34">
        <f>VLOOKUP(B35,MLŽJ!$C$6:$K$33,8,0)</f>
        <v>8.75</v>
      </c>
      <c r="H35" s="89"/>
    </row>
    <row r="36" spans="1:8">
      <c r="A36" s="87"/>
      <c r="B36" s="45"/>
      <c r="C36" s="34">
        <f>LARGE(C34:C35,1)+LARGE(C34:C35,2)</f>
        <v>23.200000000000003</v>
      </c>
      <c r="D36" s="34">
        <f>LARGE(D34:D35,1)+LARGE(D34:D35,2)</f>
        <v>14.6</v>
      </c>
      <c r="E36" s="34">
        <f>LARGE(E34:E35,1)+LARGE(E34:E35,2)</f>
        <v>19.399999999999999</v>
      </c>
      <c r="F36" s="34">
        <f>LARGE(F34:F35,1)+LARGE(F34:F35,2)</f>
        <v>20.8</v>
      </c>
      <c r="G36" s="34">
        <f>LARGE(G34:G35,1)+LARGE(G34:G35,2)</f>
        <v>14.6</v>
      </c>
      <c r="H36" s="89"/>
    </row>
    <row r="37" spans="1:8">
      <c r="A37" s="90" t="s">
        <v>30</v>
      </c>
      <c r="B37" s="91" t="s">
        <v>78</v>
      </c>
      <c r="C37" s="91"/>
      <c r="D37" s="91"/>
      <c r="E37" s="91"/>
      <c r="F37" s="91"/>
      <c r="G37" s="91"/>
      <c r="H37" s="89">
        <f>C40+D40+E40+F40+G40</f>
        <v>92</v>
      </c>
    </row>
    <row r="38" spans="1:8">
      <c r="A38" s="90"/>
      <c r="B38" s="15" t="s">
        <v>120</v>
      </c>
      <c r="C38" s="34">
        <f>VLOOKUP(B38,MLŽJ!$C$6:$K$33,4,0)</f>
        <v>12.2</v>
      </c>
      <c r="D38" s="34">
        <f>VLOOKUP(B38,MLŽJ!$C$6:$K$33,5,0)</f>
        <v>8.5</v>
      </c>
      <c r="E38" s="34">
        <f>VLOOKUP(B38,MLŽJ!$C$6:$K$33,6,0)</f>
        <v>9.6</v>
      </c>
      <c r="F38" s="34">
        <f>VLOOKUP(B38,MLŽJ!$C$6:$K$33,7,0)</f>
        <v>10.3</v>
      </c>
      <c r="G38" s="34">
        <f>VLOOKUP(B38,MLŽJ!$C$6:$K$33,8,0)</f>
        <v>7.6</v>
      </c>
      <c r="H38" s="89"/>
    </row>
    <row r="39" spans="1:8">
      <c r="A39" s="90"/>
      <c r="B39" s="15" t="s">
        <v>109</v>
      </c>
      <c r="C39" s="34">
        <f>VLOOKUP(B39,MLŽJ!$C$6:$K$33,4,0)</f>
        <v>11.8</v>
      </c>
      <c r="D39" s="34">
        <f>VLOOKUP(B39,MLŽJ!$C$6:$K$33,5,0)</f>
        <v>6.5</v>
      </c>
      <c r="E39" s="34">
        <f>VLOOKUP(B39,MLŽJ!$C$6:$K$33,6,0)</f>
        <v>9.1</v>
      </c>
      <c r="F39" s="34">
        <f>VLOOKUP(B39,MLŽJ!$C$6:$K$33,7,0)</f>
        <v>10</v>
      </c>
      <c r="G39" s="34">
        <f>VLOOKUP(B39,MLŽJ!$C$6:$K$33,8,0)</f>
        <v>6.4</v>
      </c>
      <c r="H39" s="89"/>
    </row>
    <row r="40" spans="1:8">
      <c r="A40" s="90"/>
      <c r="B40" s="45"/>
      <c r="C40" s="34">
        <f>LARGE(C38:C39,1)+LARGE(C38:C39,2)</f>
        <v>24</v>
      </c>
      <c r="D40" s="34">
        <f>LARGE(D38:D39,1)+LARGE(D38:D39,2)</f>
        <v>15</v>
      </c>
      <c r="E40" s="34">
        <f>LARGE(E38:E39,1)+LARGE(E38:E39,2)</f>
        <v>18.7</v>
      </c>
      <c r="F40" s="34">
        <f>LARGE(F38:F39,1)+LARGE(F38:F39,2)</f>
        <v>20.3</v>
      </c>
      <c r="G40" s="34">
        <f>LARGE(G38:G39,1)+LARGE(G38:G39,2)</f>
        <v>14</v>
      </c>
      <c r="H40" s="89"/>
    </row>
    <row r="41" spans="1:8">
      <c r="A41" s="87" t="s">
        <v>33</v>
      </c>
      <c r="B41" s="88" t="s">
        <v>49</v>
      </c>
      <c r="C41" s="88"/>
      <c r="D41" s="88"/>
      <c r="E41" s="88"/>
      <c r="F41" s="88"/>
      <c r="G41" s="88"/>
      <c r="H41" s="89">
        <f>C45+D45+E45+F45+G45</f>
        <v>91.1</v>
      </c>
    </row>
    <row r="42" spans="1:8">
      <c r="A42" s="87"/>
      <c r="B42" s="60" t="s">
        <v>48</v>
      </c>
      <c r="C42" s="34">
        <f>VLOOKUP(B42,MLŽJ!$C$6:$K$33,4,0)</f>
        <v>11.7</v>
      </c>
      <c r="D42" s="34">
        <f>VLOOKUP(B42,MLŽJ!$C$6:$K$33,5,0)</f>
        <v>6.25</v>
      </c>
      <c r="E42" s="34">
        <f>VLOOKUP(B42,MLŽJ!$C$6:$K$33,6,0)</f>
        <v>9.6</v>
      </c>
      <c r="F42" s="34">
        <f>VLOOKUP(B42,MLŽJ!$C$6:$K$33,7,0)</f>
        <v>10</v>
      </c>
      <c r="G42" s="34">
        <f>VLOOKUP(B42,MLŽJ!$C$6:$K$33,8,0)</f>
        <v>8.5</v>
      </c>
      <c r="H42" s="89"/>
    </row>
    <row r="43" spans="1:8">
      <c r="A43" s="87"/>
      <c r="B43" s="60" t="s">
        <v>51</v>
      </c>
      <c r="C43" s="34">
        <f>VLOOKUP(B43,MLŽJ!$C$6:$K$33,4,0)</f>
        <v>11.2</v>
      </c>
      <c r="D43" s="34">
        <f>VLOOKUP(B43,MLŽJ!$C$6:$K$33,5,0)</f>
        <v>3.75</v>
      </c>
      <c r="E43" s="34">
        <f>VLOOKUP(B43,MLŽJ!$C$6:$K$33,6,0)</f>
        <v>9</v>
      </c>
      <c r="F43" s="34">
        <f>VLOOKUP(B43,MLŽJ!$C$6:$K$33,7,0)</f>
        <v>10.199999999999999</v>
      </c>
      <c r="G43" s="34">
        <f>VLOOKUP(B43,MLŽJ!$C$6:$K$33,8,0)</f>
        <v>8</v>
      </c>
      <c r="H43" s="89"/>
    </row>
    <row r="44" spans="1:8">
      <c r="A44" s="87"/>
      <c r="B44" s="60" t="s">
        <v>53</v>
      </c>
      <c r="C44" s="34">
        <f>VLOOKUP(B44,MLŽJ!$C$6:$K$33,4,0)</f>
        <v>11.8</v>
      </c>
      <c r="D44" s="34">
        <f>VLOOKUP(B44,MLŽJ!$C$6:$K$33,5,0)</f>
        <v>4.0999999999999996</v>
      </c>
      <c r="E44" s="34">
        <f>VLOOKUP(B44,MLŽJ!$C$6:$K$33,6,0)</f>
        <v>10.1</v>
      </c>
      <c r="F44" s="34">
        <f>VLOOKUP(B44,MLŽJ!$C$6:$K$33,7,0)</f>
        <v>10.7</v>
      </c>
      <c r="G44" s="34">
        <f>VLOOKUP(B44,MLŽJ!$C$6:$K$33,8,0)</f>
        <v>8.15</v>
      </c>
      <c r="H44" s="89"/>
    </row>
    <row r="45" spans="1:8">
      <c r="A45" s="87"/>
      <c r="B45" s="45"/>
      <c r="C45" s="34">
        <f>LARGE(C42:C44,1)+LARGE(C42:C44,2)</f>
        <v>23.5</v>
      </c>
      <c r="D45" s="34">
        <f>LARGE(D42:D44,1)+LARGE(D42:D44,2)</f>
        <v>10.35</v>
      </c>
      <c r="E45" s="34">
        <f>LARGE(E42:E44,1)+LARGE(E42:E44,2)</f>
        <v>19.7</v>
      </c>
      <c r="F45" s="34">
        <f>LARGE(F42:F44,1)+LARGE(F42:F44,2)</f>
        <v>20.9</v>
      </c>
      <c r="G45" s="34">
        <f>LARGE(G42:G44,1)+LARGE(G42:G44,2)</f>
        <v>16.649999999999999</v>
      </c>
      <c r="H45" s="89"/>
    </row>
    <row r="46" spans="1:8">
      <c r="A46" s="87" t="s">
        <v>36</v>
      </c>
      <c r="B46" s="88" t="s">
        <v>35</v>
      </c>
      <c r="C46" s="88"/>
      <c r="D46" s="88"/>
      <c r="E46" s="88"/>
      <c r="F46" s="88"/>
      <c r="G46" s="88"/>
      <c r="H46" s="89">
        <f>C50+D50+E50+F50+G50</f>
        <v>88.850000000000009</v>
      </c>
    </row>
    <row r="47" spans="1:8" s="33" customFormat="1">
      <c r="A47" s="87"/>
      <c r="B47" s="60" t="s">
        <v>34</v>
      </c>
      <c r="C47" s="34">
        <f>VLOOKUP(B47,MLŽJ!$C$6:$K$33,4,0)</f>
        <v>11.85</v>
      </c>
      <c r="D47" s="34">
        <f>VLOOKUP(B47,MLŽJ!$C$6:$K$33,5,0)</f>
        <v>6.1</v>
      </c>
      <c r="E47" s="34">
        <f>VLOOKUP(B47,MLŽJ!$C$6:$K$33,6,0)</f>
        <v>9.6</v>
      </c>
      <c r="F47" s="34">
        <f>VLOOKUP(B47,MLŽJ!$C$6:$K$33,7,0)</f>
        <v>9.9</v>
      </c>
      <c r="G47" s="34">
        <f>VLOOKUP(B47,MLŽJ!$C$6:$K$33,8,0)</f>
        <v>8.9</v>
      </c>
      <c r="H47" s="89"/>
    </row>
    <row r="48" spans="1:8" s="33" customFormat="1">
      <c r="A48" s="87"/>
      <c r="B48" s="60" t="s">
        <v>37</v>
      </c>
      <c r="C48" s="34">
        <f>VLOOKUP(B48,MLŽJ!$C$6:$K$33,4,0)</f>
        <v>11.3</v>
      </c>
      <c r="D48" s="34">
        <f>VLOOKUP(B48,MLŽJ!$C$6:$K$33,5,0)</f>
        <v>3</v>
      </c>
      <c r="E48" s="34">
        <f>VLOOKUP(B48,MLŽJ!$C$6:$K$33,6,0)</f>
        <v>9.5</v>
      </c>
      <c r="F48" s="34">
        <f>VLOOKUP(B48,MLŽJ!$C$6:$K$33,7,0)</f>
        <v>9.1999999999999993</v>
      </c>
      <c r="G48" s="34">
        <f>VLOOKUP(B48,MLŽJ!$C$6:$K$33,8,0)</f>
        <v>8.3000000000000007</v>
      </c>
      <c r="H48" s="89"/>
    </row>
    <row r="49" spans="1:9" s="33" customFormat="1">
      <c r="A49" s="87"/>
      <c r="B49" s="60" t="s">
        <v>39</v>
      </c>
      <c r="C49" s="34">
        <f>VLOOKUP(B49,MLŽJ!$C$6:$K$33,4,0)</f>
        <v>11.4</v>
      </c>
      <c r="D49" s="34">
        <f>VLOOKUP(B49,MLŽJ!$C$6:$K$33,5,0)</f>
        <v>4</v>
      </c>
      <c r="E49" s="34">
        <f>VLOOKUP(B49,MLŽJ!$C$6:$K$33,6,0)</f>
        <v>8.6999999999999993</v>
      </c>
      <c r="F49" s="34">
        <f>VLOOKUP(B49,MLŽJ!$C$6:$K$33,7,0)</f>
        <v>9.3000000000000007</v>
      </c>
      <c r="G49" s="34">
        <f>VLOOKUP(B49,MLŽJ!$C$6:$K$33,8,0)</f>
        <v>5.85</v>
      </c>
      <c r="H49" s="89"/>
    </row>
    <row r="50" spans="1:9">
      <c r="A50" s="87"/>
      <c r="B50" s="45"/>
      <c r="C50" s="34">
        <f>LARGE(C47:C49,1)+LARGE(C47:C49,2)</f>
        <v>23.25</v>
      </c>
      <c r="D50" s="34">
        <f>LARGE(D47:D49,1)+LARGE(D47:D49,2)</f>
        <v>10.1</v>
      </c>
      <c r="E50" s="34">
        <f>LARGE(E47:E49,1)+LARGE(E47:E49,2)</f>
        <v>19.100000000000001</v>
      </c>
      <c r="F50" s="34">
        <f>LARGE(F47:F49,1)+LARGE(F47:F49,2)</f>
        <v>19.200000000000003</v>
      </c>
      <c r="G50" s="34">
        <f>LARGE(G47:G49,1)+LARGE(G47:G49,2)</f>
        <v>17.200000000000003</v>
      </c>
      <c r="H50" s="89"/>
      <c r="I50" s="33"/>
    </row>
    <row r="51" spans="1:9" s="33" customFormat="1">
      <c r="A51" s="92" t="s">
        <v>38</v>
      </c>
      <c r="B51" s="88" t="s">
        <v>63</v>
      </c>
      <c r="C51" s="88"/>
      <c r="D51" s="88"/>
      <c r="E51" s="88"/>
      <c r="F51" s="88"/>
      <c r="G51" s="88"/>
      <c r="H51" s="89">
        <f>C54+D54+E54+F54+G54</f>
        <v>83.5</v>
      </c>
    </row>
    <row r="52" spans="1:9" s="33" customFormat="1">
      <c r="A52" s="93"/>
      <c r="B52" s="60" t="s">
        <v>62</v>
      </c>
      <c r="C52" s="34">
        <f>VLOOKUP(B52,MLŽJ!$C$6:$K$33,4,0)</f>
        <v>11.5</v>
      </c>
      <c r="D52" s="34">
        <f>VLOOKUP(B52,MLŽJ!$C$6:$K$33,5,0)</f>
        <v>7.3</v>
      </c>
      <c r="E52" s="34">
        <f>VLOOKUP(B52,MLŽJ!$C$6:$K$33,6,0)</f>
        <v>8</v>
      </c>
      <c r="F52" s="34">
        <f>VLOOKUP(B52,MLŽJ!$C$6:$K$33,7,0)</f>
        <v>9.8000000000000007</v>
      </c>
      <c r="G52" s="34">
        <f>VLOOKUP(B52,MLŽJ!$C$6:$K$33,8,0)</f>
        <v>6.2</v>
      </c>
      <c r="H52" s="89"/>
    </row>
    <row r="53" spans="1:9" s="33" customFormat="1">
      <c r="A53" s="93"/>
      <c r="B53" s="60" t="s">
        <v>65</v>
      </c>
      <c r="C53" s="34">
        <f>VLOOKUP(B53,MLŽJ!$C$6:$K$33,4,0)</f>
        <v>11.4</v>
      </c>
      <c r="D53" s="34">
        <f>VLOOKUP(B53,MLŽJ!$C$6:$K$33,5,0)</f>
        <v>3.5</v>
      </c>
      <c r="E53" s="34">
        <f>VLOOKUP(B53,MLŽJ!$C$6:$K$33,6,0)</f>
        <v>8.5</v>
      </c>
      <c r="F53" s="34">
        <f>VLOOKUP(B53,MLŽJ!$C$6:$K$33,7,0)</f>
        <v>10</v>
      </c>
      <c r="G53" s="34">
        <f>VLOOKUP(B53,MLŽJ!$C$6:$K$33,8,0)</f>
        <v>7.3</v>
      </c>
      <c r="H53" s="89"/>
    </row>
    <row r="54" spans="1:9">
      <c r="A54" s="94"/>
      <c r="B54" s="45"/>
      <c r="C54" s="34">
        <f>LARGE(C52:C53,1)+LARGE(C52:C53,2)</f>
        <v>22.9</v>
      </c>
      <c r="D54" s="34">
        <f>LARGE(D52:D53,1)+LARGE(D52:D53,2)</f>
        <v>10.8</v>
      </c>
      <c r="E54" s="34">
        <f>LARGE(E52:E53,1)+LARGE(E52:E53,2)</f>
        <v>16.5</v>
      </c>
      <c r="F54" s="34">
        <f>LARGE(F52:F53,1)+LARGE(F52:F53,2)</f>
        <v>19.8</v>
      </c>
      <c r="G54" s="34">
        <f>LARGE(G52:G53,1)+LARGE(G52:G53,2)</f>
        <v>13.5</v>
      </c>
      <c r="H54" s="89"/>
      <c r="I54" s="33"/>
    </row>
    <row r="56" spans="1:9">
      <c r="B56" s="41" t="s">
        <v>79</v>
      </c>
      <c r="F56" s="41" t="s">
        <v>73</v>
      </c>
    </row>
    <row r="57" spans="1:9">
      <c r="B57" s="41" t="s">
        <v>74</v>
      </c>
      <c r="F57" s="41" t="s">
        <v>75</v>
      </c>
    </row>
  </sheetData>
  <sheetProtection selectLockedCells="1" selectUnlockedCells="1"/>
  <mergeCells count="35">
    <mergeCell ref="B46:G46"/>
    <mergeCell ref="H46:H50"/>
    <mergeCell ref="A6:A10"/>
    <mergeCell ref="B6:G6"/>
    <mergeCell ref="H6:H10"/>
    <mergeCell ref="A1:H1"/>
    <mergeCell ref="A3:H3"/>
    <mergeCell ref="A20:A23"/>
    <mergeCell ref="B20:G20"/>
    <mergeCell ref="H20:H23"/>
    <mergeCell ref="A51:A54"/>
    <mergeCell ref="B51:G51"/>
    <mergeCell ref="H51:H54"/>
    <mergeCell ref="A28:A32"/>
    <mergeCell ref="B28:G28"/>
    <mergeCell ref="H28:H32"/>
    <mergeCell ref="A41:A45"/>
    <mergeCell ref="B41:G41"/>
    <mergeCell ref="H41:H45"/>
    <mergeCell ref="A46:A50"/>
    <mergeCell ref="A16:A19"/>
    <mergeCell ref="B16:G16"/>
    <mergeCell ref="H16:H19"/>
    <mergeCell ref="A11:A15"/>
    <mergeCell ref="B11:G11"/>
    <mergeCell ref="H11:H15"/>
    <mergeCell ref="A24:A27"/>
    <mergeCell ref="B24:G24"/>
    <mergeCell ref="H24:H27"/>
    <mergeCell ref="A37:A40"/>
    <mergeCell ref="B37:G37"/>
    <mergeCell ref="H37:H40"/>
    <mergeCell ref="A33:A36"/>
    <mergeCell ref="B33:G33"/>
    <mergeCell ref="H33:H36"/>
  </mergeCells>
  <printOptions horizontalCentered="1"/>
  <pageMargins left="0.23622047244094491" right="0.23622047244094491" top="0.35433070866141736" bottom="0.35433070866141736" header="0.31496062992125984" footer="0.31496062992125984"/>
  <pageSetup scale="8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opLeftCell="A2" zoomScale="105" zoomScaleNormal="105" workbookViewId="0">
      <selection activeCell="B3" sqref="B3:G3"/>
    </sheetView>
  </sheetViews>
  <sheetFormatPr defaultColWidth="8.7109375" defaultRowHeight="15"/>
  <cols>
    <col min="1" max="1" width="9.140625" style="1" customWidth="1"/>
    <col min="2" max="2" width="4.85546875" style="2" customWidth="1"/>
    <col min="3" max="3" width="4.28515625" style="1" customWidth="1"/>
    <col min="4" max="4" width="19.5703125" style="1" customWidth="1"/>
    <col min="5" max="5" width="5.7109375" style="2" customWidth="1"/>
    <col min="6" max="6" width="27.5703125" style="1" bestFit="1" customWidth="1"/>
    <col min="7" max="11" width="8.140625" style="1" customWidth="1"/>
    <col min="12" max="12" width="22.28515625" style="1" customWidth="1"/>
    <col min="13" max="16384" width="8.7109375" style="1"/>
  </cols>
  <sheetData>
    <row r="1" spans="1:11" ht="26.25">
      <c r="A1" s="85" t="s">
        <v>0</v>
      </c>
      <c r="B1" s="85"/>
      <c r="C1" s="85"/>
      <c r="D1" s="85"/>
      <c r="E1" s="85"/>
      <c r="F1" s="85"/>
      <c r="G1" s="85"/>
      <c r="H1" s="85"/>
      <c r="I1" s="27"/>
      <c r="J1" s="27"/>
      <c r="K1" s="27"/>
    </row>
    <row r="2" spans="1:11" ht="15" customHeight="1"/>
    <row r="3" spans="1:11">
      <c r="B3" s="86" t="s">
        <v>80</v>
      </c>
      <c r="C3" s="86"/>
      <c r="D3" s="86"/>
      <c r="E3" s="86"/>
      <c r="F3" s="86"/>
      <c r="G3" s="86"/>
      <c r="H3" s="28"/>
      <c r="I3" s="28"/>
      <c r="J3" s="28"/>
      <c r="K3" s="28"/>
    </row>
    <row r="4" spans="1:11" ht="15.75" thickBot="1">
      <c r="C4" s="2"/>
      <c r="D4" s="2"/>
      <c r="F4" s="2"/>
      <c r="G4" s="2"/>
    </row>
    <row r="5" spans="1:11" s="7" customFormat="1" ht="26.25" customHeight="1" thickBot="1">
      <c r="B5" s="29" t="s">
        <v>2</v>
      </c>
      <c r="C5" s="30" t="s">
        <v>3</v>
      </c>
      <c r="D5" s="30" t="s">
        <v>4</v>
      </c>
      <c r="E5" s="103" t="s">
        <v>5</v>
      </c>
      <c r="F5" s="30" t="s">
        <v>6</v>
      </c>
      <c r="G5" s="31" t="s">
        <v>7</v>
      </c>
    </row>
    <row r="6" spans="1:11">
      <c r="B6" s="104" t="s">
        <v>13</v>
      </c>
      <c r="C6" s="105" t="s">
        <v>69</v>
      </c>
      <c r="D6" s="107" t="s">
        <v>108</v>
      </c>
      <c r="E6" s="107">
        <v>2005</v>
      </c>
      <c r="F6" s="107" t="s">
        <v>107</v>
      </c>
      <c r="G6" s="109">
        <v>12.25</v>
      </c>
    </row>
    <row r="7" spans="1:11">
      <c r="B7" s="75" t="s">
        <v>16</v>
      </c>
      <c r="C7" s="14" t="s">
        <v>45</v>
      </c>
      <c r="D7" s="60" t="s">
        <v>46</v>
      </c>
      <c r="E7" s="15">
        <v>2005</v>
      </c>
      <c r="F7" s="15" t="s">
        <v>42</v>
      </c>
      <c r="G7" s="76">
        <v>12.1</v>
      </c>
    </row>
    <row r="8" spans="1:11">
      <c r="B8" s="75" t="s">
        <v>18</v>
      </c>
      <c r="C8" s="14" t="s">
        <v>13</v>
      </c>
      <c r="D8" s="60" t="s">
        <v>14</v>
      </c>
      <c r="E8" s="15">
        <v>2008</v>
      </c>
      <c r="F8" s="15" t="s">
        <v>15</v>
      </c>
      <c r="G8" s="76">
        <v>11.9</v>
      </c>
    </row>
    <row r="9" spans="1:11">
      <c r="B9" s="75" t="s">
        <v>20</v>
      </c>
      <c r="C9" s="14" t="s">
        <v>18</v>
      </c>
      <c r="D9" s="60" t="s">
        <v>19</v>
      </c>
      <c r="E9" s="15">
        <v>2007</v>
      </c>
      <c r="F9" s="15" t="s">
        <v>15</v>
      </c>
      <c r="G9" s="76">
        <v>11.8</v>
      </c>
    </row>
    <row r="10" spans="1:11">
      <c r="B10" s="75" t="s">
        <v>23</v>
      </c>
      <c r="C10" s="14" t="s">
        <v>70</v>
      </c>
      <c r="D10" s="15" t="s">
        <v>120</v>
      </c>
      <c r="E10" s="15">
        <v>2007</v>
      </c>
      <c r="F10" s="15" t="s">
        <v>78</v>
      </c>
      <c r="G10" s="76">
        <v>11.65</v>
      </c>
    </row>
    <row r="11" spans="1:11" ht="15.75" thickBot="1">
      <c r="B11" s="79" t="s">
        <v>25</v>
      </c>
      <c r="C11" s="80" t="s">
        <v>33</v>
      </c>
      <c r="D11" s="81" t="s">
        <v>34</v>
      </c>
      <c r="E11" s="82">
        <v>2005</v>
      </c>
      <c r="F11" s="82" t="s">
        <v>35</v>
      </c>
      <c r="G11" s="116">
        <v>11.15</v>
      </c>
    </row>
    <row r="12" spans="1:11" ht="15.75" thickBot="1">
      <c r="C12" s="2"/>
      <c r="D12" s="2"/>
      <c r="F12" s="2"/>
      <c r="G12" s="2"/>
      <c r="H12" s="2"/>
    </row>
    <row r="13" spans="1:11" s="7" customFormat="1" ht="26.25" customHeight="1" thickBot="1">
      <c r="B13" s="29" t="s">
        <v>2</v>
      </c>
      <c r="C13" s="30" t="s">
        <v>3</v>
      </c>
      <c r="D13" s="30" t="s">
        <v>4</v>
      </c>
      <c r="E13" s="103" t="s">
        <v>5</v>
      </c>
      <c r="F13" s="30" t="s">
        <v>6</v>
      </c>
      <c r="G13" s="31" t="s">
        <v>123</v>
      </c>
    </row>
    <row r="14" spans="1:11">
      <c r="B14" s="104" t="s">
        <v>13</v>
      </c>
      <c r="C14" s="105" t="s">
        <v>20</v>
      </c>
      <c r="D14" s="106" t="s">
        <v>21</v>
      </c>
      <c r="E14" s="107">
        <v>2007</v>
      </c>
      <c r="F14" s="108" t="s">
        <v>22</v>
      </c>
      <c r="G14" s="109">
        <v>8.9499999999999993</v>
      </c>
    </row>
    <row r="15" spans="1:11">
      <c r="B15" s="75" t="s">
        <v>16</v>
      </c>
      <c r="C15" s="14" t="s">
        <v>54</v>
      </c>
      <c r="D15" s="60" t="s">
        <v>55</v>
      </c>
      <c r="E15" s="15">
        <v>2005</v>
      </c>
      <c r="F15" s="15" t="s">
        <v>56</v>
      </c>
      <c r="G15" s="76">
        <v>8.85</v>
      </c>
    </row>
    <row r="16" spans="1:11">
      <c r="B16" s="75" t="s">
        <v>125</v>
      </c>
      <c r="C16" s="14" t="s">
        <v>68</v>
      </c>
      <c r="D16" s="15" t="s">
        <v>106</v>
      </c>
      <c r="E16" s="15">
        <v>2006</v>
      </c>
      <c r="F16" s="15" t="s">
        <v>107</v>
      </c>
      <c r="G16" s="76">
        <v>8.75</v>
      </c>
    </row>
    <row r="17" spans="2:11">
      <c r="B17" s="75" t="s">
        <v>125</v>
      </c>
      <c r="C17" s="14" t="s">
        <v>66</v>
      </c>
      <c r="D17" s="15" t="s">
        <v>110</v>
      </c>
      <c r="E17" s="15">
        <v>2005</v>
      </c>
      <c r="F17" s="15" t="s">
        <v>119</v>
      </c>
      <c r="G17" s="76">
        <v>8.75</v>
      </c>
    </row>
    <row r="18" spans="2:11">
      <c r="B18" s="75" t="s">
        <v>23</v>
      </c>
      <c r="C18" s="14" t="s">
        <v>70</v>
      </c>
      <c r="D18" s="15" t="s">
        <v>120</v>
      </c>
      <c r="E18" s="15">
        <v>2007</v>
      </c>
      <c r="F18" s="15" t="s">
        <v>78</v>
      </c>
      <c r="G18" s="76">
        <v>8.6999999999999993</v>
      </c>
    </row>
    <row r="19" spans="2:11">
      <c r="B19" s="110" t="s">
        <v>25</v>
      </c>
      <c r="C19" s="69" t="s">
        <v>23</v>
      </c>
      <c r="D19" s="101" t="s">
        <v>24</v>
      </c>
      <c r="E19" s="50">
        <v>2007</v>
      </c>
      <c r="F19" s="102" t="s">
        <v>22</v>
      </c>
      <c r="G19" s="77">
        <v>8.65</v>
      </c>
    </row>
    <row r="20" spans="2:11" ht="15.75" thickBot="1">
      <c r="B20" s="111" t="s">
        <v>28</v>
      </c>
      <c r="C20" s="112" t="s">
        <v>30</v>
      </c>
      <c r="D20" s="113" t="s">
        <v>31</v>
      </c>
      <c r="E20" s="114">
        <v>2005</v>
      </c>
      <c r="F20" s="114" t="s">
        <v>32</v>
      </c>
      <c r="G20" s="84">
        <v>6.6</v>
      </c>
    </row>
    <row r="21" spans="2:11" ht="15.75" thickBot="1">
      <c r="E21" s="1"/>
      <c r="G21" s="2"/>
    </row>
    <row r="22" spans="2:11" s="7" customFormat="1" ht="26.25" customHeight="1" thickBot="1">
      <c r="B22" s="29" t="s">
        <v>2</v>
      </c>
      <c r="C22" s="30" t="s">
        <v>3</v>
      </c>
      <c r="D22" s="30" t="s">
        <v>4</v>
      </c>
      <c r="E22" s="103" t="s">
        <v>5</v>
      </c>
      <c r="F22" s="30" t="s">
        <v>6</v>
      </c>
      <c r="G22" s="31" t="s">
        <v>9</v>
      </c>
    </row>
    <row r="23" spans="2:11">
      <c r="B23" s="104" t="s">
        <v>13</v>
      </c>
      <c r="C23" s="105" t="s">
        <v>45</v>
      </c>
      <c r="D23" s="106" t="s">
        <v>46</v>
      </c>
      <c r="E23" s="107">
        <v>2005</v>
      </c>
      <c r="F23" s="107" t="s">
        <v>42</v>
      </c>
      <c r="G23" s="109">
        <v>11</v>
      </c>
    </row>
    <row r="24" spans="2:11">
      <c r="B24" s="75" t="s">
        <v>16</v>
      </c>
      <c r="C24" s="14" t="s">
        <v>67</v>
      </c>
      <c r="D24" s="15" t="s">
        <v>111</v>
      </c>
      <c r="E24" s="15">
        <v>2005</v>
      </c>
      <c r="F24" s="15" t="s">
        <v>119</v>
      </c>
      <c r="G24" s="76">
        <v>10.8</v>
      </c>
    </row>
    <row r="25" spans="2:11">
      <c r="B25" s="75" t="s">
        <v>18</v>
      </c>
      <c r="C25" s="14" t="s">
        <v>18</v>
      </c>
      <c r="D25" s="60" t="s">
        <v>19</v>
      </c>
      <c r="E25" s="15">
        <v>2007</v>
      </c>
      <c r="F25" s="15" t="s">
        <v>15</v>
      </c>
      <c r="G25" s="76">
        <v>10.75</v>
      </c>
    </row>
    <row r="26" spans="2:11">
      <c r="B26" s="75" t="s">
        <v>20</v>
      </c>
      <c r="C26" s="14" t="s">
        <v>28</v>
      </c>
      <c r="D26" s="60" t="s">
        <v>29</v>
      </c>
      <c r="E26" s="15">
        <v>2007</v>
      </c>
      <c r="F26" s="15" t="s">
        <v>27</v>
      </c>
      <c r="G26" s="76">
        <v>10.6</v>
      </c>
    </row>
    <row r="27" spans="2:11">
      <c r="B27" s="75" t="s">
        <v>23</v>
      </c>
      <c r="C27" s="14" t="s">
        <v>69</v>
      </c>
      <c r="D27" s="15" t="s">
        <v>108</v>
      </c>
      <c r="E27" s="15">
        <v>2005</v>
      </c>
      <c r="F27" s="15" t="s">
        <v>107</v>
      </c>
      <c r="G27" s="76">
        <v>10.55</v>
      </c>
    </row>
    <row r="28" spans="2:11" ht="15.75" thickBot="1">
      <c r="B28" s="79" t="s">
        <v>25</v>
      </c>
      <c r="C28" s="80" t="s">
        <v>16</v>
      </c>
      <c r="D28" s="81" t="s">
        <v>17</v>
      </c>
      <c r="E28" s="82">
        <v>2007</v>
      </c>
      <c r="F28" s="82" t="s">
        <v>15</v>
      </c>
      <c r="G28" s="116">
        <v>10.5</v>
      </c>
    </row>
    <row r="29" spans="2:11" ht="15.75" thickBot="1">
      <c r="B29" s="36"/>
      <c r="C29" s="37"/>
      <c r="D29" s="38"/>
      <c r="E29" s="38"/>
      <c r="F29" s="38"/>
      <c r="G29" s="39"/>
      <c r="H29" s="2"/>
      <c r="I29" s="2"/>
      <c r="J29" s="2"/>
      <c r="K29" s="2"/>
    </row>
    <row r="30" spans="2:11" s="7" customFormat="1" ht="26.25" customHeight="1" thickBot="1">
      <c r="B30" s="29" t="s">
        <v>2</v>
      </c>
      <c r="C30" s="30" t="s">
        <v>3</v>
      </c>
      <c r="D30" s="30" t="s">
        <v>4</v>
      </c>
      <c r="E30" s="103" t="s">
        <v>5</v>
      </c>
      <c r="F30" s="30" t="s">
        <v>6</v>
      </c>
      <c r="G30" s="31" t="s">
        <v>10</v>
      </c>
    </row>
    <row r="31" spans="2:11">
      <c r="B31" s="104" t="s">
        <v>13</v>
      </c>
      <c r="C31" s="105" t="s">
        <v>45</v>
      </c>
      <c r="D31" s="106" t="s">
        <v>46</v>
      </c>
      <c r="E31" s="107">
        <v>2005</v>
      </c>
      <c r="F31" s="107" t="s">
        <v>42</v>
      </c>
      <c r="G31" s="109">
        <v>11.9</v>
      </c>
    </row>
    <row r="32" spans="2:11">
      <c r="B32" s="75" t="s">
        <v>16</v>
      </c>
      <c r="C32" s="14" t="s">
        <v>28</v>
      </c>
      <c r="D32" s="60" t="s">
        <v>29</v>
      </c>
      <c r="E32" s="15">
        <v>2007</v>
      </c>
      <c r="F32" s="15" t="s">
        <v>27</v>
      </c>
      <c r="G32" s="122">
        <v>11.35</v>
      </c>
    </row>
    <row r="33" spans="2:11">
      <c r="B33" s="75" t="s">
        <v>18</v>
      </c>
      <c r="C33" s="14" t="s">
        <v>16</v>
      </c>
      <c r="D33" s="60" t="s">
        <v>17</v>
      </c>
      <c r="E33" s="15">
        <v>2007</v>
      </c>
      <c r="F33" s="15" t="s">
        <v>15</v>
      </c>
      <c r="G33" s="76">
        <v>11.3</v>
      </c>
    </row>
    <row r="34" spans="2:11">
      <c r="B34" s="75" t="s">
        <v>20</v>
      </c>
      <c r="C34" s="14" t="s">
        <v>43</v>
      </c>
      <c r="D34" s="60" t="s">
        <v>44</v>
      </c>
      <c r="E34" s="15">
        <v>2006</v>
      </c>
      <c r="F34" s="15" t="s">
        <v>42</v>
      </c>
      <c r="G34" s="76">
        <v>11.1</v>
      </c>
    </row>
    <row r="35" spans="2:11">
      <c r="B35" s="75" t="s">
        <v>23</v>
      </c>
      <c r="C35" s="14" t="s">
        <v>18</v>
      </c>
      <c r="D35" s="60" t="s">
        <v>19</v>
      </c>
      <c r="E35" s="15">
        <v>2007</v>
      </c>
      <c r="F35" s="15" t="s">
        <v>15</v>
      </c>
      <c r="G35" s="76">
        <v>10.95</v>
      </c>
    </row>
    <row r="36" spans="2:11" ht="15.75" thickBot="1">
      <c r="B36" s="79" t="s">
        <v>25</v>
      </c>
      <c r="C36" s="80" t="s">
        <v>23</v>
      </c>
      <c r="D36" s="81" t="s">
        <v>24</v>
      </c>
      <c r="E36" s="82">
        <v>2007</v>
      </c>
      <c r="F36" s="123" t="s">
        <v>22</v>
      </c>
      <c r="G36" s="116">
        <v>10.45</v>
      </c>
    </row>
    <row r="37" spans="2:11" s="25" customFormat="1" ht="15.75" thickBot="1">
      <c r="B37" s="40"/>
      <c r="D37" s="41"/>
      <c r="E37" s="41"/>
      <c r="F37" s="41"/>
      <c r="G37" s="26"/>
      <c r="H37" s="40"/>
      <c r="I37" s="40"/>
      <c r="J37" s="40"/>
      <c r="K37" s="40"/>
    </row>
    <row r="38" spans="2:11" s="7" customFormat="1" ht="26.25" customHeight="1" thickBot="1">
      <c r="B38" s="29" t="s">
        <v>2</v>
      </c>
      <c r="C38" s="30" t="s">
        <v>3</v>
      </c>
      <c r="D38" s="30" t="s">
        <v>4</v>
      </c>
      <c r="E38" s="103" t="s">
        <v>5</v>
      </c>
      <c r="F38" s="30" t="s">
        <v>6</v>
      </c>
      <c r="G38" s="31" t="s">
        <v>11</v>
      </c>
    </row>
    <row r="39" spans="2:11">
      <c r="B39" s="104" t="s">
        <v>13</v>
      </c>
      <c r="C39" s="105" t="s">
        <v>45</v>
      </c>
      <c r="D39" s="106" t="s">
        <v>46</v>
      </c>
      <c r="E39" s="107">
        <v>2005</v>
      </c>
      <c r="F39" s="107" t="s">
        <v>42</v>
      </c>
      <c r="G39" s="109">
        <v>10.75</v>
      </c>
    </row>
    <row r="40" spans="2:11">
      <c r="B40" s="75" t="s">
        <v>16</v>
      </c>
      <c r="C40" s="14" t="s">
        <v>69</v>
      </c>
      <c r="D40" s="15" t="s">
        <v>108</v>
      </c>
      <c r="E40" s="15">
        <v>2005</v>
      </c>
      <c r="F40" s="15" t="s">
        <v>107</v>
      </c>
      <c r="G40" s="76">
        <v>10</v>
      </c>
    </row>
    <row r="41" spans="2:11">
      <c r="B41" s="75" t="s">
        <v>18</v>
      </c>
      <c r="C41" s="14" t="s">
        <v>16</v>
      </c>
      <c r="D41" s="60" t="s">
        <v>17</v>
      </c>
      <c r="E41" s="15">
        <v>2007</v>
      </c>
      <c r="F41" s="15" t="s">
        <v>15</v>
      </c>
      <c r="G41" s="76">
        <v>9.4</v>
      </c>
    </row>
    <row r="42" spans="2:11">
      <c r="B42" s="75" t="s">
        <v>20</v>
      </c>
      <c r="C42" s="14" t="s">
        <v>33</v>
      </c>
      <c r="D42" s="60" t="s">
        <v>34</v>
      </c>
      <c r="E42" s="15">
        <v>2005</v>
      </c>
      <c r="F42" s="15" t="s">
        <v>35</v>
      </c>
      <c r="G42" s="76">
        <v>9.1</v>
      </c>
    </row>
    <row r="43" spans="2:11">
      <c r="B43" s="75" t="s">
        <v>23</v>
      </c>
      <c r="C43" s="14" t="s">
        <v>67</v>
      </c>
      <c r="D43" s="15" t="s">
        <v>111</v>
      </c>
      <c r="E43" s="15">
        <v>2005</v>
      </c>
      <c r="F43" s="15" t="s">
        <v>119</v>
      </c>
      <c r="G43" s="76">
        <v>9</v>
      </c>
    </row>
    <row r="44" spans="2:11" ht="15.75" thickBot="1">
      <c r="B44" s="79" t="s">
        <v>25</v>
      </c>
      <c r="C44" s="80" t="s">
        <v>28</v>
      </c>
      <c r="D44" s="81" t="s">
        <v>29</v>
      </c>
      <c r="E44" s="82">
        <v>2007</v>
      </c>
      <c r="F44" s="82" t="s">
        <v>27</v>
      </c>
      <c r="G44" s="116">
        <v>8.4</v>
      </c>
    </row>
    <row r="45" spans="2:11">
      <c r="B45" s="40"/>
      <c r="C45" s="25"/>
      <c r="D45" s="41"/>
      <c r="E45" s="41"/>
      <c r="F45" s="41"/>
      <c r="G45" s="26"/>
    </row>
    <row r="46" spans="2:11">
      <c r="B46" s="40"/>
      <c r="C46" s="25"/>
      <c r="D46" s="41"/>
      <c r="E46" s="41"/>
      <c r="F46" s="41"/>
      <c r="G46" s="26"/>
    </row>
    <row r="47" spans="2:11">
      <c r="B47" s="42" t="s">
        <v>72</v>
      </c>
      <c r="F47" s="25" t="s">
        <v>73</v>
      </c>
    </row>
    <row r="48" spans="2:11">
      <c r="B48" s="42" t="s">
        <v>74</v>
      </c>
      <c r="D48" s="25"/>
      <c r="F48" s="25" t="s">
        <v>75</v>
      </c>
    </row>
  </sheetData>
  <sheetProtection selectLockedCells="1" selectUnlockedCells="1"/>
  <sortState ref="C6:G11">
    <sortCondition descending="1" ref="G6:G11"/>
  </sortState>
  <mergeCells count="2">
    <mergeCell ref="A1:H1"/>
    <mergeCell ref="B3:G3"/>
  </mergeCells>
  <printOptions horizontalCentered="1"/>
  <pageMargins left="0.70833333333333337" right="0.70833333333333337" top="0.19652777777777777" bottom="0.15763888888888888" header="0.51180555555555551" footer="0.51180555555555551"/>
  <pageSetup scale="9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04"/>
  <sheetViews>
    <sheetView topLeftCell="C1" zoomScale="105" zoomScaleNormal="105" workbookViewId="0">
      <selection activeCell="T23" sqref="T23"/>
    </sheetView>
  </sheetViews>
  <sheetFormatPr defaultColWidth="19.7109375" defaultRowHeight="15"/>
  <cols>
    <col min="1" max="1" width="7.85546875" style="1" customWidth="1"/>
    <col min="2" max="2" width="19.7109375" style="43"/>
    <col min="3" max="7" width="8.140625" style="1" customWidth="1"/>
    <col min="8" max="10" width="9.140625" style="1" customWidth="1"/>
    <col min="11" max="11" width="14.42578125" style="1" customWidth="1"/>
    <col min="12" max="19" width="9.140625" style="1" customWidth="1"/>
    <col min="20" max="20" width="15.28515625" style="1" bestFit="1" customWidth="1"/>
    <col min="21" max="253" width="9.140625" style="1" customWidth="1"/>
    <col min="254" max="254" width="3.28515625" style="1" customWidth="1"/>
    <col min="255" max="16384" width="19.7109375" style="1"/>
  </cols>
  <sheetData>
    <row r="1" spans="1:26" s="33" customFormat="1">
      <c r="B1" s="95" t="s">
        <v>22</v>
      </c>
      <c r="C1" s="95"/>
      <c r="D1" s="95"/>
      <c r="E1" s="95"/>
      <c r="F1" s="95"/>
      <c r="G1" s="95"/>
      <c r="H1" s="32"/>
      <c r="K1" s="88" t="s">
        <v>119</v>
      </c>
      <c r="L1" s="88"/>
      <c r="M1" s="88"/>
      <c r="N1" s="88"/>
      <c r="O1" s="88"/>
      <c r="P1" s="88"/>
      <c r="S1"/>
      <c r="T1" s="91" t="s">
        <v>107</v>
      </c>
      <c r="U1" s="91"/>
      <c r="V1" s="91"/>
      <c r="W1" s="91"/>
      <c r="X1" s="91"/>
      <c r="Y1" s="91"/>
    </row>
    <row r="2" spans="1:26" s="33" customFormat="1">
      <c r="B2" s="15" t="s">
        <v>21</v>
      </c>
      <c r="C2" s="34"/>
      <c r="D2" s="34"/>
      <c r="E2" s="34"/>
      <c r="F2" s="34"/>
      <c r="G2" s="34"/>
      <c r="H2" s="32"/>
      <c r="K2" s="15" t="s">
        <v>110</v>
      </c>
      <c r="L2" s="34"/>
      <c r="M2" s="34"/>
      <c r="N2" s="34"/>
      <c r="O2" s="34"/>
      <c r="P2" s="34"/>
      <c r="S2"/>
      <c r="T2" s="15" t="s">
        <v>106</v>
      </c>
      <c r="U2" s="34"/>
      <c r="V2" s="34"/>
      <c r="W2" s="34"/>
      <c r="X2" s="34"/>
      <c r="Y2" s="34"/>
    </row>
    <row r="3" spans="1:26" s="33" customFormat="1">
      <c r="B3" s="15" t="s">
        <v>24</v>
      </c>
      <c r="C3" s="34"/>
      <c r="D3" s="34"/>
      <c r="E3" s="34"/>
      <c r="F3" s="34"/>
      <c r="G3" s="34"/>
      <c r="H3" s="32"/>
      <c r="K3" s="15" t="s">
        <v>111</v>
      </c>
      <c r="L3" s="34"/>
      <c r="M3" s="34"/>
      <c r="N3" s="34"/>
      <c r="O3" s="34"/>
      <c r="P3" s="34"/>
      <c r="S3"/>
      <c r="T3" s="15" t="s">
        <v>108</v>
      </c>
      <c r="U3" s="34"/>
      <c r="V3" s="34"/>
      <c r="W3" s="34"/>
      <c r="X3" s="34"/>
      <c r="Y3" s="34"/>
    </row>
    <row r="4" spans="1:26" s="33" customFormat="1">
      <c r="A4" s="44"/>
      <c r="B4" s="45"/>
      <c r="C4" s="34"/>
      <c r="D4" s="34"/>
      <c r="E4" s="34"/>
      <c r="F4" s="34"/>
      <c r="G4" s="34"/>
      <c r="H4" s="32"/>
      <c r="K4" s="35"/>
      <c r="L4" s="34"/>
      <c r="M4" s="34"/>
      <c r="N4" s="34"/>
      <c r="O4" s="34"/>
      <c r="P4" s="34"/>
      <c r="S4"/>
      <c r="T4" s="45"/>
      <c r="U4" s="34"/>
      <c r="V4" s="34"/>
      <c r="W4" s="34"/>
      <c r="X4" s="34"/>
      <c r="Y4" s="34"/>
    </row>
    <row r="5" spans="1:26" s="33" customFormat="1">
      <c r="B5" s="95" t="s">
        <v>27</v>
      </c>
      <c r="C5" s="95"/>
      <c r="D5" s="95"/>
      <c r="E5" s="95"/>
      <c r="F5" s="95"/>
      <c r="G5" s="95"/>
      <c r="H5" s="32"/>
      <c r="K5" s="88" t="s">
        <v>119</v>
      </c>
      <c r="L5" s="88"/>
      <c r="M5" s="88"/>
      <c r="N5" s="88"/>
      <c r="O5" s="88"/>
      <c r="P5" s="88"/>
      <c r="S5"/>
      <c r="T5" s="91" t="s">
        <v>78</v>
      </c>
      <c r="U5" s="91"/>
      <c r="V5" s="91"/>
      <c r="W5" s="91"/>
      <c r="X5" s="91"/>
      <c r="Y5" s="91"/>
    </row>
    <row r="6" spans="1:26" s="33" customFormat="1">
      <c r="B6" s="15" t="s">
        <v>26</v>
      </c>
      <c r="C6" s="34"/>
      <c r="D6" s="34"/>
      <c r="E6" s="34"/>
      <c r="F6" s="34"/>
      <c r="G6" s="34"/>
      <c r="H6" s="32"/>
      <c r="K6" s="15" t="s">
        <v>110</v>
      </c>
      <c r="L6" s="34"/>
      <c r="M6" s="34"/>
      <c r="N6" s="34"/>
      <c r="O6" s="34"/>
      <c r="P6" s="34"/>
      <c r="S6"/>
      <c r="T6" s="15" t="s">
        <v>120</v>
      </c>
      <c r="U6" s="34"/>
      <c r="V6" s="34"/>
      <c r="W6" s="34"/>
      <c r="X6" s="34"/>
      <c r="Y6" s="34"/>
    </row>
    <row r="7" spans="1:26" s="33" customFormat="1">
      <c r="B7" s="15" t="s">
        <v>29</v>
      </c>
      <c r="C7" s="34"/>
      <c r="D7" s="34"/>
      <c r="E7" s="34"/>
      <c r="F7" s="34"/>
      <c r="G7" s="34"/>
      <c r="H7" s="32"/>
      <c r="K7" s="15" t="s">
        <v>111</v>
      </c>
      <c r="L7" s="34"/>
      <c r="M7" s="34"/>
      <c r="N7" s="34"/>
      <c r="O7" s="34"/>
      <c r="P7" s="34"/>
      <c r="S7"/>
      <c r="T7" s="15" t="s">
        <v>109</v>
      </c>
      <c r="U7" s="34"/>
      <c r="V7" s="34"/>
      <c r="W7" s="34"/>
      <c r="X7" s="34"/>
      <c r="Y7" s="34"/>
    </row>
    <row r="8" spans="1:26" s="33" customFormat="1">
      <c r="B8" s="15"/>
      <c r="C8" s="34"/>
      <c r="D8" s="34"/>
      <c r="E8" s="34"/>
      <c r="F8" s="34"/>
      <c r="G8" s="34"/>
      <c r="H8" s="32"/>
      <c r="K8" s="35"/>
      <c r="L8" s="34"/>
      <c r="M8" s="34"/>
      <c r="N8" s="34"/>
      <c r="O8" s="34"/>
      <c r="P8" s="34"/>
      <c r="S8" s="53"/>
      <c r="T8" s="45"/>
      <c r="U8" s="34"/>
      <c r="V8" s="34"/>
      <c r="W8" s="34"/>
      <c r="X8" s="34"/>
      <c r="Y8" s="34"/>
    </row>
    <row r="9" spans="1:26" s="33" customFormat="1">
      <c r="B9" s="91" t="s">
        <v>32</v>
      </c>
      <c r="C9" s="91"/>
      <c r="D9" s="91"/>
      <c r="E9" s="91"/>
      <c r="F9" s="91"/>
      <c r="G9" s="91"/>
      <c r="H9" s="32"/>
      <c r="K9" s="88" t="s">
        <v>119</v>
      </c>
      <c r="L9" s="88"/>
      <c r="M9" s="88"/>
      <c r="N9" s="88"/>
      <c r="O9" s="88"/>
      <c r="P9" s="88"/>
      <c r="S9"/>
      <c r="T9" s="91" t="s">
        <v>107</v>
      </c>
      <c r="U9" s="91"/>
      <c r="V9" s="91"/>
      <c r="W9" s="91"/>
      <c r="X9" s="91"/>
      <c r="Y9" s="91"/>
    </row>
    <row r="10" spans="1:26" s="33" customFormat="1">
      <c r="B10" s="15" t="s">
        <v>31</v>
      </c>
      <c r="C10" s="34"/>
      <c r="D10" s="34"/>
      <c r="E10" s="34"/>
      <c r="F10" s="34"/>
      <c r="G10" s="34"/>
      <c r="H10" s="32"/>
      <c r="K10" s="15" t="s">
        <v>110</v>
      </c>
      <c r="L10" s="34"/>
      <c r="M10" s="34"/>
      <c r="N10" s="34"/>
      <c r="O10" s="34"/>
      <c r="P10" s="34"/>
      <c r="S10"/>
      <c r="T10" s="15" t="s">
        <v>106</v>
      </c>
      <c r="U10" s="34"/>
      <c r="V10" s="34"/>
      <c r="W10" s="34"/>
      <c r="X10" s="34"/>
      <c r="Y10" s="34"/>
    </row>
    <row r="11" spans="1:26" s="33" customFormat="1">
      <c r="A11" s="44"/>
      <c r="B11" s="15"/>
      <c r="C11" s="34"/>
      <c r="D11" s="34"/>
      <c r="E11" s="34"/>
      <c r="F11" s="34"/>
      <c r="G11" s="34"/>
      <c r="H11" s="32"/>
      <c r="K11" s="15" t="s">
        <v>111</v>
      </c>
      <c r="L11" s="34"/>
      <c r="M11" s="34"/>
      <c r="N11" s="34"/>
      <c r="O11" s="34"/>
      <c r="P11" s="34"/>
      <c r="S11"/>
      <c r="T11" s="15" t="s">
        <v>108</v>
      </c>
      <c r="U11" s="34"/>
      <c r="V11" s="34"/>
      <c r="W11" s="34"/>
      <c r="X11" s="34"/>
      <c r="Y11" s="34"/>
    </row>
    <row r="12" spans="1:26">
      <c r="B12" s="95" t="s">
        <v>35</v>
      </c>
      <c r="C12" s="95"/>
      <c r="D12" s="95"/>
      <c r="E12" s="95"/>
      <c r="F12" s="95"/>
      <c r="G12" s="95"/>
      <c r="K12" s="35"/>
      <c r="L12" s="34"/>
      <c r="M12" s="34"/>
      <c r="N12" s="34"/>
      <c r="O12" s="34"/>
      <c r="P12" s="34"/>
      <c r="S12"/>
      <c r="T12" s="45"/>
      <c r="U12" s="34"/>
      <c r="V12" s="34"/>
      <c r="W12" s="34"/>
      <c r="X12" s="34"/>
      <c r="Y12" s="34"/>
      <c r="Z12" s="33"/>
    </row>
    <row r="13" spans="1:26">
      <c r="B13" s="15" t="s">
        <v>34</v>
      </c>
      <c r="C13" s="34"/>
      <c r="D13" s="34"/>
      <c r="E13" s="34"/>
      <c r="F13" s="34"/>
      <c r="G13" s="34"/>
      <c r="K13" s="88" t="s">
        <v>119</v>
      </c>
      <c r="L13" s="88"/>
      <c r="M13" s="88"/>
      <c r="N13" s="88"/>
      <c r="O13" s="88"/>
      <c r="P13" s="88"/>
      <c r="S13"/>
      <c r="T13" s="91" t="s">
        <v>78</v>
      </c>
      <c r="U13" s="91"/>
      <c r="V13" s="91"/>
      <c r="W13" s="91"/>
      <c r="X13" s="91"/>
      <c r="Y13" s="91"/>
      <c r="Z13" s="33"/>
    </row>
    <row r="14" spans="1:26">
      <c r="B14" s="15" t="s">
        <v>37</v>
      </c>
      <c r="C14" s="34"/>
      <c r="D14" s="34"/>
      <c r="E14" s="34"/>
      <c r="F14" s="34"/>
      <c r="G14" s="34"/>
      <c r="K14" s="15" t="s">
        <v>110</v>
      </c>
      <c r="L14" s="34"/>
      <c r="M14" s="34"/>
      <c r="N14" s="34"/>
      <c r="O14" s="34"/>
      <c r="P14" s="34"/>
      <c r="S14"/>
      <c r="T14" s="15" t="s">
        <v>120</v>
      </c>
      <c r="U14" s="34"/>
      <c r="V14" s="34"/>
      <c r="W14" s="34"/>
      <c r="X14" s="34"/>
      <c r="Y14" s="34"/>
      <c r="Z14" s="33"/>
    </row>
    <row r="15" spans="1:26">
      <c r="B15" s="15" t="s">
        <v>39</v>
      </c>
      <c r="C15" s="34"/>
      <c r="D15" s="34"/>
      <c r="E15" s="34"/>
      <c r="F15" s="34"/>
      <c r="G15" s="34"/>
      <c r="K15" s="15" t="s">
        <v>111</v>
      </c>
      <c r="L15" s="34"/>
      <c r="M15" s="34"/>
      <c r="N15" s="34"/>
      <c r="O15" s="34"/>
      <c r="P15" s="34"/>
      <c r="S15"/>
      <c r="T15" s="15" t="s">
        <v>109</v>
      </c>
      <c r="U15" s="34"/>
      <c r="V15" s="34"/>
      <c r="W15" s="34"/>
      <c r="X15" s="34"/>
      <c r="Y15" s="34"/>
      <c r="Z15" s="33"/>
    </row>
    <row r="16" spans="1:26">
      <c r="A16" s="46"/>
      <c r="B16" s="45"/>
      <c r="C16" s="34"/>
      <c r="D16" s="34"/>
      <c r="E16" s="34"/>
      <c r="F16" s="34"/>
      <c r="G16" s="34"/>
      <c r="K16" s="35"/>
      <c r="L16" s="34"/>
      <c r="M16" s="34"/>
      <c r="N16" s="34"/>
      <c r="O16" s="34"/>
      <c r="P16" s="34"/>
      <c r="S16" s="53"/>
      <c r="T16" s="45"/>
      <c r="U16" s="34"/>
      <c r="V16" s="34"/>
      <c r="W16" s="34"/>
      <c r="X16" s="34"/>
      <c r="Y16" s="34"/>
      <c r="Z16" s="33"/>
    </row>
    <row r="17" spans="1:25" s="33" customFormat="1">
      <c r="B17" s="95" t="s">
        <v>42</v>
      </c>
      <c r="C17" s="95"/>
      <c r="D17" s="95"/>
      <c r="E17" s="95"/>
      <c r="F17" s="95"/>
      <c r="G17" s="95"/>
      <c r="H17" s="32"/>
      <c r="K17" s="88" t="s">
        <v>119</v>
      </c>
      <c r="L17" s="88"/>
      <c r="M17" s="88"/>
      <c r="N17" s="88"/>
      <c r="O17" s="88"/>
      <c r="P17" s="88"/>
      <c r="S17"/>
      <c r="T17" s="91" t="s">
        <v>107</v>
      </c>
      <c r="U17" s="91"/>
      <c r="V17" s="91"/>
      <c r="W17" s="91"/>
      <c r="X17" s="91"/>
      <c r="Y17" s="91"/>
    </row>
    <row r="18" spans="1:25" s="33" customFormat="1">
      <c r="B18" s="15" t="s">
        <v>41</v>
      </c>
      <c r="C18" s="34"/>
      <c r="D18" s="34"/>
      <c r="E18" s="34"/>
      <c r="F18" s="34"/>
      <c r="G18" s="34"/>
      <c r="H18" s="32"/>
      <c r="K18" s="15" t="s">
        <v>110</v>
      </c>
      <c r="L18" s="34"/>
      <c r="M18" s="34"/>
      <c r="N18" s="34"/>
      <c r="O18" s="34"/>
      <c r="P18" s="34"/>
      <c r="S18"/>
      <c r="T18" s="15" t="s">
        <v>106</v>
      </c>
      <c r="U18" s="34"/>
      <c r="V18" s="34"/>
      <c r="W18" s="34"/>
      <c r="X18" s="34"/>
      <c r="Y18" s="34"/>
    </row>
    <row r="19" spans="1:25" s="33" customFormat="1">
      <c r="B19" s="15" t="s">
        <v>44</v>
      </c>
      <c r="C19" s="34"/>
      <c r="D19" s="34"/>
      <c r="E19" s="34"/>
      <c r="F19" s="34"/>
      <c r="G19" s="34"/>
      <c r="H19" s="32"/>
      <c r="K19" s="15" t="s">
        <v>111</v>
      </c>
      <c r="L19" s="34"/>
      <c r="M19" s="34"/>
      <c r="N19" s="34"/>
      <c r="O19" s="34"/>
      <c r="P19" s="34"/>
      <c r="S19"/>
      <c r="T19" s="15" t="s">
        <v>108</v>
      </c>
      <c r="U19" s="34"/>
      <c r="V19" s="34"/>
      <c r="W19" s="34"/>
      <c r="X19" s="34"/>
      <c r="Y19" s="34"/>
    </row>
    <row r="20" spans="1:25" s="33" customFormat="1">
      <c r="B20" s="15" t="s">
        <v>46</v>
      </c>
      <c r="C20" s="34"/>
      <c r="D20" s="34"/>
      <c r="E20" s="34"/>
      <c r="F20" s="34"/>
      <c r="G20" s="34"/>
      <c r="H20" s="32"/>
      <c r="K20" s="35"/>
      <c r="L20" s="34"/>
      <c r="M20" s="34"/>
      <c r="N20" s="34"/>
      <c r="O20" s="34"/>
      <c r="P20" s="34"/>
      <c r="S20"/>
      <c r="T20" s="45"/>
      <c r="U20" s="34"/>
      <c r="V20" s="34"/>
      <c r="W20" s="34"/>
      <c r="X20" s="34"/>
      <c r="Y20" s="34"/>
    </row>
    <row r="21" spans="1:25" s="33" customFormat="1">
      <c r="A21" s="44"/>
      <c r="B21" s="45"/>
      <c r="C21" s="34"/>
      <c r="D21" s="34"/>
      <c r="E21" s="34"/>
      <c r="F21" s="34"/>
      <c r="G21" s="34"/>
      <c r="H21" s="32"/>
      <c r="J21"/>
      <c r="K21" s="91" t="s">
        <v>107</v>
      </c>
      <c r="L21" s="91"/>
      <c r="M21" s="91"/>
      <c r="N21" s="91"/>
      <c r="O21" s="91"/>
      <c r="P21" s="91"/>
      <c r="S21"/>
      <c r="T21" s="91" t="s">
        <v>78</v>
      </c>
      <c r="U21" s="91"/>
      <c r="V21" s="91"/>
      <c r="W21" s="91"/>
      <c r="X21" s="91"/>
      <c r="Y21" s="91"/>
    </row>
    <row r="22" spans="1:25" s="33" customFormat="1">
      <c r="B22" s="95" t="s">
        <v>56</v>
      </c>
      <c r="C22" s="95"/>
      <c r="D22" s="95"/>
      <c r="E22" s="95"/>
      <c r="F22" s="95"/>
      <c r="G22" s="95"/>
      <c r="H22" s="32"/>
      <c r="J22"/>
      <c r="K22" s="15" t="s">
        <v>106</v>
      </c>
      <c r="L22" s="34"/>
      <c r="M22" s="34"/>
      <c r="N22" s="34"/>
      <c r="O22" s="34"/>
      <c r="P22" s="34"/>
      <c r="S22"/>
      <c r="T22" s="15" t="s">
        <v>120</v>
      </c>
      <c r="U22" s="34"/>
      <c r="V22" s="34"/>
      <c r="W22" s="34"/>
      <c r="X22" s="34"/>
      <c r="Y22" s="34"/>
    </row>
    <row r="23" spans="1:25" s="33" customFormat="1">
      <c r="B23" s="15" t="s">
        <v>55</v>
      </c>
      <c r="C23" s="34"/>
      <c r="D23" s="34"/>
      <c r="E23" s="34"/>
      <c r="F23" s="34"/>
      <c r="G23" s="34"/>
      <c r="H23" s="32"/>
      <c r="J23"/>
      <c r="K23" s="15" t="s">
        <v>108</v>
      </c>
      <c r="L23" s="34"/>
      <c r="M23" s="34"/>
      <c r="N23" s="34"/>
      <c r="O23" s="34"/>
      <c r="P23" s="34"/>
      <c r="S23"/>
      <c r="T23" s="15" t="s">
        <v>109</v>
      </c>
      <c r="U23" s="34"/>
      <c r="V23" s="34"/>
      <c r="W23" s="34"/>
      <c r="X23" s="34"/>
      <c r="Y23" s="34"/>
    </row>
    <row r="24" spans="1:25" s="33" customFormat="1">
      <c r="B24" s="15" t="s">
        <v>58</v>
      </c>
      <c r="C24" s="34"/>
      <c r="D24" s="34"/>
      <c r="E24" s="34"/>
      <c r="F24" s="34"/>
      <c r="G24" s="34"/>
      <c r="H24" s="32"/>
      <c r="J24"/>
      <c r="K24" s="45"/>
      <c r="L24" s="34"/>
      <c r="M24" s="34"/>
      <c r="N24" s="34"/>
      <c r="O24" s="34"/>
      <c r="P24" s="34"/>
      <c r="S24" s="53"/>
      <c r="T24" s="45"/>
      <c r="U24" s="34"/>
      <c r="V24" s="34"/>
      <c r="W24" s="34"/>
      <c r="X24" s="34"/>
      <c r="Y24" s="34"/>
    </row>
    <row r="25" spans="1:25" s="33" customFormat="1">
      <c r="B25" s="15" t="s">
        <v>60</v>
      </c>
      <c r="C25" s="34"/>
      <c r="D25" s="34"/>
      <c r="E25" s="34"/>
      <c r="F25" s="34"/>
      <c r="G25" s="34"/>
      <c r="J25"/>
      <c r="K25" s="91" t="s">
        <v>78</v>
      </c>
      <c r="L25" s="91"/>
      <c r="M25" s="91"/>
      <c r="N25" s="91"/>
      <c r="O25" s="91"/>
      <c r="P25" s="91"/>
    </row>
    <row r="26" spans="1:25" s="33" customFormat="1">
      <c r="A26" s="44"/>
      <c r="B26" s="45"/>
      <c r="C26" s="34"/>
      <c r="D26" s="34"/>
      <c r="E26" s="34"/>
      <c r="F26" s="34"/>
      <c r="G26" s="34"/>
      <c r="J26"/>
      <c r="K26" s="15" t="s">
        <v>120</v>
      </c>
      <c r="L26" s="34"/>
      <c r="M26" s="34"/>
      <c r="N26" s="34"/>
      <c r="O26" s="34"/>
      <c r="P26" s="34"/>
    </row>
    <row r="27" spans="1:25" s="33" customFormat="1">
      <c r="B27" s="95" t="s">
        <v>49</v>
      </c>
      <c r="C27" s="95"/>
      <c r="D27" s="95"/>
      <c r="E27" s="95"/>
      <c r="F27" s="95"/>
      <c r="G27" s="95"/>
      <c r="J27"/>
      <c r="K27" s="15" t="s">
        <v>109</v>
      </c>
      <c r="L27" s="34"/>
      <c r="M27" s="34"/>
      <c r="N27" s="34"/>
      <c r="O27" s="34"/>
      <c r="P27" s="34"/>
    </row>
    <row r="28" spans="1:25">
      <c r="B28" s="15" t="s">
        <v>48</v>
      </c>
      <c r="C28" s="34"/>
      <c r="D28" s="34"/>
      <c r="E28" s="34"/>
      <c r="F28" s="34"/>
      <c r="G28" s="34"/>
      <c r="J28" s="53"/>
      <c r="K28" s="45"/>
      <c r="L28" s="34"/>
      <c r="M28" s="34"/>
      <c r="N28" s="34"/>
      <c r="O28" s="34"/>
      <c r="P28" s="34"/>
    </row>
    <row r="29" spans="1:25">
      <c r="B29" s="15" t="s">
        <v>51</v>
      </c>
      <c r="C29" s="34"/>
      <c r="D29" s="34"/>
      <c r="E29" s="34"/>
      <c r="F29" s="34"/>
      <c r="G29" s="34"/>
      <c r="J29"/>
      <c r="K29" s="91" t="s">
        <v>107</v>
      </c>
      <c r="L29" s="91"/>
      <c r="M29" s="91"/>
      <c r="N29" s="91"/>
      <c r="O29" s="91"/>
      <c r="P29" s="91"/>
      <c r="Q29" s="33"/>
    </row>
    <row r="30" spans="1:25">
      <c r="B30" s="15" t="s">
        <v>53</v>
      </c>
      <c r="C30" s="34"/>
      <c r="D30" s="34"/>
      <c r="E30" s="34"/>
      <c r="F30" s="34"/>
      <c r="G30" s="34"/>
      <c r="J30"/>
      <c r="K30" s="15" t="s">
        <v>106</v>
      </c>
      <c r="L30" s="34"/>
      <c r="M30" s="34"/>
      <c r="N30" s="34"/>
      <c r="O30" s="34"/>
      <c r="P30" s="34"/>
      <c r="Q30" s="33"/>
    </row>
    <row r="31" spans="1:25">
      <c r="A31" s="46"/>
      <c r="B31" s="45"/>
      <c r="C31" s="34"/>
      <c r="D31" s="34"/>
      <c r="E31" s="34"/>
      <c r="F31" s="34"/>
      <c r="G31" s="34"/>
      <c r="J31"/>
      <c r="K31" s="15" t="s">
        <v>108</v>
      </c>
      <c r="L31" s="34"/>
      <c r="M31" s="34"/>
      <c r="N31" s="34"/>
      <c r="O31" s="34"/>
      <c r="P31" s="34"/>
      <c r="Q31" s="33"/>
    </row>
    <row r="32" spans="1:25">
      <c r="B32" s="95" t="s">
        <v>15</v>
      </c>
      <c r="C32" s="95"/>
      <c r="D32" s="95"/>
      <c r="E32" s="95"/>
      <c r="F32" s="95"/>
      <c r="G32" s="95"/>
      <c r="J32"/>
      <c r="K32" s="45"/>
      <c r="L32" s="34"/>
      <c r="M32" s="34"/>
      <c r="N32" s="34"/>
      <c r="O32" s="34"/>
      <c r="P32" s="34"/>
      <c r="Q32" s="33"/>
    </row>
    <row r="33" spans="1:17">
      <c r="B33" s="15" t="s">
        <v>14</v>
      </c>
      <c r="C33" s="34"/>
      <c r="D33" s="34"/>
      <c r="E33" s="34"/>
      <c r="F33" s="34"/>
      <c r="G33" s="34"/>
      <c r="J33"/>
      <c r="K33" s="91" t="s">
        <v>78</v>
      </c>
      <c r="L33" s="91"/>
      <c r="M33" s="91"/>
      <c r="N33" s="91"/>
      <c r="O33" s="91"/>
      <c r="P33" s="91"/>
      <c r="Q33" s="33"/>
    </row>
    <row r="34" spans="1:17">
      <c r="B34" s="15" t="s">
        <v>17</v>
      </c>
      <c r="C34" s="34"/>
      <c r="D34" s="34"/>
      <c r="E34" s="34"/>
      <c r="F34" s="34"/>
      <c r="G34" s="34"/>
      <c r="J34"/>
      <c r="K34" s="15" t="s">
        <v>120</v>
      </c>
      <c r="L34" s="34"/>
      <c r="M34" s="34"/>
      <c r="N34" s="34"/>
      <c r="O34" s="34"/>
      <c r="P34" s="34"/>
      <c r="Q34" s="33"/>
    </row>
    <row r="35" spans="1:17">
      <c r="B35" s="15" t="s">
        <v>19</v>
      </c>
      <c r="C35" s="34"/>
      <c r="D35" s="34"/>
      <c r="E35" s="34"/>
      <c r="F35" s="34"/>
      <c r="G35" s="34"/>
      <c r="J35"/>
      <c r="K35" s="15" t="s">
        <v>109</v>
      </c>
      <c r="L35" s="34"/>
      <c r="M35" s="34"/>
      <c r="N35" s="34"/>
      <c r="O35" s="34"/>
      <c r="P35" s="34"/>
      <c r="Q35" s="33"/>
    </row>
    <row r="36" spans="1:17">
      <c r="A36" s="46"/>
      <c r="B36" s="15"/>
      <c r="C36" s="34"/>
      <c r="D36" s="34"/>
      <c r="E36" s="34"/>
      <c r="F36" s="34"/>
      <c r="G36" s="34"/>
      <c r="J36" s="53"/>
      <c r="K36" s="45"/>
      <c r="L36" s="34"/>
      <c r="M36" s="34"/>
      <c r="N36" s="34"/>
      <c r="O36" s="34"/>
      <c r="P36" s="34"/>
      <c r="Q36" s="33"/>
    </row>
    <row r="37" spans="1:17">
      <c r="B37" s="95" t="s">
        <v>63</v>
      </c>
      <c r="C37" s="95"/>
      <c r="D37" s="95"/>
      <c r="E37" s="95"/>
      <c r="F37" s="95"/>
      <c r="G37" s="95"/>
    </row>
    <row r="38" spans="1:17">
      <c r="B38" s="15" t="s">
        <v>62</v>
      </c>
      <c r="C38" s="34"/>
      <c r="D38" s="34"/>
      <c r="E38" s="34"/>
      <c r="F38" s="34"/>
      <c r="G38" s="34"/>
    </row>
    <row r="39" spans="1:17">
      <c r="B39" s="15" t="s">
        <v>65</v>
      </c>
      <c r="C39" s="34"/>
      <c r="D39" s="34"/>
      <c r="E39" s="34"/>
      <c r="F39" s="34"/>
      <c r="G39" s="34"/>
    </row>
    <row r="40" spans="1:17">
      <c r="A40" s="46"/>
      <c r="B40" s="45"/>
      <c r="C40" s="34"/>
      <c r="D40" s="34"/>
      <c r="E40" s="34"/>
      <c r="F40" s="34"/>
      <c r="G40" s="34"/>
    </row>
    <row r="41" spans="1:17" ht="127.5" customHeight="1">
      <c r="A41" s="46"/>
      <c r="B41" s="47"/>
      <c r="C41" s="48"/>
      <c r="D41" s="48"/>
      <c r="E41" s="48"/>
      <c r="F41" s="48"/>
      <c r="G41" s="48"/>
    </row>
    <row r="42" spans="1:17">
      <c r="A42" s="33"/>
      <c r="B42" s="95" t="s">
        <v>22</v>
      </c>
      <c r="C42" s="95"/>
      <c r="D42" s="95"/>
      <c r="E42" s="95"/>
      <c r="F42" s="95"/>
      <c r="G42" s="95"/>
    </row>
    <row r="43" spans="1:17">
      <c r="A43" s="33"/>
      <c r="B43" s="15" t="s">
        <v>21</v>
      </c>
      <c r="C43" s="34"/>
      <c r="D43" s="34"/>
      <c r="E43" s="34"/>
      <c r="F43" s="34"/>
      <c r="G43" s="34"/>
    </row>
    <row r="44" spans="1:17">
      <c r="A44" s="33"/>
      <c r="B44" s="15" t="s">
        <v>24</v>
      </c>
      <c r="C44" s="34"/>
      <c r="D44" s="34"/>
      <c r="E44" s="34"/>
      <c r="F44" s="34"/>
      <c r="G44" s="34"/>
    </row>
    <row r="45" spans="1:17">
      <c r="A45" s="44"/>
      <c r="B45" s="45"/>
      <c r="C45" s="34"/>
      <c r="D45" s="34"/>
      <c r="E45" s="34"/>
      <c r="F45" s="34"/>
      <c r="G45" s="34"/>
    </row>
    <row r="46" spans="1:17">
      <c r="A46" s="33"/>
      <c r="B46" s="95" t="s">
        <v>27</v>
      </c>
      <c r="C46" s="95"/>
      <c r="D46" s="95"/>
      <c r="E46" s="95"/>
      <c r="F46" s="95"/>
      <c r="G46" s="95"/>
    </row>
    <row r="47" spans="1:17">
      <c r="A47" s="33"/>
      <c r="B47" s="15" t="s">
        <v>26</v>
      </c>
      <c r="C47" s="34"/>
      <c r="D47" s="34"/>
      <c r="E47" s="34"/>
      <c r="F47" s="34"/>
      <c r="G47" s="34"/>
    </row>
    <row r="48" spans="1:17">
      <c r="A48" s="33"/>
      <c r="B48" s="15" t="s">
        <v>29</v>
      </c>
      <c r="C48" s="34"/>
      <c r="D48" s="34"/>
      <c r="E48" s="34"/>
      <c r="F48" s="34"/>
      <c r="G48" s="34"/>
    </row>
    <row r="49" spans="1:7">
      <c r="A49" s="33"/>
      <c r="B49" s="15"/>
      <c r="C49" s="34"/>
      <c r="D49" s="34"/>
      <c r="E49" s="34"/>
      <c r="F49" s="34"/>
      <c r="G49" s="34"/>
    </row>
    <row r="50" spans="1:7">
      <c r="A50" s="33"/>
      <c r="B50" s="91" t="s">
        <v>32</v>
      </c>
      <c r="C50" s="91"/>
      <c r="D50" s="91"/>
      <c r="E50" s="91"/>
      <c r="F50" s="91"/>
      <c r="G50" s="91"/>
    </row>
    <row r="51" spans="1:7">
      <c r="A51" s="33"/>
      <c r="B51" s="15" t="s">
        <v>31</v>
      </c>
      <c r="C51" s="34"/>
      <c r="D51" s="34"/>
      <c r="E51" s="34"/>
      <c r="F51" s="34"/>
      <c r="G51" s="34"/>
    </row>
    <row r="52" spans="1:7">
      <c r="A52" s="44"/>
      <c r="B52" s="15"/>
      <c r="C52" s="34"/>
      <c r="D52" s="34"/>
      <c r="E52" s="34"/>
      <c r="F52" s="34"/>
      <c r="G52" s="34"/>
    </row>
    <row r="53" spans="1:7">
      <c r="B53" s="95" t="s">
        <v>35</v>
      </c>
      <c r="C53" s="95"/>
      <c r="D53" s="95"/>
      <c r="E53" s="95"/>
      <c r="F53" s="95"/>
      <c r="G53" s="95"/>
    </row>
    <row r="54" spans="1:7">
      <c r="B54" s="15" t="s">
        <v>34</v>
      </c>
      <c r="C54" s="34"/>
      <c r="D54" s="34"/>
      <c r="E54" s="34"/>
      <c r="F54" s="34"/>
      <c r="G54" s="34"/>
    </row>
    <row r="55" spans="1:7">
      <c r="B55" s="15" t="s">
        <v>37</v>
      </c>
      <c r="C55" s="34"/>
      <c r="D55" s="34"/>
      <c r="E55" s="34"/>
      <c r="F55" s="34"/>
      <c r="G55" s="34"/>
    </row>
    <row r="56" spans="1:7">
      <c r="B56" s="15" t="s">
        <v>39</v>
      </c>
      <c r="C56" s="34"/>
      <c r="D56" s="34"/>
      <c r="E56" s="34"/>
      <c r="F56" s="34"/>
      <c r="G56" s="34"/>
    </row>
    <row r="57" spans="1:7">
      <c r="A57" s="46"/>
      <c r="B57" s="45"/>
      <c r="C57" s="34"/>
      <c r="D57" s="34"/>
      <c r="E57" s="34"/>
      <c r="F57" s="34"/>
      <c r="G57" s="34"/>
    </row>
    <row r="58" spans="1:7">
      <c r="A58" s="33"/>
      <c r="B58" s="95" t="s">
        <v>42</v>
      </c>
      <c r="C58" s="95"/>
      <c r="D58" s="95"/>
      <c r="E58" s="95"/>
      <c r="F58" s="95"/>
      <c r="G58" s="95"/>
    </row>
    <row r="59" spans="1:7">
      <c r="A59" s="33"/>
      <c r="B59" s="15" t="s">
        <v>41</v>
      </c>
      <c r="C59" s="34"/>
      <c r="D59" s="34"/>
      <c r="E59" s="34"/>
      <c r="F59" s="34"/>
      <c r="G59" s="34"/>
    </row>
    <row r="60" spans="1:7">
      <c r="A60" s="33"/>
      <c r="B60" s="15" t="s">
        <v>44</v>
      </c>
      <c r="C60" s="34"/>
      <c r="D60" s="34"/>
      <c r="E60" s="34"/>
      <c r="F60" s="34"/>
      <c r="G60" s="34"/>
    </row>
    <row r="61" spans="1:7">
      <c r="A61" s="33"/>
      <c r="B61" s="15" t="s">
        <v>46</v>
      </c>
      <c r="C61" s="34"/>
      <c r="D61" s="34"/>
      <c r="E61" s="34"/>
      <c r="F61" s="34"/>
      <c r="G61" s="34"/>
    </row>
    <row r="62" spans="1:7">
      <c r="A62" s="44"/>
      <c r="B62" s="45"/>
      <c r="C62" s="34"/>
      <c r="D62" s="34"/>
      <c r="E62" s="34"/>
      <c r="F62" s="34"/>
      <c r="G62" s="34"/>
    </row>
    <row r="63" spans="1:7">
      <c r="A63" s="33"/>
      <c r="B63" s="95" t="s">
        <v>56</v>
      </c>
      <c r="C63" s="95"/>
      <c r="D63" s="95"/>
      <c r="E63" s="95"/>
      <c r="F63" s="95"/>
      <c r="G63" s="95"/>
    </row>
    <row r="64" spans="1:7">
      <c r="A64" s="33"/>
      <c r="B64" s="15" t="s">
        <v>55</v>
      </c>
      <c r="C64" s="34"/>
      <c r="D64" s="34"/>
      <c r="E64" s="34"/>
      <c r="F64" s="34"/>
      <c r="G64" s="34"/>
    </row>
    <row r="65" spans="1:7">
      <c r="A65" s="33"/>
      <c r="B65" s="15" t="s">
        <v>58</v>
      </c>
      <c r="C65" s="34"/>
      <c r="D65" s="34"/>
      <c r="E65" s="34"/>
      <c r="F65" s="34"/>
      <c r="G65" s="34"/>
    </row>
    <row r="66" spans="1:7">
      <c r="A66" s="33"/>
      <c r="B66" s="15" t="s">
        <v>60</v>
      </c>
      <c r="C66" s="34"/>
      <c r="D66" s="34"/>
      <c r="E66" s="34"/>
      <c r="F66" s="34"/>
      <c r="G66" s="34"/>
    </row>
    <row r="67" spans="1:7">
      <c r="A67" s="44"/>
      <c r="B67" s="45"/>
      <c r="C67" s="34"/>
      <c r="D67" s="34"/>
      <c r="E67" s="34"/>
      <c r="F67" s="34"/>
      <c r="G67" s="34"/>
    </row>
    <row r="68" spans="1:7">
      <c r="A68" s="33"/>
      <c r="B68" s="95" t="s">
        <v>49</v>
      </c>
      <c r="C68" s="95"/>
      <c r="D68" s="95"/>
      <c r="E68" s="95"/>
      <c r="F68" s="95"/>
      <c r="G68" s="95"/>
    </row>
    <row r="69" spans="1:7">
      <c r="B69" s="15" t="s">
        <v>48</v>
      </c>
      <c r="C69" s="34"/>
      <c r="D69" s="34"/>
      <c r="E69" s="34"/>
      <c r="F69" s="34"/>
      <c r="G69" s="34"/>
    </row>
    <row r="70" spans="1:7">
      <c r="B70" s="15" t="s">
        <v>51</v>
      </c>
      <c r="C70" s="34"/>
      <c r="D70" s="34"/>
      <c r="E70" s="34"/>
      <c r="F70" s="34"/>
      <c r="G70" s="34"/>
    </row>
    <row r="71" spans="1:7">
      <c r="B71" s="15" t="s">
        <v>53</v>
      </c>
      <c r="C71" s="34"/>
      <c r="D71" s="34"/>
      <c r="E71" s="34"/>
      <c r="F71" s="34"/>
      <c r="G71" s="34"/>
    </row>
    <row r="72" spans="1:7">
      <c r="A72" s="46"/>
      <c r="B72" s="45"/>
      <c r="C72" s="34"/>
      <c r="D72" s="34"/>
      <c r="E72" s="34"/>
      <c r="F72" s="34"/>
      <c r="G72" s="34"/>
    </row>
    <row r="73" spans="1:7">
      <c r="B73" s="95" t="s">
        <v>15</v>
      </c>
      <c r="C73" s="95"/>
      <c r="D73" s="95"/>
      <c r="E73" s="95"/>
      <c r="F73" s="95"/>
      <c r="G73" s="95"/>
    </row>
    <row r="74" spans="1:7">
      <c r="B74" s="15" t="s">
        <v>14</v>
      </c>
      <c r="C74" s="34"/>
      <c r="D74" s="34"/>
      <c r="E74" s="34"/>
      <c r="F74" s="34"/>
      <c r="G74" s="34"/>
    </row>
    <row r="75" spans="1:7">
      <c r="B75" s="15" t="s">
        <v>17</v>
      </c>
      <c r="C75" s="34"/>
      <c r="D75" s="34"/>
      <c r="E75" s="34"/>
      <c r="F75" s="34"/>
      <c r="G75" s="34"/>
    </row>
    <row r="76" spans="1:7">
      <c r="B76" s="15" t="s">
        <v>19</v>
      </c>
      <c r="C76" s="34"/>
      <c r="D76" s="34"/>
      <c r="E76" s="34"/>
      <c r="F76" s="34"/>
      <c r="G76" s="34"/>
    </row>
    <row r="77" spans="1:7">
      <c r="A77" s="46"/>
      <c r="B77" s="15"/>
      <c r="C77" s="34"/>
      <c r="D77" s="34"/>
      <c r="E77" s="34"/>
      <c r="F77" s="34"/>
      <c r="G77" s="34"/>
    </row>
    <row r="78" spans="1:7">
      <c r="B78" s="95" t="s">
        <v>63</v>
      </c>
      <c r="C78" s="95"/>
      <c r="D78" s="95"/>
      <c r="E78" s="95"/>
      <c r="F78" s="95"/>
      <c r="G78" s="95"/>
    </row>
    <row r="79" spans="1:7">
      <c r="B79" s="15" t="s">
        <v>62</v>
      </c>
      <c r="C79" s="34"/>
      <c r="D79" s="34"/>
      <c r="E79" s="34"/>
      <c r="F79" s="34"/>
      <c r="G79" s="34"/>
    </row>
    <row r="80" spans="1:7">
      <c r="B80" s="15" t="s">
        <v>65</v>
      </c>
      <c r="C80" s="34"/>
      <c r="D80" s="34"/>
      <c r="E80" s="34"/>
      <c r="F80" s="34"/>
      <c r="G80" s="34"/>
    </row>
    <row r="81" spans="1:7">
      <c r="A81" s="46"/>
      <c r="B81" s="45"/>
      <c r="C81" s="34"/>
      <c r="D81" s="34"/>
      <c r="E81" s="34"/>
      <c r="F81" s="34"/>
      <c r="G81" s="34"/>
    </row>
    <row r="82" spans="1:7" ht="135" customHeight="1">
      <c r="A82" s="46"/>
      <c r="B82" s="47"/>
      <c r="C82" s="48"/>
      <c r="D82" s="48"/>
      <c r="E82" s="48"/>
      <c r="F82" s="48"/>
      <c r="G82" s="48"/>
    </row>
    <row r="83" spans="1:7">
      <c r="A83" s="33"/>
      <c r="B83" s="95" t="s">
        <v>22</v>
      </c>
      <c r="C83" s="95"/>
      <c r="D83" s="95"/>
      <c r="E83" s="95"/>
      <c r="F83" s="95"/>
      <c r="G83" s="95"/>
    </row>
    <row r="84" spans="1:7">
      <c r="A84" s="33"/>
      <c r="B84" s="15" t="s">
        <v>21</v>
      </c>
      <c r="C84" s="34"/>
      <c r="D84" s="34"/>
      <c r="E84" s="34"/>
      <c r="F84" s="34"/>
      <c r="G84" s="34"/>
    </row>
    <row r="85" spans="1:7">
      <c r="A85" s="33"/>
      <c r="B85" s="15" t="s">
        <v>24</v>
      </c>
      <c r="C85" s="34"/>
      <c r="D85" s="34"/>
      <c r="E85" s="34"/>
      <c r="F85" s="34"/>
      <c r="G85" s="34"/>
    </row>
    <row r="86" spans="1:7">
      <c r="A86" s="44"/>
      <c r="B86" s="45"/>
      <c r="C86" s="34"/>
      <c r="D86" s="34"/>
      <c r="E86" s="34"/>
      <c r="F86" s="34"/>
      <c r="G86" s="34"/>
    </row>
    <row r="87" spans="1:7">
      <c r="A87" s="33"/>
      <c r="B87" s="95" t="s">
        <v>27</v>
      </c>
      <c r="C87" s="95"/>
      <c r="D87" s="95"/>
      <c r="E87" s="95"/>
      <c r="F87" s="95"/>
      <c r="G87" s="95"/>
    </row>
    <row r="88" spans="1:7">
      <c r="A88" s="33"/>
      <c r="B88" s="15" t="s">
        <v>26</v>
      </c>
      <c r="C88" s="34"/>
      <c r="D88" s="34"/>
      <c r="E88" s="34"/>
      <c r="F88" s="34"/>
      <c r="G88" s="34"/>
    </row>
    <row r="89" spans="1:7">
      <c r="A89" s="33"/>
      <c r="B89" s="15" t="s">
        <v>29</v>
      </c>
      <c r="C89" s="34"/>
      <c r="D89" s="34"/>
      <c r="E89" s="34"/>
      <c r="F89" s="34"/>
      <c r="G89" s="34"/>
    </row>
    <row r="90" spans="1:7">
      <c r="A90" s="33"/>
      <c r="B90" s="15"/>
      <c r="C90" s="34"/>
      <c r="D90" s="34"/>
      <c r="E90" s="34"/>
      <c r="F90" s="34"/>
      <c r="G90" s="34"/>
    </row>
    <row r="91" spans="1:7">
      <c r="A91" s="33"/>
      <c r="B91" s="91" t="s">
        <v>32</v>
      </c>
      <c r="C91" s="91"/>
      <c r="D91" s="91"/>
      <c r="E91" s="91"/>
      <c r="F91" s="91"/>
      <c r="G91" s="91"/>
    </row>
    <row r="92" spans="1:7">
      <c r="A92" s="33"/>
      <c r="B92" s="15" t="s">
        <v>31</v>
      </c>
      <c r="C92" s="34"/>
      <c r="D92" s="34"/>
      <c r="E92" s="34"/>
      <c r="F92" s="34"/>
      <c r="G92" s="34"/>
    </row>
    <row r="93" spans="1:7">
      <c r="A93" s="44"/>
      <c r="B93" s="15"/>
      <c r="C93" s="34"/>
      <c r="D93" s="34"/>
      <c r="E93" s="34"/>
      <c r="F93" s="34"/>
      <c r="G93" s="34"/>
    </row>
    <row r="94" spans="1:7">
      <c r="B94" s="95" t="s">
        <v>35</v>
      </c>
      <c r="C94" s="95"/>
      <c r="D94" s="95"/>
      <c r="E94" s="95"/>
      <c r="F94" s="95"/>
      <c r="G94" s="95"/>
    </row>
    <row r="95" spans="1:7">
      <c r="B95" s="15" t="s">
        <v>34</v>
      </c>
      <c r="C95" s="34"/>
      <c r="D95" s="34"/>
      <c r="E95" s="34"/>
      <c r="F95" s="34"/>
      <c r="G95" s="34"/>
    </row>
    <row r="96" spans="1:7">
      <c r="B96" s="15" t="s">
        <v>37</v>
      </c>
      <c r="C96" s="34"/>
      <c r="D96" s="34"/>
      <c r="E96" s="34"/>
      <c r="F96" s="34"/>
      <c r="G96" s="34"/>
    </row>
    <row r="97" spans="1:7">
      <c r="B97" s="15" t="s">
        <v>39</v>
      </c>
      <c r="C97" s="34"/>
      <c r="D97" s="34"/>
      <c r="E97" s="34"/>
      <c r="F97" s="34"/>
      <c r="G97" s="34"/>
    </row>
    <row r="98" spans="1:7">
      <c r="A98" s="46"/>
      <c r="B98" s="45"/>
      <c r="C98" s="34"/>
      <c r="D98" s="34"/>
      <c r="E98" s="34"/>
      <c r="F98" s="34"/>
      <c r="G98" s="34"/>
    </row>
    <row r="99" spans="1:7">
      <c r="A99" s="33"/>
      <c r="B99" s="95" t="s">
        <v>42</v>
      </c>
      <c r="C99" s="95"/>
      <c r="D99" s="95"/>
      <c r="E99" s="95"/>
      <c r="F99" s="95"/>
      <c r="G99" s="95"/>
    </row>
    <row r="100" spans="1:7">
      <c r="A100" s="33"/>
      <c r="B100" s="15" t="s">
        <v>41</v>
      </c>
      <c r="C100" s="34"/>
      <c r="D100" s="34"/>
      <c r="E100" s="34"/>
      <c r="F100" s="34"/>
      <c r="G100" s="34"/>
    </row>
    <row r="101" spans="1:7">
      <c r="A101" s="33"/>
      <c r="B101" s="15" t="s">
        <v>44</v>
      </c>
      <c r="C101" s="34"/>
      <c r="D101" s="34"/>
      <c r="E101" s="34"/>
      <c r="F101" s="34"/>
      <c r="G101" s="34"/>
    </row>
    <row r="102" spans="1:7">
      <c r="A102" s="33"/>
      <c r="B102" s="15" t="s">
        <v>46</v>
      </c>
      <c r="C102" s="34"/>
      <c r="D102" s="34"/>
      <c r="E102" s="34"/>
      <c r="F102" s="34"/>
      <c r="G102" s="34"/>
    </row>
    <row r="103" spans="1:7">
      <c r="A103" s="44"/>
      <c r="B103" s="45"/>
      <c r="C103" s="34"/>
      <c r="D103" s="34"/>
      <c r="E103" s="34"/>
      <c r="F103" s="34"/>
      <c r="G103" s="34"/>
    </row>
    <row r="104" spans="1:7">
      <c r="A104" s="33"/>
      <c r="B104" s="95" t="s">
        <v>56</v>
      </c>
      <c r="C104" s="95"/>
      <c r="D104" s="95"/>
      <c r="E104" s="95"/>
      <c r="F104" s="95"/>
      <c r="G104" s="95"/>
    </row>
    <row r="105" spans="1:7">
      <c r="A105" s="33"/>
      <c r="B105" s="15" t="s">
        <v>55</v>
      </c>
      <c r="C105" s="34"/>
      <c r="D105" s="34"/>
      <c r="E105" s="34"/>
      <c r="F105" s="34"/>
      <c r="G105" s="34"/>
    </row>
    <row r="106" spans="1:7">
      <c r="A106" s="33"/>
      <c r="B106" s="15" t="s">
        <v>58</v>
      </c>
      <c r="C106" s="34"/>
      <c r="D106" s="34"/>
      <c r="E106" s="34"/>
      <c r="F106" s="34"/>
      <c r="G106" s="34"/>
    </row>
    <row r="107" spans="1:7">
      <c r="A107" s="33"/>
      <c r="B107" s="15" t="s">
        <v>60</v>
      </c>
      <c r="C107" s="34"/>
      <c r="D107" s="34"/>
      <c r="E107" s="34"/>
      <c r="F107" s="34"/>
      <c r="G107" s="34"/>
    </row>
    <row r="108" spans="1:7">
      <c r="A108" s="44"/>
      <c r="B108" s="45"/>
      <c r="C108" s="34"/>
      <c r="D108" s="34"/>
      <c r="E108" s="34"/>
      <c r="F108" s="34"/>
      <c r="G108" s="34"/>
    </row>
    <row r="109" spans="1:7">
      <c r="A109" s="33"/>
      <c r="B109" s="95" t="s">
        <v>49</v>
      </c>
      <c r="C109" s="95"/>
      <c r="D109" s="95"/>
      <c r="E109" s="95"/>
      <c r="F109" s="95"/>
      <c r="G109" s="95"/>
    </row>
    <row r="110" spans="1:7">
      <c r="B110" s="15" t="s">
        <v>48</v>
      </c>
      <c r="C110" s="34"/>
      <c r="D110" s="34"/>
      <c r="E110" s="34"/>
      <c r="F110" s="34"/>
      <c r="G110" s="34"/>
    </row>
    <row r="111" spans="1:7">
      <c r="B111" s="15" t="s">
        <v>51</v>
      </c>
      <c r="C111" s="34"/>
      <c r="D111" s="34"/>
      <c r="E111" s="34"/>
      <c r="F111" s="34"/>
      <c r="G111" s="34"/>
    </row>
    <row r="112" spans="1:7">
      <c r="B112" s="15" t="s">
        <v>53</v>
      </c>
      <c r="C112" s="34"/>
      <c r="D112" s="34"/>
      <c r="E112" s="34"/>
      <c r="F112" s="34"/>
      <c r="G112" s="34"/>
    </row>
    <row r="113" spans="1:7">
      <c r="A113" s="46"/>
      <c r="B113" s="45"/>
      <c r="C113" s="34"/>
      <c r="D113" s="34"/>
      <c r="E113" s="34"/>
      <c r="F113" s="34"/>
      <c r="G113" s="34"/>
    </row>
    <row r="114" spans="1:7">
      <c r="B114" s="95" t="s">
        <v>15</v>
      </c>
      <c r="C114" s="95"/>
      <c r="D114" s="95"/>
      <c r="E114" s="95"/>
      <c r="F114" s="95"/>
      <c r="G114" s="95"/>
    </row>
    <row r="115" spans="1:7">
      <c r="B115" s="15" t="s">
        <v>14</v>
      </c>
      <c r="C115" s="34"/>
      <c r="D115" s="34"/>
      <c r="E115" s="34"/>
      <c r="F115" s="34"/>
      <c r="G115" s="34"/>
    </row>
    <row r="116" spans="1:7">
      <c r="B116" s="15" t="s">
        <v>17</v>
      </c>
      <c r="C116" s="34"/>
      <c r="D116" s="34"/>
      <c r="E116" s="34"/>
      <c r="F116" s="34"/>
      <c r="G116" s="34"/>
    </row>
    <row r="117" spans="1:7">
      <c r="B117" s="15" t="s">
        <v>19</v>
      </c>
      <c r="C117" s="34"/>
      <c r="D117" s="34"/>
      <c r="E117" s="34"/>
      <c r="F117" s="34"/>
      <c r="G117" s="34"/>
    </row>
    <row r="118" spans="1:7">
      <c r="A118" s="46"/>
      <c r="B118" s="15"/>
      <c r="C118" s="34"/>
      <c r="D118" s="34"/>
      <c r="E118" s="34"/>
      <c r="F118" s="34"/>
      <c r="G118" s="34"/>
    </row>
    <row r="119" spans="1:7">
      <c r="B119" s="95" t="s">
        <v>63</v>
      </c>
      <c r="C119" s="95"/>
      <c r="D119" s="95"/>
      <c r="E119" s="95"/>
      <c r="F119" s="95"/>
      <c r="G119" s="95"/>
    </row>
    <row r="120" spans="1:7">
      <c r="B120" s="15" t="s">
        <v>62</v>
      </c>
      <c r="C120" s="34"/>
      <c r="D120" s="34"/>
      <c r="E120" s="34"/>
      <c r="F120" s="34"/>
      <c r="G120" s="34"/>
    </row>
    <row r="121" spans="1:7">
      <c r="B121" s="15" t="s">
        <v>65</v>
      </c>
      <c r="C121" s="34"/>
      <c r="D121" s="34"/>
      <c r="E121" s="34"/>
      <c r="F121" s="34"/>
      <c r="G121" s="34"/>
    </row>
    <row r="122" spans="1:7">
      <c r="A122" s="46"/>
      <c r="B122" s="45"/>
      <c r="C122" s="34"/>
      <c r="D122" s="34"/>
      <c r="E122" s="34"/>
      <c r="F122" s="34"/>
      <c r="G122" s="34"/>
    </row>
    <row r="123" spans="1:7" ht="133.5" customHeight="1">
      <c r="A123" s="46"/>
      <c r="B123" s="47"/>
      <c r="C123" s="48"/>
      <c r="D123" s="48"/>
      <c r="E123" s="48"/>
      <c r="F123" s="48"/>
      <c r="G123" s="48"/>
    </row>
    <row r="124" spans="1:7">
      <c r="A124" s="33"/>
      <c r="B124" s="95" t="s">
        <v>22</v>
      </c>
      <c r="C124" s="95"/>
      <c r="D124" s="95"/>
      <c r="E124" s="95"/>
      <c r="F124" s="95"/>
      <c r="G124" s="95"/>
    </row>
    <row r="125" spans="1:7">
      <c r="A125" s="33"/>
      <c r="B125" s="15" t="s">
        <v>21</v>
      </c>
      <c r="C125" s="34"/>
      <c r="D125" s="34"/>
      <c r="E125" s="34"/>
      <c r="F125" s="34"/>
      <c r="G125" s="34"/>
    </row>
    <row r="126" spans="1:7">
      <c r="A126" s="33"/>
      <c r="B126" s="15" t="s">
        <v>24</v>
      </c>
      <c r="C126" s="34"/>
      <c r="D126" s="34"/>
      <c r="E126" s="34"/>
      <c r="F126" s="34"/>
      <c r="G126" s="34"/>
    </row>
    <row r="127" spans="1:7">
      <c r="A127" s="44"/>
      <c r="B127" s="45"/>
      <c r="C127" s="34"/>
      <c r="D127" s="34"/>
      <c r="E127" s="34"/>
      <c r="F127" s="34"/>
      <c r="G127" s="34"/>
    </row>
    <row r="128" spans="1:7">
      <c r="A128" s="33"/>
      <c r="B128" s="95" t="s">
        <v>27</v>
      </c>
      <c r="C128" s="95"/>
      <c r="D128" s="95"/>
      <c r="E128" s="95"/>
      <c r="F128" s="95"/>
      <c r="G128" s="95"/>
    </row>
    <row r="129" spans="1:7">
      <c r="A129" s="33"/>
      <c r="B129" s="15" t="s">
        <v>26</v>
      </c>
      <c r="C129" s="34"/>
      <c r="D129" s="34"/>
      <c r="E129" s="34"/>
      <c r="F129" s="34"/>
      <c r="G129" s="34"/>
    </row>
    <row r="130" spans="1:7">
      <c r="A130" s="33"/>
      <c r="B130" s="15" t="s">
        <v>29</v>
      </c>
      <c r="C130" s="34"/>
      <c r="D130" s="34"/>
      <c r="E130" s="34"/>
      <c r="F130" s="34"/>
      <c r="G130" s="34"/>
    </row>
    <row r="131" spans="1:7">
      <c r="A131" s="33"/>
      <c r="B131" s="15"/>
      <c r="C131" s="34"/>
      <c r="D131" s="34"/>
      <c r="E131" s="34"/>
      <c r="F131" s="34"/>
      <c r="G131" s="34"/>
    </row>
    <row r="132" spans="1:7">
      <c r="A132" s="33"/>
      <c r="B132" s="91" t="s">
        <v>32</v>
      </c>
      <c r="C132" s="91"/>
      <c r="D132" s="91"/>
      <c r="E132" s="91"/>
      <c r="F132" s="91"/>
      <c r="G132" s="91"/>
    </row>
    <row r="133" spans="1:7">
      <c r="A133" s="33"/>
      <c r="B133" s="15" t="s">
        <v>31</v>
      </c>
      <c r="C133" s="34"/>
      <c r="D133" s="34"/>
      <c r="E133" s="34"/>
      <c r="F133" s="34"/>
      <c r="G133" s="34"/>
    </row>
    <row r="134" spans="1:7">
      <c r="A134" s="44"/>
      <c r="B134" s="15"/>
      <c r="C134" s="34"/>
      <c r="D134" s="34"/>
      <c r="E134" s="34"/>
      <c r="F134" s="34"/>
      <c r="G134" s="34"/>
    </row>
    <row r="135" spans="1:7">
      <c r="B135" s="95" t="s">
        <v>35</v>
      </c>
      <c r="C135" s="95"/>
      <c r="D135" s="95"/>
      <c r="E135" s="95"/>
      <c r="F135" s="95"/>
      <c r="G135" s="95"/>
    </row>
    <row r="136" spans="1:7">
      <c r="B136" s="15" t="s">
        <v>34</v>
      </c>
      <c r="C136" s="34"/>
      <c r="D136" s="34"/>
      <c r="E136" s="34"/>
      <c r="F136" s="34"/>
      <c r="G136" s="34"/>
    </row>
    <row r="137" spans="1:7">
      <c r="B137" s="15" t="s">
        <v>37</v>
      </c>
      <c r="C137" s="34"/>
      <c r="D137" s="34"/>
      <c r="E137" s="34"/>
      <c r="F137" s="34"/>
      <c r="G137" s="34"/>
    </row>
    <row r="138" spans="1:7">
      <c r="B138" s="15" t="s">
        <v>39</v>
      </c>
      <c r="C138" s="34"/>
      <c r="D138" s="34"/>
      <c r="E138" s="34"/>
      <c r="F138" s="34"/>
      <c r="G138" s="34"/>
    </row>
    <row r="139" spans="1:7">
      <c r="A139" s="46"/>
      <c r="B139" s="45"/>
      <c r="C139" s="34"/>
      <c r="D139" s="34"/>
      <c r="E139" s="34"/>
      <c r="F139" s="34"/>
      <c r="G139" s="34"/>
    </row>
    <row r="140" spans="1:7">
      <c r="A140" s="33"/>
      <c r="B140" s="95" t="s">
        <v>42</v>
      </c>
      <c r="C140" s="95"/>
      <c r="D140" s="95"/>
      <c r="E140" s="95"/>
      <c r="F140" s="95"/>
      <c r="G140" s="95"/>
    </row>
    <row r="141" spans="1:7">
      <c r="A141" s="33"/>
      <c r="B141" s="15" t="s">
        <v>41</v>
      </c>
      <c r="C141" s="34"/>
      <c r="D141" s="34"/>
      <c r="E141" s="34"/>
      <c r="F141" s="34"/>
      <c r="G141" s="34"/>
    </row>
    <row r="142" spans="1:7">
      <c r="A142" s="33"/>
      <c r="B142" s="15" t="s">
        <v>44</v>
      </c>
      <c r="C142" s="34"/>
      <c r="D142" s="34"/>
      <c r="E142" s="34"/>
      <c r="F142" s="34"/>
      <c r="G142" s="34"/>
    </row>
    <row r="143" spans="1:7">
      <c r="A143" s="33"/>
      <c r="B143" s="15" t="s">
        <v>46</v>
      </c>
      <c r="C143" s="34"/>
      <c r="D143" s="34"/>
      <c r="E143" s="34"/>
      <c r="F143" s="34"/>
      <c r="G143" s="34"/>
    </row>
    <row r="144" spans="1:7">
      <c r="A144" s="44"/>
      <c r="B144" s="45"/>
      <c r="C144" s="34"/>
      <c r="D144" s="34"/>
      <c r="E144" s="34"/>
      <c r="F144" s="34"/>
      <c r="G144" s="34"/>
    </row>
    <row r="145" spans="1:7">
      <c r="A145" s="33"/>
      <c r="B145" s="95" t="s">
        <v>56</v>
      </c>
      <c r="C145" s="95"/>
      <c r="D145" s="95"/>
      <c r="E145" s="95"/>
      <c r="F145" s="95"/>
      <c r="G145" s="95"/>
    </row>
    <row r="146" spans="1:7">
      <c r="A146" s="33"/>
      <c r="B146" s="15" t="s">
        <v>55</v>
      </c>
      <c r="C146" s="34"/>
      <c r="D146" s="34"/>
      <c r="E146" s="34"/>
      <c r="F146" s="34"/>
      <c r="G146" s="34"/>
    </row>
    <row r="147" spans="1:7">
      <c r="A147" s="33"/>
      <c r="B147" s="15" t="s">
        <v>58</v>
      </c>
      <c r="C147" s="34"/>
      <c r="D147" s="34"/>
      <c r="E147" s="34"/>
      <c r="F147" s="34"/>
      <c r="G147" s="34"/>
    </row>
    <row r="148" spans="1:7">
      <c r="A148" s="33"/>
      <c r="B148" s="15" t="s">
        <v>60</v>
      </c>
      <c r="C148" s="34"/>
      <c r="D148" s="34"/>
      <c r="E148" s="34"/>
      <c r="F148" s="34"/>
      <c r="G148" s="34"/>
    </row>
    <row r="149" spans="1:7">
      <c r="A149" s="44"/>
      <c r="B149" s="45"/>
      <c r="C149" s="34"/>
      <c r="D149" s="34"/>
      <c r="E149" s="34"/>
      <c r="F149" s="34"/>
      <c r="G149" s="34"/>
    </row>
    <row r="150" spans="1:7">
      <c r="A150" s="33"/>
      <c r="B150" s="95" t="s">
        <v>49</v>
      </c>
      <c r="C150" s="95"/>
      <c r="D150" s="95"/>
      <c r="E150" s="95"/>
      <c r="F150" s="95"/>
      <c r="G150" s="95"/>
    </row>
    <row r="151" spans="1:7">
      <c r="B151" s="15" t="s">
        <v>48</v>
      </c>
      <c r="C151" s="34"/>
      <c r="D151" s="34"/>
      <c r="E151" s="34"/>
      <c r="F151" s="34"/>
      <c r="G151" s="34"/>
    </row>
    <row r="152" spans="1:7">
      <c r="B152" s="15" t="s">
        <v>51</v>
      </c>
      <c r="C152" s="34"/>
      <c r="D152" s="34"/>
      <c r="E152" s="34"/>
      <c r="F152" s="34"/>
      <c r="G152" s="34"/>
    </row>
    <row r="153" spans="1:7">
      <c r="B153" s="15" t="s">
        <v>53</v>
      </c>
      <c r="C153" s="34"/>
      <c r="D153" s="34"/>
      <c r="E153" s="34"/>
      <c r="F153" s="34"/>
      <c r="G153" s="34"/>
    </row>
    <row r="154" spans="1:7">
      <c r="A154" s="46"/>
      <c r="B154" s="45"/>
      <c r="C154" s="34"/>
      <c r="D154" s="34"/>
      <c r="E154" s="34"/>
      <c r="F154" s="34"/>
      <c r="G154" s="34"/>
    </row>
    <row r="155" spans="1:7">
      <c r="B155" s="95" t="s">
        <v>15</v>
      </c>
      <c r="C155" s="95"/>
      <c r="D155" s="95"/>
      <c r="E155" s="95"/>
      <c r="F155" s="95"/>
      <c r="G155" s="95"/>
    </row>
    <row r="156" spans="1:7">
      <c r="B156" s="15" t="s">
        <v>14</v>
      </c>
      <c r="C156" s="34"/>
      <c r="D156" s="34"/>
      <c r="E156" s="34"/>
      <c r="F156" s="34"/>
      <c r="G156" s="34"/>
    </row>
    <row r="157" spans="1:7">
      <c r="B157" s="15" t="s">
        <v>17</v>
      </c>
      <c r="C157" s="34"/>
      <c r="D157" s="34"/>
      <c r="E157" s="34"/>
      <c r="F157" s="34"/>
      <c r="G157" s="34"/>
    </row>
    <row r="158" spans="1:7">
      <c r="B158" s="15" t="s">
        <v>19</v>
      </c>
      <c r="C158" s="34"/>
      <c r="D158" s="34"/>
      <c r="E158" s="34"/>
      <c r="F158" s="34"/>
      <c r="G158" s="34"/>
    </row>
    <row r="159" spans="1:7">
      <c r="A159" s="46"/>
      <c r="B159" s="15"/>
      <c r="C159" s="34"/>
      <c r="D159" s="34"/>
      <c r="E159" s="34"/>
      <c r="F159" s="34"/>
      <c r="G159" s="34"/>
    </row>
    <row r="160" spans="1:7">
      <c r="B160" s="95" t="s">
        <v>63</v>
      </c>
      <c r="C160" s="95"/>
      <c r="D160" s="95"/>
      <c r="E160" s="95"/>
      <c r="F160" s="95"/>
      <c r="G160" s="95"/>
    </row>
    <row r="161" spans="1:7">
      <c r="B161" s="15" t="s">
        <v>62</v>
      </c>
      <c r="C161" s="34"/>
      <c r="D161" s="34"/>
      <c r="E161" s="34"/>
      <c r="F161" s="34"/>
      <c r="G161" s="34"/>
    </row>
    <row r="162" spans="1:7">
      <c r="B162" s="15" t="s">
        <v>65</v>
      </c>
      <c r="C162" s="34"/>
      <c r="D162" s="34"/>
      <c r="E162" s="34"/>
      <c r="F162" s="34"/>
      <c r="G162" s="34"/>
    </row>
    <row r="163" spans="1:7">
      <c r="A163" s="46"/>
      <c r="B163" s="45"/>
      <c r="C163" s="34"/>
      <c r="D163" s="34"/>
      <c r="E163" s="34"/>
      <c r="F163" s="34"/>
      <c r="G163" s="34"/>
    </row>
    <row r="164" spans="1:7" ht="137.25" customHeight="1">
      <c r="A164" s="46"/>
      <c r="B164" s="47"/>
      <c r="C164" s="48"/>
      <c r="D164" s="48"/>
      <c r="E164" s="48"/>
      <c r="F164" s="48"/>
      <c r="G164" s="48"/>
    </row>
    <row r="165" spans="1:7">
      <c r="A165" s="33"/>
      <c r="B165" s="95" t="s">
        <v>22</v>
      </c>
      <c r="C165" s="95"/>
      <c r="D165" s="95"/>
      <c r="E165" s="95"/>
      <c r="F165" s="95"/>
      <c r="G165" s="95"/>
    </row>
    <row r="166" spans="1:7">
      <c r="A166" s="33"/>
      <c r="B166" s="15" t="s">
        <v>21</v>
      </c>
      <c r="C166" s="34"/>
      <c r="D166" s="34"/>
      <c r="E166" s="34"/>
      <c r="F166" s="34"/>
      <c r="G166" s="34"/>
    </row>
    <row r="167" spans="1:7">
      <c r="A167" s="33"/>
      <c r="B167" s="15" t="s">
        <v>24</v>
      </c>
      <c r="C167" s="34"/>
      <c r="D167" s="34"/>
      <c r="E167" s="34"/>
      <c r="F167" s="34"/>
      <c r="G167" s="34"/>
    </row>
    <row r="168" spans="1:7">
      <c r="A168" s="44"/>
      <c r="B168" s="45"/>
      <c r="C168" s="34"/>
      <c r="D168" s="34"/>
      <c r="E168" s="34"/>
      <c r="F168" s="34"/>
      <c r="G168" s="34"/>
    </row>
    <row r="169" spans="1:7">
      <c r="A169" s="33"/>
      <c r="B169" s="95" t="s">
        <v>27</v>
      </c>
      <c r="C169" s="95"/>
      <c r="D169" s="95"/>
      <c r="E169" s="95"/>
      <c r="F169" s="95"/>
      <c r="G169" s="95"/>
    </row>
    <row r="170" spans="1:7">
      <c r="A170" s="33"/>
      <c r="B170" s="15" t="s">
        <v>26</v>
      </c>
      <c r="C170" s="34"/>
      <c r="D170" s="34"/>
      <c r="E170" s="34"/>
      <c r="F170" s="34"/>
      <c r="G170" s="34"/>
    </row>
    <row r="171" spans="1:7">
      <c r="A171" s="33"/>
      <c r="B171" s="15" t="s">
        <v>29</v>
      </c>
      <c r="C171" s="34"/>
      <c r="D171" s="34"/>
      <c r="E171" s="34"/>
      <c r="F171" s="34"/>
      <c r="G171" s="34"/>
    </row>
    <row r="172" spans="1:7">
      <c r="A172" s="33"/>
      <c r="B172" s="15"/>
      <c r="C172" s="34"/>
      <c r="D172" s="34"/>
      <c r="E172" s="34"/>
      <c r="F172" s="34"/>
      <c r="G172" s="34"/>
    </row>
    <row r="173" spans="1:7">
      <c r="A173" s="33"/>
      <c r="B173" s="91" t="s">
        <v>32</v>
      </c>
      <c r="C173" s="91"/>
      <c r="D173" s="91"/>
      <c r="E173" s="91"/>
      <c r="F173" s="91"/>
      <c r="G173" s="91"/>
    </row>
    <row r="174" spans="1:7">
      <c r="A174" s="33"/>
      <c r="B174" s="15" t="s">
        <v>31</v>
      </c>
      <c r="C174" s="34"/>
      <c r="D174" s="34"/>
      <c r="E174" s="34"/>
      <c r="F174" s="34"/>
      <c r="G174" s="34"/>
    </row>
    <row r="175" spans="1:7">
      <c r="A175" s="44"/>
      <c r="B175" s="15"/>
      <c r="C175" s="34"/>
      <c r="D175" s="34"/>
      <c r="E175" s="34"/>
      <c r="F175" s="34"/>
      <c r="G175" s="34"/>
    </row>
    <row r="176" spans="1:7">
      <c r="B176" s="95" t="s">
        <v>35</v>
      </c>
      <c r="C176" s="95"/>
      <c r="D176" s="95"/>
      <c r="E176" s="95"/>
      <c r="F176" s="95"/>
      <c r="G176" s="95"/>
    </row>
    <row r="177" spans="1:7">
      <c r="B177" s="15" t="s">
        <v>34</v>
      </c>
      <c r="C177" s="34"/>
      <c r="D177" s="34"/>
      <c r="E177" s="34"/>
      <c r="F177" s="34"/>
      <c r="G177" s="34"/>
    </row>
    <row r="178" spans="1:7">
      <c r="B178" s="15" t="s">
        <v>37</v>
      </c>
      <c r="C178" s="34"/>
      <c r="D178" s="34"/>
      <c r="E178" s="34"/>
      <c r="F178" s="34"/>
      <c r="G178" s="34"/>
    </row>
    <row r="179" spans="1:7">
      <c r="B179" s="15" t="s">
        <v>39</v>
      </c>
      <c r="C179" s="34"/>
      <c r="D179" s="34"/>
      <c r="E179" s="34"/>
      <c r="F179" s="34"/>
      <c r="G179" s="34"/>
    </row>
    <row r="180" spans="1:7">
      <c r="A180" s="46"/>
      <c r="B180" s="45"/>
      <c r="C180" s="34"/>
      <c r="D180" s="34"/>
      <c r="E180" s="34"/>
      <c r="F180" s="34"/>
      <c r="G180" s="34"/>
    </row>
    <row r="181" spans="1:7">
      <c r="A181" s="33"/>
      <c r="B181" s="95" t="s">
        <v>42</v>
      </c>
      <c r="C181" s="95"/>
      <c r="D181" s="95"/>
      <c r="E181" s="95"/>
      <c r="F181" s="95"/>
      <c r="G181" s="95"/>
    </row>
    <row r="182" spans="1:7">
      <c r="A182" s="33"/>
      <c r="B182" s="15" t="s">
        <v>41</v>
      </c>
      <c r="C182" s="34"/>
      <c r="D182" s="34"/>
      <c r="E182" s="34"/>
      <c r="F182" s="34"/>
      <c r="G182" s="34"/>
    </row>
    <row r="183" spans="1:7">
      <c r="A183" s="33"/>
      <c r="B183" s="15" t="s">
        <v>44</v>
      </c>
      <c r="C183" s="34"/>
      <c r="D183" s="34"/>
      <c r="E183" s="34"/>
      <c r="F183" s="34"/>
      <c r="G183" s="34"/>
    </row>
    <row r="184" spans="1:7">
      <c r="A184" s="33"/>
      <c r="B184" s="15" t="s">
        <v>46</v>
      </c>
      <c r="C184" s="34"/>
      <c r="D184" s="34"/>
      <c r="E184" s="34"/>
      <c r="F184" s="34"/>
      <c r="G184" s="34"/>
    </row>
    <row r="185" spans="1:7">
      <c r="A185" s="44"/>
      <c r="B185" s="45"/>
      <c r="C185" s="34"/>
      <c r="D185" s="34"/>
      <c r="E185" s="34"/>
      <c r="F185" s="34"/>
      <c r="G185" s="34"/>
    </row>
    <row r="186" spans="1:7">
      <c r="A186" s="33"/>
      <c r="B186" s="95" t="s">
        <v>56</v>
      </c>
      <c r="C186" s="95"/>
      <c r="D186" s="95"/>
      <c r="E186" s="95"/>
      <c r="F186" s="95"/>
      <c r="G186" s="95"/>
    </row>
    <row r="187" spans="1:7">
      <c r="A187" s="33"/>
      <c r="B187" s="15" t="s">
        <v>55</v>
      </c>
      <c r="C187" s="34"/>
      <c r="D187" s="34"/>
      <c r="E187" s="34"/>
      <c r="F187" s="34"/>
      <c r="G187" s="34"/>
    </row>
    <row r="188" spans="1:7">
      <c r="A188" s="33"/>
      <c r="B188" s="15" t="s">
        <v>58</v>
      </c>
      <c r="C188" s="34"/>
      <c r="D188" s="34"/>
      <c r="E188" s="34"/>
      <c r="F188" s="34"/>
      <c r="G188" s="34"/>
    </row>
    <row r="189" spans="1:7">
      <c r="A189" s="33"/>
      <c r="B189" s="15" t="s">
        <v>60</v>
      </c>
      <c r="C189" s="34"/>
      <c r="D189" s="34"/>
      <c r="E189" s="34"/>
      <c r="F189" s="34"/>
      <c r="G189" s="34"/>
    </row>
    <row r="190" spans="1:7">
      <c r="A190" s="44"/>
      <c r="B190" s="45"/>
      <c r="C190" s="34"/>
      <c r="D190" s="34"/>
      <c r="E190" s="34"/>
      <c r="F190" s="34"/>
      <c r="G190" s="34"/>
    </row>
    <row r="191" spans="1:7">
      <c r="A191" s="33"/>
      <c r="B191" s="95" t="s">
        <v>49</v>
      </c>
      <c r="C191" s="95"/>
      <c r="D191" s="95"/>
      <c r="E191" s="95"/>
      <c r="F191" s="95"/>
      <c r="G191" s="95"/>
    </row>
    <row r="192" spans="1:7">
      <c r="B192" s="15" t="s">
        <v>48</v>
      </c>
      <c r="C192" s="34"/>
      <c r="D192" s="34"/>
      <c r="E192" s="34"/>
      <c r="F192" s="34"/>
      <c r="G192" s="34"/>
    </row>
    <row r="193" spans="1:7">
      <c r="B193" s="15" t="s">
        <v>51</v>
      </c>
      <c r="C193" s="34"/>
      <c r="D193" s="34"/>
      <c r="E193" s="34"/>
      <c r="F193" s="34"/>
      <c r="G193" s="34"/>
    </row>
    <row r="194" spans="1:7">
      <c r="B194" s="15" t="s">
        <v>53</v>
      </c>
      <c r="C194" s="34"/>
      <c r="D194" s="34"/>
      <c r="E194" s="34"/>
      <c r="F194" s="34"/>
      <c r="G194" s="34"/>
    </row>
    <row r="195" spans="1:7">
      <c r="A195" s="46"/>
      <c r="B195" s="45"/>
      <c r="C195" s="34"/>
      <c r="D195" s="34"/>
      <c r="E195" s="34"/>
      <c r="F195" s="34"/>
      <c r="G195" s="34"/>
    </row>
    <row r="196" spans="1:7">
      <c r="B196" s="95" t="s">
        <v>15</v>
      </c>
      <c r="C196" s="95"/>
      <c r="D196" s="95"/>
      <c r="E196" s="95"/>
      <c r="F196" s="95"/>
      <c r="G196" s="95"/>
    </row>
    <row r="197" spans="1:7">
      <c r="B197" s="15" t="s">
        <v>14</v>
      </c>
      <c r="C197" s="34"/>
      <c r="D197" s="34"/>
      <c r="E197" s="34"/>
      <c r="F197" s="34"/>
      <c r="G197" s="34"/>
    </row>
    <row r="198" spans="1:7">
      <c r="B198" s="15" t="s">
        <v>17</v>
      </c>
      <c r="C198" s="34"/>
      <c r="D198" s="34"/>
      <c r="E198" s="34"/>
      <c r="F198" s="34"/>
      <c r="G198" s="34"/>
    </row>
    <row r="199" spans="1:7">
      <c r="B199" s="15" t="s">
        <v>19</v>
      </c>
      <c r="C199" s="34"/>
      <c r="D199" s="34"/>
      <c r="E199" s="34"/>
      <c r="F199" s="34"/>
      <c r="G199" s="34"/>
    </row>
    <row r="200" spans="1:7">
      <c r="A200" s="46"/>
      <c r="B200" s="15"/>
      <c r="C200" s="34"/>
      <c r="D200" s="34"/>
      <c r="E200" s="34"/>
      <c r="F200" s="34"/>
      <c r="G200" s="34"/>
    </row>
    <row r="201" spans="1:7">
      <c r="B201" s="95" t="s">
        <v>63</v>
      </c>
      <c r="C201" s="95"/>
      <c r="D201" s="95"/>
      <c r="E201" s="95"/>
      <c r="F201" s="95"/>
      <c r="G201" s="95"/>
    </row>
    <row r="202" spans="1:7">
      <c r="B202" s="15" t="s">
        <v>62</v>
      </c>
      <c r="C202" s="34"/>
      <c r="D202" s="34"/>
      <c r="E202" s="34"/>
      <c r="F202" s="34"/>
      <c r="G202" s="34"/>
    </row>
    <row r="203" spans="1:7">
      <c r="B203" s="15" t="s">
        <v>65</v>
      </c>
      <c r="C203" s="34"/>
      <c r="D203" s="34"/>
      <c r="E203" s="34"/>
      <c r="F203" s="34"/>
      <c r="G203" s="34"/>
    </row>
    <row r="204" spans="1:7">
      <c r="A204" s="46"/>
      <c r="B204" s="45"/>
      <c r="C204" s="34"/>
      <c r="D204" s="34"/>
      <c r="E204" s="34"/>
      <c r="F204" s="34"/>
      <c r="G204" s="34"/>
    </row>
  </sheetData>
  <sheetProtection selectLockedCells="1" selectUnlockedCells="1"/>
  <mergeCells count="60">
    <mergeCell ref="B1:G1"/>
    <mergeCell ref="B5:G5"/>
    <mergeCell ref="B9:G9"/>
    <mergeCell ref="B12:G12"/>
    <mergeCell ref="B17:G17"/>
    <mergeCell ref="B22:G22"/>
    <mergeCell ref="B27:G27"/>
    <mergeCell ref="B32:G32"/>
    <mergeCell ref="B37:G37"/>
    <mergeCell ref="B42:G42"/>
    <mergeCell ref="B46:G46"/>
    <mergeCell ref="B50:G50"/>
    <mergeCell ref="B53:G53"/>
    <mergeCell ref="B58:G58"/>
    <mergeCell ref="B63:G63"/>
    <mergeCell ref="B68:G68"/>
    <mergeCell ref="B73:G73"/>
    <mergeCell ref="B78:G78"/>
    <mergeCell ref="B83:G83"/>
    <mergeCell ref="B87:G87"/>
    <mergeCell ref="B91:G91"/>
    <mergeCell ref="B94:G94"/>
    <mergeCell ref="B99:G99"/>
    <mergeCell ref="B104:G104"/>
    <mergeCell ref="B109:G109"/>
    <mergeCell ref="B114:G114"/>
    <mergeCell ref="B119:G119"/>
    <mergeCell ref="B124:G124"/>
    <mergeCell ref="B128:G128"/>
    <mergeCell ref="B132:G132"/>
    <mergeCell ref="B135:G135"/>
    <mergeCell ref="B140:G140"/>
    <mergeCell ref="B145:G145"/>
    <mergeCell ref="B150:G150"/>
    <mergeCell ref="B155:G155"/>
    <mergeCell ref="B160:G160"/>
    <mergeCell ref="B165:G165"/>
    <mergeCell ref="B169:G169"/>
    <mergeCell ref="B173:G173"/>
    <mergeCell ref="B176:G176"/>
    <mergeCell ref="B181:G181"/>
    <mergeCell ref="B186:G186"/>
    <mergeCell ref="B191:G191"/>
    <mergeCell ref="B196:G196"/>
    <mergeCell ref="B201:G201"/>
    <mergeCell ref="K1:P1"/>
    <mergeCell ref="K5:P5"/>
    <mergeCell ref="K9:P9"/>
    <mergeCell ref="K13:P13"/>
    <mergeCell ref="K17:P17"/>
    <mergeCell ref="K21:P21"/>
    <mergeCell ref="K25:P25"/>
    <mergeCell ref="K29:P29"/>
    <mergeCell ref="K33:P33"/>
    <mergeCell ref="T1:Y1"/>
    <mergeCell ref="T5:Y5"/>
    <mergeCell ref="T9:Y9"/>
    <mergeCell ref="T13:Y13"/>
    <mergeCell ref="T17:Y17"/>
    <mergeCell ref="T21:Y21"/>
  </mergeCells>
  <printOptions horizontalCentered="1"/>
  <pageMargins left="0.70833333333333337" right="0.70833333333333337" top="0.75972222222222219" bottom="0.3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topLeftCell="A4" zoomScale="105" zoomScaleNormal="105" workbookViewId="0">
      <selection activeCell="L17" sqref="L17"/>
    </sheetView>
  </sheetViews>
  <sheetFormatPr defaultColWidth="8.7109375" defaultRowHeight="15"/>
  <cols>
    <col min="1" max="1" width="3.28515625" style="1" customWidth="1"/>
    <col min="2" max="2" width="3.42578125" style="1" customWidth="1"/>
    <col min="3" max="3" width="17.7109375" style="1" customWidth="1"/>
    <col min="4" max="4" width="4.85546875" style="2" customWidth="1"/>
    <col min="5" max="5" width="22.140625" style="1" customWidth="1"/>
    <col min="6" max="10" width="8.140625" style="1" customWidth="1"/>
    <col min="11" max="11" width="7.5703125" style="1" customWidth="1"/>
    <col min="12" max="12" width="22.28515625" style="1" customWidth="1"/>
    <col min="13" max="16384" width="8.7109375" style="1"/>
  </cols>
  <sheetData>
    <row r="1" spans="1:11" ht="26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5" customHeight="1"/>
    <row r="3" spans="1:11">
      <c r="A3" s="86" t="s">
        <v>81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>
      <c r="A4" s="2"/>
      <c r="B4" s="2"/>
      <c r="C4" s="2"/>
      <c r="E4" s="2"/>
      <c r="F4" s="2"/>
      <c r="G4" s="2"/>
      <c r="H4" s="2"/>
      <c r="I4" s="2"/>
      <c r="J4" s="2"/>
      <c r="K4" s="2"/>
    </row>
    <row r="5" spans="1:11" s="7" customFormat="1" ht="26.25" customHeight="1">
      <c r="A5" s="3" t="s">
        <v>2</v>
      </c>
      <c r="B5" s="4" t="s">
        <v>3</v>
      </c>
      <c r="C5" s="4" t="s">
        <v>4</v>
      </c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6" t="s">
        <v>12</v>
      </c>
    </row>
    <row r="6" spans="1:11">
      <c r="A6" s="8" t="s">
        <v>13</v>
      </c>
      <c r="B6" s="9" t="s">
        <v>30</v>
      </c>
      <c r="C6" s="18" t="s">
        <v>90</v>
      </c>
      <c r="D6" s="49">
        <v>2002</v>
      </c>
      <c r="E6" s="18" t="s">
        <v>22</v>
      </c>
      <c r="F6" s="11">
        <v>12</v>
      </c>
      <c r="G6" s="11">
        <v>10.6</v>
      </c>
      <c r="H6" s="11">
        <v>11.75</v>
      </c>
      <c r="I6" s="11">
        <v>12.5</v>
      </c>
      <c r="J6" s="11">
        <v>10.5</v>
      </c>
      <c r="K6" s="12">
        <f t="shared" ref="K6:K25" si="0">SUM(F6+G6+H6+I6+J6)</f>
        <v>57.35</v>
      </c>
    </row>
    <row r="7" spans="1:11">
      <c r="A7" s="13" t="s">
        <v>16</v>
      </c>
      <c r="B7" s="14" t="s">
        <v>57</v>
      </c>
      <c r="C7" s="60" t="s">
        <v>103</v>
      </c>
      <c r="D7" s="15">
        <v>2004</v>
      </c>
      <c r="E7" s="15" t="s">
        <v>42</v>
      </c>
      <c r="F7" s="16">
        <v>13.1</v>
      </c>
      <c r="G7" s="16">
        <v>10.6</v>
      </c>
      <c r="H7" s="16">
        <v>11.35</v>
      </c>
      <c r="I7" s="16">
        <v>11.7</v>
      </c>
      <c r="J7" s="16">
        <v>10.4</v>
      </c>
      <c r="K7" s="17">
        <f t="shared" si="0"/>
        <v>57.15</v>
      </c>
    </row>
    <row r="8" spans="1:11">
      <c r="A8" s="13" t="s">
        <v>18</v>
      </c>
      <c r="B8" s="14" t="s">
        <v>52</v>
      </c>
      <c r="C8" s="60" t="s">
        <v>101</v>
      </c>
      <c r="D8" s="15">
        <v>2004</v>
      </c>
      <c r="E8" s="15" t="s">
        <v>100</v>
      </c>
      <c r="F8" s="16">
        <v>12.6</v>
      </c>
      <c r="G8" s="16">
        <v>9.65</v>
      </c>
      <c r="H8" s="16">
        <v>11.3</v>
      </c>
      <c r="I8" s="16">
        <v>12</v>
      </c>
      <c r="J8" s="16">
        <v>10.3</v>
      </c>
      <c r="K8" s="17">
        <f t="shared" si="0"/>
        <v>55.849999999999994</v>
      </c>
    </row>
    <row r="9" spans="1:11">
      <c r="A9" s="13" t="s">
        <v>20</v>
      </c>
      <c r="B9" s="14" t="s">
        <v>33</v>
      </c>
      <c r="C9" s="60" t="s">
        <v>91</v>
      </c>
      <c r="D9" s="15">
        <v>2003</v>
      </c>
      <c r="E9" s="15" t="s">
        <v>92</v>
      </c>
      <c r="F9" s="16">
        <v>12.2</v>
      </c>
      <c r="G9" s="16">
        <v>9.4</v>
      </c>
      <c r="H9" s="16">
        <v>10.4</v>
      </c>
      <c r="I9" s="16">
        <v>12.3</v>
      </c>
      <c r="J9" s="16">
        <v>10.3</v>
      </c>
      <c r="K9" s="17">
        <f t="shared" si="0"/>
        <v>54.599999999999994</v>
      </c>
    </row>
    <row r="10" spans="1:11">
      <c r="A10" s="13" t="s">
        <v>23</v>
      </c>
      <c r="B10" s="14" t="s">
        <v>43</v>
      </c>
      <c r="C10" s="60" t="s">
        <v>96</v>
      </c>
      <c r="D10" s="15">
        <v>2002</v>
      </c>
      <c r="E10" s="15" t="s">
        <v>27</v>
      </c>
      <c r="F10" s="16">
        <v>12.55</v>
      </c>
      <c r="G10" s="16">
        <v>10.7</v>
      </c>
      <c r="H10" s="16">
        <v>10.75</v>
      </c>
      <c r="I10" s="16">
        <v>10.7</v>
      </c>
      <c r="J10" s="16">
        <v>9.6999999999999993</v>
      </c>
      <c r="K10" s="17">
        <f t="shared" si="0"/>
        <v>54.400000000000006</v>
      </c>
    </row>
    <row r="11" spans="1:11">
      <c r="A11" s="13" t="s">
        <v>25</v>
      </c>
      <c r="B11" s="14" t="s">
        <v>16</v>
      </c>
      <c r="C11" s="60" t="s">
        <v>83</v>
      </c>
      <c r="D11" s="15">
        <v>2006</v>
      </c>
      <c r="E11" s="15" t="s">
        <v>15</v>
      </c>
      <c r="F11" s="16">
        <v>12.5</v>
      </c>
      <c r="G11" s="16">
        <v>9.1999999999999993</v>
      </c>
      <c r="H11" s="16">
        <v>10.7</v>
      </c>
      <c r="I11" s="16">
        <v>10.9</v>
      </c>
      <c r="J11" s="16">
        <v>10</v>
      </c>
      <c r="K11" s="17">
        <f t="shared" si="0"/>
        <v>53.3</v>
      </c>
    </row>
    <row r="12" spans="1:11">
      <c r="A12" s="13" t="s">
        <v>28</v>
      </c>
      <c r="B12" s="14" t="s">
        <v>18</v>
      </c>
      <c r="C12" s="60" t="s">
        <v>84</v>
      </c>
      <c r="D12" s="15">
        <v>2005</v>
      </c>
      <c r="E12" s="15" t="s">
        <v>15</v>
      </c>
      <c r="F12" s="16">
        <v>12.7</v>
      </c>
      <c r="G12" s="16">
        <v>10.15</v>
      </c>
      <c r="H12" s="16">
        <v>10.55</v>
      </c>
      <c r="I12" s="16">
        <v>10.6</v>
      </c>
      <c r="J12" s="16">
        <v>9.1999999999999993</v>
      </c>
      <c r="K12" s="17">
        <f t="shared" si="0"/>
        <v>53.2</v>
      </c>
    </row>
    <row r="13" spans="1:11">
      <c r="A13" s="13" t="s">
        <v>30</v>
      </c>
      <c r="B13" s="14" t="s">
        <v>54</v>
      </c>
      <c r="C13" s="60" t="s">
        <v>102</v>
      </c>
      <c r="D13" s="15">
        <v>2002</v>
      </c>
      <c r="E13" s="15" t="s">
        <v>100</v>
      </c>
      <c r="F13" s="16">
        <v>11.85</v>
      </c>
      <c r="G13" s="16">
        <v>9.6999999999999993</v>
      </c>
      <c r="H13" s="16">
        <v>11.55</v>
      </c>
      <c r="I13" s="16">
        <v>10.9</v>
      </c>
      <c r="J13" s="16">
        <v>9.1</v>
      </c>
      <c r="K13" s="17">
        <f t="shared" si="0"/>
        <v>53.099999999999994</v>
      </c>
    </row>
    <row r="14" spans="1:11">
      <c r="A14" s="13" t="s">
        <v>33</v>
      </c>
      <c r="B14" s="14" t="s">
        <v>59</v>
      </c>
      <c r="C14" s="60" t="s">
        <v>104</v>
      </c>
      <c r="D14" s="15">
        <v>2004</v>
      </c>
      <c r="E14" s="15" t="s">
        <v>105</v>
      </c>
      <c r="F14" s="16">
        <v>11.3</v>
      </c>
      <c r="G14" s="16">
        <v>10.4</v>
      </c>
      <c r="H14" s="16">
        <v>10.8</v>
      </c>
      <c r="I14" s="16">
        <v>11.1</v>
      </c>
      <c r="J14" s="16">
        <v>9.4</v>
      </c>
      <c r="K14" s="17">
        <f t="shared" si="0"/>
        <v>53</v>
      </c>
    </row>
    <row r="15" spans="1:11">
      <c r="A15" s="13" t="s">
        <v>36</v>
      </c>
      <c r="B15" s="14" t="s">
        <v>40</v>
      </c>
      <c r="C15" s="60" t="s">
        <v>95</v>
      </c>
      <c r="D15" s="15">
        <v>2002</v>
      </c>
      <c r="E15" s="15" t="s">
        <v>27</v>
      </c>
      <c r="F15" s="16">
        <v>12.1</v>
      </c>
      <c r="G15" s="16">
        <v>10.8</v>
      </c>
      <c r="H15" s="16">
        <v>10.050000000000001</v>
      </c>
      <c r="I15" s="16">
        <v>11.1</v>
      </c>
      <c r="J15" s="16">
        <v>8.8000000000000007</v>
      </c>
      <c r="K15" s="17">
        <f t="shared" si="0"/>
        <v>52.850000000000009</v>
      </c>
    </row>
    <row r="16" spans="1:11">
      <c r="A16" s="13" t="s">
        <v>38</v>
      </c>
      <c r="B16" s="14" t="s">
        <v>45</v>
      </c>
      <c r="C16" s="60" t="s">
        <v>97</v>
      </c>
      <c r="D16" s="15">
        <v>2002</v>
      </c>
      <c r="E16" s="15" t="s">
        <v>32</v>
      </c>
      <c r="F16" s="16">
        <v>10.8</v>
      </c>
      <c r="G16" s="16">
        <v>10.1</v>
      </c>
      <c r="H16" s="16">
        <v>11</v>
      </c>
      <c r="I16" s="16">
        <v>10.6</v>
      </c>
      <c r="J16" s="16">
        <v>9.1999999999999993</v>
      </c>
      <c r="K16" s="17">
        <f t="shared" si="0"/>
        <v>51.7</v>
      </c>
    </row>
    <row r="17" spans="1:11">
      <c r="A17" s="13" t="s">
        <v>40</v>
      </c>
      <c r="B17" s="14" t="s">
        <v>28</v>
      </c>
      <c r="C17" s="60" t="s">
        <v>89</v>
      </c>
      <c r="D17" s="15">
        <v>2002</v>
      </c>
      <c r="E17" s="15" t="s">
        <v>87</v>
      </c>
      <c r="F17" s="16">
        <v>11.2</v>
      </c>
      <c r="G17" s="16">
        <v>10.7</v>
      </c>
      <c r="H17" s="16">
        <v>10.199999999999999</v>
      </c>
      <c r="I17" s="16">
        <v>10.4</v>
      </c>
      <c r="J17" s="16">
        <v>8.9</v>
      </c>
      <c r="K17" s="17">
        <f t="shared" si="0"/>
        <v>51.399999999999991</v>
      </c>
    </row>
    <row r="18" spans="1:11">
      <c r="A18" s="13" t="s">
        <v>43</v>
      </c>
      <c r="B18" s="14" t="s">
        <v>20</v>
      </c>
      <c r="C18" s="61" t="s">
        <v>85</v>
      </c>
      <c r="D18" s="10">
        <v>2003</v>
      </c>
      <c r="E18" s="10" t="s">
        <v>15</v>
      </c>
      <c r="F18" s="16">
        <v>13</v>
      </c>
      <c r="G18" s="16">
        <v>10.7</v>
      </c>
      <c r="H18" s="16">
        <v>10.4</v>
      </c>
      <c r="I18" s="16">
        <v>9.4</v>
      </c>
      <c r="J18" s="16">
        <v>7.2</v>
      </c>
      <c r="K18" s="17">
        <f t="shared" si="0"/>
        <v>50.7</v>
      </c>
    </row>
    <row r="19" spans="1:11">
      <c r="A19" s="13" t="s">
        <v>45</v>
      </c>
      <c r="B19" s="14" t="s">
        <v>23</v>
      </c>
      <c r="C19" s="60" t="s">
        <v>86</v>
      </c>
      <c r="D19" s="15">
        <v>2004</v>
      </c>
      <c r="E19" s="15" t="s">
        <v>87</v>
      </c>
      <c r="F19" s="16">
        <v>11.1</v>
      </c>
      <c r="G19" s="16">
        <v>8.9499999999999993</v>
      </c>
      <c r="H19" s="16">
        <v>10.7</v>
      </c>
      <c r="I19" s="16">
        <v>10.6</v>
      </c>
      <c r="J19" s="16">
        <v>7.8</v>
      </c>
      <c r="K19" s="17">
        <f t="shared" si="0"/>
        <v>49.149999999999991</v>
      </c>
    </row>
    <row r="20" spans="1:11">
      <c r="A20" s="13" t="s">
        <v>47</v>
      </c>
      <c r="B20" s="14" t="s">
        <v>50</v>
      </c>
      <c r="C20" s="60" t="s">
        <v>99</v>
      </c>
      <c r="D20" s="15">
        <v>2005</v>
      </c>
      <c r="E20" s="15" t="s">
        <v>100</v>
      </c>
      <c r="F20" s="16">
        <v>10.35</v>
      </c>
      <c r="G20" s="16">
        <v>8.6</v>
      </c>
      <c r="H20" s="16">
        <v>11.1</v>
      </c>
      <c r="I20" s="16">
        <v>11.2</v>
      </c>
      <c r="J20" s="16">
        <v>7.5</v>
      </c>
      <c r="K20" s="17">
        <f t="shared" si="0"/>
        <v>48.75</v>
      </c>
    </row>
    <row r="21" spans="1:11" s="25" customFormat="1">
      <c r="A21" s="13" t="s">
        <v>50</v>
      </c>
      <c r="B21" s="14" t="s">
        <v>25</v>
      </c>
      <c r="C21" s="60" t="s">
        <v>88</v>
      </c>
      <c r="D21" s="15">
        <v>2005</v>
      </c>
      <c r="E21" s="15" t="s">
        <v>87</v>
      </c>
      <c r="F21" s="16">
        <v>11.3</v>
      </c>
      <c r="G21" s="16">
        <v>8.75</v>
      </c>
      <c r="H21" s="16">
        <v>10.65</v>
      </c>
      <c r="I21" s="16">
        <v>10.199999999999999</v>
      </c>
      <c r="J21" s="16">
        <v>7.6</v>
      </c>
      <c r="K21" s="17">
        <f t="shared" si="0"/>
        <v>48.500000000000007</v>
      </c>
    </row>
    <row r="22" spans="1:11" s="25" customFormat="1">
      <c r="A22" s="13" t="s">
        <v>52</v>
      </c>
      <c r="B22" s="14" t="s">
        <v>36</v>
      </c>
      <c r="C22" s="60" t="s">
        <v>93</v>
      </c>
      <c r="D22" s="15">
        <v>2004</v>
      </c>
      <c r="E22" s="15" t="s">
        <v>92</v>
      </c>
      <c r="F22" s="16">
        <v>11.7</v>
      </c>
      <c r="G22" s="16">
        <v>8.4</v>
      </c>
      <c r="H22" s="16">
        <v>11.1</v>
      </c>
      <c r="I22" s="16">
        <v>9.6</v>
      </c>
      <c r="J22" s="16">
        <v>7.2</v>
      </c>
      <c r="K22" s="17">
        <f t="shared" si="0"/>
        <v>48.000000000000007</v>
      </c>
    </row>
    <row r="23" spans="1:11" s="25" customFormat="1">
      <c r="A23" s="13" t="s">
        <v>54</v>
      </c>
      <c r="B23" s="14" t="s">
        <v>38</v>
      </c>
      <c r="C23" s="60" t="s">
        <v>94</v>
      </c>
      <c r="D23" s="15">
        <v>2004</v>
      </c>
      <c r="E23" s="15" t="s">
        <v>92</v>
      </c>
      <c r="F23" s="16">
        <v>11.25</v>
      </c>
      <c r="G23" s="16">
        <v>6.6</v>
      </c>
      <c r="H23" s="16">
        <v>10.3</v>
      </c>
      <c r="I23" s="16">
        <v>11.3</v>
      </c>
      <c r="J23" s="16">
        <v>8.4</v>
      </c>
      <c r="K23" s="17">
        <f t="shared" si="0"/>
        <v>47.85</v>
      </c>
    </row>
    <row r="24" spans="1:11" s="25" customFormat="1">
      <c r="A24" s="13" t="s">
        <v>57</v>
      </c>
      <c r="B24" s="14" t="s">
        <v>13</v>
      </c>
      <c r="C24" s="60" t="s">
        <v>82</v>
      </c>
      <c r="D24" s="15">
        <v>2005</v>
      </c>
      <c r="E24" s="15" t="s">
        <v>15</v>
      </c>
      <c r="F24" s="16">
        <v>11.5</v>
      </c>
      <c r="G24" s="16">
        <v>9.6</v>
      </c>
      <c r="H24" s="16">
        <v>10.4</v>
      </c>
      <c r="I24" s="16">
        <v>8.9</v>
      </c>
      <c r="J24" s="16">
        <v>6.7</v>
      </c>
      <c r="K24" s="17">
        <f t="shared" si="0"/>
        <v>47.1</v>
      </c>
    </row>
    <row r="25" spans="1:11" s="25" customFormat="1">
      <c r="A25" s="13" t="s">
        <v>59</v>
      </c>
      <c r="B25" s="14" t="s">
        <v>47</v>
      </c>
      <c r="C25" s="60" t="s">
        <v>98</v>
      </c>
      <c r="D25" s="15">
        <v>2004</v>
      </c>
      <c r="E25" s="15" t="s">
        <v>32</v>
      </c>
      <c r="F25" s="16">
        <v>10.5</v>
      </c>
      <c r="G25" s="16">
        <v>6.5</v>
      </c>
      <c r="H25" s="16">
        <v>0</v>
      </c>
      <c r="I25" s="16">
        <v>7.6</v>
      </c>
      <c r="J25" s="16">
        <v>6.7</v>
      </c>
      <c r="K25" s="17">
        <f t="shared" si="0"/>
        <v>31.3</v>
      </c>
    </row>
    <row r="28" spans="1:11">
      <c r="C28" s="25" t="s">
        <v>72</v>
      </c>
      <c r="H28" s="25" t="s">
        <v>73</v>
      </c>
    </row>
    <row r="29" spans="1:11">
      <c r="C29" s="25" t="s">
        <v>74</v>
      </c>
      <c r="H29" s="25" t="s">
        <v>75</v>
      </c>
    </row>
  </sheetData>
  <sheetProtection selectLockedCells="1" selectUnlockedCells="1"/>
  <mergeCells count="2">
    <mergeCell ref="A1:K1"/>
    <mergeCell ref="A3:K3"/>
  </mergeCells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zoomScale="105" zoomScaleNormal="105" workbookViewId="0">
      <selection activeCell="A20" sqref="A20:A24"/>
    </sheetView>
  </sheetViews>
  <sheetFormatPr defaultColWidth="19.7109375" defaultRowHeight="15"/>
  <cols>
    <col min="1" max="1" width="3.28515625" style="1" customWidth="1"/>
    <col min="2" max="2" width="19.7109375" style="43"/>
    <col min="3" max="8" width="8.140625" style="1" customWidth="1"/>
    <col min="9" max="254" width="9.140625" style="1" customWidth="1"/>
    <col min="255" max="255" width="3.28515625" style="1" customWidth="1"/>
    <col min="256" max="16384" width="19.7109375" style="1"/>
  </cols>
  <sheetData>
    <row r="1" spans="1:9" ht="26.25">
      <c r="A1" s="85" t="s">
        <v>0</v>
      </c>
      <c r="B1" s="85"/>
      <c r="C1" s="85"/>
      <c r="D1" s="85"/>
      <c r="E1" s="85"/>
      <c r="F1" s="85"/>
      <c r="G1" s="85"/>
      <c r="H1" s="85"/>
      <c r="I1" s="27"/>
    </row>
    <row r="2" spans="1:9" ht="15" customHeight="1"/>
    <row r="3" spans="1:9">
      <c r="A3" s="86" t="s">
        <v>112</v>
      </c>
      <c r="B3" s="86"/>
      <c r="C3" s="86"/>
      <c r="D3" s="86"/>
      <c r="E3" s="86"/>
      <c r="F3" s="86"/>
      <c r="G3" s="86"/>
      <c r="H3" s="86"/>
      <c r="I3" s="28"/>
    </row>
    <row r="5" spans="1:9" s="7" customFormat="1" ht="26.25" customHeight="1">
      <c r="A5" s="29" t="s">
        <v>2</v>
      </c>
      <c r="B5" s="62" t="s">
        <v>77</v>
      </c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1" t="s">
        <v>12</v>
      </c>
    </row>
    <row r="6" spans="1:9" s="33" customFormat="1">
      <c r="A6" s="87" t="s">
        <v>13</v>
      </c>
      <c r="B6" s="88" t="s">
        <v>100</v>
      </c>
      <c r="C6" s="88"/>
      <c r="D6" s="88"/>
      <c r="E6" s="88"/>
      <c r="F6" s="88"/>
      <c r="G6" s="88"/>
      <c r="H6" s="89">
        <f>C10+D10+E10+F10+G10</f>
        <v>109.25</v>
      </c>
      <c r="I6" s="32"/>
    </row>
    <row r="7" spans="1:9" s="33" customFormat="1">
      <c r="A7" s="87"/>
      <c r="B7" s="60" t="s">
        <v>99</v>
      </c>
      <c r="C7" s="34">
        <f>VLOOKUP(B7,STŽJ!$C$6:$K$25,4,0)</f>
        <v>10.35</v>
      </c>
      <c r="D7" s="34">
        <f>VLOOKUP(B7,STŽJ!$C$6:$K$25,5,0)</f>
        <v>8.6</v>
      </c>
      <c r="E7" s="34">
        <f>VLOOKUP(B7,STŽJ!$C$6:$K$25,6,0)</f>
        <v>11.1</v>
      </c>
      <c r="F7" s="34">
        <f>VLOOKUP(B7,STŽJ!$C$6:$K$25,7,0)</f>
        <v>11.2</v>
      </c>
      <c r="G7" s="34">
        <f>VLOOKUP(B7,STŽJ!$C$6:$K$25,8,0)</f>
        <v>7.5</v>
      </c>
      <c r="H7" s="89"/>
      <c r="I7" s="32"/>
    </row>
    <row r="8" spans="1:9" s="33" customFormat="1">
      <c r="A8" s="87"/>
      <c r="B8" s="60" t="s">
        <v>101</v>
      </c>
      <c r="C8" s="34">
        <f>VLOOKUP(B8,STŽJ!$C$6:$K$25,4,0)</f>
        <v>12.6</v>
      </c>
      <c r="D8" s="34">
        <f>VLOOKUP(B8,STŽJ!$C$6:$K$25,5,0)</f>
        <v>9.65</v>
      </c>
      <c r="E8" s="34">
        <f>VLOOKUP(B8,STŽJ!$C$6:$K$25,6,0)</f>
        <v>11.3</v>
      </c>
      <c r="F8" s="34">
        <f>VLOOKUP(B8,STŽJ!$C$6:$K$25,7,0)</f>
        <v>12</v>
      </c>
      <c r="G8" s="34">
        <f>VLOOKUP(B8,STŽJ!$C$6:$K$25,8,0)</f>
        <v>10.3</v>
      </c>
      <c r="H8" s="89"/>
      <c r="I8" s="32"/>
    </row>
    <row r="9" spans="1:9" s="33" customFormat="1">
      <c r="A9" s="87"/>
      <c r="B9" s="60" t="s">
        <v>102</v>
      </c>
      <c r="C9" s="34">
        <f>VLOOKUP(B9,STŽJ!$C$6:$K$25,4,0)</f>
        <v>11.85</v>
      </c>
      <c r="D9" s="34">
        <f>VLOOKUP(B9,STŽJ!$C$6:$K$25,5,0)</f>
        <v>9.6999999999999993</v>
      </c>
      <c r="E9" s="34">
        <f>VLOOKUP(B9,STŽJ!$C$6:$K$25,6,0)</f>
        <v>11.55</v>
      </c>
      <c r="F9" s="34">
        <f>VLOOKUP(B9,STŽJ!$C$6:$K$25,7,0)</f>
        <v>10.9</v>
      </c>
      <c r="G9" s="34">
        <f>VLOOKUP(B9,STŽJ!$C$6:$K$25,8,0)</f>
        <v>9.1</v>
      </c>
      <c r="H9" s="89"/>
      <c r="I9" s="32"/>
    </row>
    <row r="10" spans="1:9" s="33" customFormat="1">
      <c r="A10" s="87"/>
      <c r="B10" s="45"/>
      <c r="C10" s="34">
        <f>LARGE(C7:C9,1)+LARGE(C7:C9,2)</f>
        <v>24.45</v>
      </c>
      <c r="D10" s="34">
        <f>LARGE(D7:D9,1)+LARGE(D7:D9,2)</f>
        <v>19.350000000000001</v>
      </c>
      <c r="E10" s="34">
        <f>LARGE(E7:E9,1)+LARGE(E7:E9,2)</f>
        <v>22.85</v>
      </c>
      <c r="F10" s="34">
        <f>LARGE(F7:F9,1)+LARGE(F7:F9,2)</f>
        <v>23.2</v>
      </c>
      <c r="G10" s="34">
        <f>LARGE(G7:G9,1)+LARGE(G7:G9,2)</f>
        <v>19.399999999999999</v>
      </c>
      <c r="H10" s="89"/>
      <c r="I10" s="32"/>
    </row>
    <row r="11" spans="1:9" s="33" customFormat="1">
      <c r="A11" s="87" t="s">
        <v>16</v>
      </c>
      <c r="B11" s="88" t="s">
        <v>27</v>
      </c>
      <c r="C11" s="88"/>
      <c r="D11" s="88"/>
      <c r="E11" s="88"/>
      <c r="F11" s="88"/>
      <c r="G11" s="88"/>
      <c r="H11" s="89">
        <f>C14+D14+E14+F14+G14</f>
        <v>107.25</v>
      </c>
      <c r="I11" s="32"/>
    </row>
    <row r="12" spans="1:9" s="33" customFormat="1">
      <c r="A12" s="87"/>
      <c r="B12" s="60" t="s">
        <v>95</v>
      </c>
      <c r="C12" s="34">
        <f>VLOOKUP(B12,STŽJ!$C$6:$K$25,4,0)</f>
        <v>12.1</v>
      </c>
      <c r="D12" s="34">
        <f>VLOOKUP(B12,STŽJ!$C$6:$K$25,5,0)</f>
        <v>10.8</v>
      </c>
      <c r="E12" s="34">
        <f>VLOOKUP(B12,STŽJ!$C$6:$K$25,6,0)</f>
        <v>10.050000000000001</v>
      </c>
      <c r="F12" s="34">
        <f>VLOOKUP(B12,STŽJ!$C$6:$K$25,7,0)</f>
        <v>11.1</v>
      </c>
      <c r="G12" s="34">
        <f>VLOOKUP(B12,STŽJ!$C$6:$K$25,8,0)</f>
        <v>8.8000000000000007</v>
      </c>
      <c r="H12" s="89"/>
      <c r="I12" s="32"/>
    </row>
    <row r="13" spans="1:9" s="33" customFormat="1">
      <c r="A13" s="87"/>
      <c r="B13" s="60" t="s">
        <v>96</v>
      </c>
      <c r="C13" s="34">
        <f>VLOOKUP(B13,STŽJ!$C$6:$K$25,4,0)</f>
        <v>12.55</v>
      </c>
      <c r="D13" s="34">
        <f>VLOOKUP(B13,STŽJ!$C$6:$K$25,5,0)</f>
        <v>10.7</v>
      </c>
      <c r="E13" s="34">
        <f>VLOOKUP(B13,STŽJ!$C$6:$K$25,6,0)</f>
        <v>10.75</v>
      </c>
      <c r="F13" s="34">
        <f>VLOOKUP(B13,STŽJ!$C$6:$K$25,7,0)</f>
        <v>10.7</v>
      </c>
      <c r="G13" s="34">
        <f>VLOOKUP(B13,STŽJ!$C$6:$K$25,8,0)</f>
        <v>9.6999999999999993</v>
      </c>
      <c r="H13" s="89"/>
      <c r="I13" s="32"/>
    </row>
    <row r="14" spans="1:9" s="33" customFormat="1">
      <c r="A14" s="87"/>
      <c r="B14" s="45"/>
      <c r="C14" s="34">
        <f>LARGE(C12:C13,1)+LARGE(C12:C13,2)</f>
        <v>24.65</v>
      </c>
      <c r="D14" s="34">
        <f>LARGE(D12:D13,1)+LARGE(D12:D13,2)</f>
        <v>21.5</v>
      </c>
      <c r="E14" s="34">
        <f>LARGE(E12:E13,1)+LARGE(E12:E13,2)</f>
        <v>20.8</v>
      </c>
      <c r="F14" s="34">
        <f>LARGE(F12:F13,1)+LARGE(F12:F13,2)</f>
        <v>21.799999999999997</v>
      </c>
      <c r="G14" s="34">
        <f>LARGE(G12:G13,1)+LARGE(G12:G13,2)</f>
        <v>18.5</v>
      </c>
      <c r="H14" s="89"/>
      <c r="I14" s="32"/>
    </row>
    <row r="15" spans="1:9" s="33" customFormat="1">
      <c r="A15" s="87" t="s">
        <v>18</v>
      </c>
      <c r="B15" s="88" t="s">
        <v>15</v>
      </c>
      <c r="C15" s="88"/>
      <c r="D15" s="88"/>
      <c r="E15" s="88"/>
      <c r="F15" s="88"/>
      <c r="G15" s="88"/>
      <c r="H15" s="89">
        <f>C19+D19+E19+F19+G19</f>
        <v>106.5</v>
      </c>
      <c r="I15" s="32"/>
    </row>
    <row r="16" spans="1:9" s="33" customFormat="1">
      <c r="A16" s="87"/>
      <c r="B16" s="60" t="s">
        <v>82</v>
      </c>
      <c r="C16" s="34">
        <f>VLOOKUP(B16,STŽJ!$C$6:$K$25,4,0)</f>
        <v>11.5</v>
      </c>
      <c r="D16" s="34">
        <f>VLOOKUP(B16,STŽJ!$C$6:$K$25,5,0)</f>
        <v>9.6</v>
      </c>
      <c r="E16" s="34">
        <f>VLOOKUP(B16,STŽJ!$C$6:$K$25,6,0)</f>
        <v>10.4</v>
      </c>
      <c r="F16" s="34">
        <f>VLOOKUP(B16,STŽJ!$C$6:$K$25,7,0)</f>
        <v>8.9</v>
      </c>
      <c r="G16" s="34">
        <f>VLOOKUP(B16,STŽJ!$C$6:$K$25,8,0)</f>
        <v>6.7</v>
      </c>
      <c r="H16" s="89"/>
    </row>
    <row r="17" spans="1:9" s="33" customFormat="1">
      <c r="A17" s="87"/>
      <c r="B17" s="60" t="s">
        <v>83</v>
      </c>
      <c r="C17" s="34">
        <f>VLOOKUP(B17,STŽJ!$C$6:$K$25,4,0)</f>
        <v>12.5</v>
      </c>
      <c r="D17" s="34">
        <f>VLOOKUP(B17,STŽJ!$C$6:$K$25,5,0)</f>
        <v>9.1999999999999993</v>
      </c>
      <c r="E17" s="34">
        <f>VLOOKUP(B17,STŽJ!$C$6:$K$25,6,0)</f>
        <v>10.7</v>
      </c>
      <c r="F17" s="34">
        <f>VLOOKUP(B17,STŽJ!$C$6:$K$25,7,0)</f>
        <v>10.9</v>
      </c>
      <c r="G17" s="34">
        <f>VLOOKUP(B17,STŽJ!$C$6:$K$25,8,0)</f>
        <v>10</v>
      </c>
      <c r="H17" s="89"/>
    </row>
    <row r="18" spans="1:9" s="33" customFormat="1">
      <c r="A18" s="87"/>
      <c r="B18" s="60" t="s">
        <v>84</v>
      </c>
      <c r="C18" s="34">
        <f>VLOOKUP(B18,STŽJ!$C$6:$K$25,4,0)</f>
        <v>12.7</v>
      </c>
      <c r="D18" s="34">
        <f>VLOOKUP(B18,STŽJ!$C$6:$K$25,5,0)</f>
        <v>10.15</v>
      </c>
      <c r="E18" s="34">
        <f>VLOOKUP(B18,STŽJ!$C$6:$K$25,6,0)</f>
        <v>10.55</v>
      </c>
      <c r="F18" s="34">
        <f>VLOOKUP(B18,STŽJ!$C$6:$K$25,7,0)</f>
        <v>10.6</v>
      </c>
      <c r="G18" s="34">
        <f>VLOOKUP(B18,STŽJ!$C$6:$K$25,8,0)</f>
        <v>9.1999999999999993</v>
      </c>
      <c r="H18" s="89"/>
    </row>
    <row r="19" spans="1:9" s="33" customFormat="1">
      <c r="A19" s="87"/>
      <c r="B19" s="15"/>
      <c r="C19" s="34">
        <f>LARGE(C17:C18,1)+LARGE(C17:C18,2)</f>
        <v>25.2</v>
      </c>
      <c r="D19" s="34">
        <f>LARGE(D17:D18,1)+LARGE(D17:D18,2)</f>
        <v>19.350000000000001</v>
      </c>
      <c r="E19" s="34">
        <f>LARGE(E17:E18,1)+LARGE(E17:E18,2)</f>
        <v>21.25</v>
      </c>
      <c r="F19" s="34">
        <f>LARGE(F17:F18,1)+LARGE(F17:F18,2)</f>
        <v>21.5</v>
      </c>
      <c r="G19" s="34">
        <f>LARGE(G17:G18,1)+LARGE(G17:G18,2)</f>
        <v>19.2</v>
      </c>
      <c r="H19" s="89"/>
    </row>
    <row r="20" spans="1:9" s="33" customFormat="1">
      <c r="A20" s="87" t="s">
        <v>20</v>
      </c>
      <c r="B20" s="88" t="s">
        <v>92</v>
      </c>
      <c r="C20" s="88"/>
      <c r="D20" s="88"/>
      <c r="E20" s="88"/>
      <c r="F20" s="88"/>
      <c r="G20" s="88"/>
      <c r="H20" s="89">
        <f>C24+D24+E24+F24+G24</f>
        <v>105.50000000000001</v>
      </c>
    </row>
    <row r="21" spans="1:9" s="33" customFormat="1">
      <c r="A21" s="87"/>
      <c r="B21" s="60" t="s">
        <v>91</v>
      </c>
      <c r="C21" s="34">
        <f>VLOOKUP(B21,STŽJ!$C$6:$K$25,4,0)</f>
        <v>12.2</v>
      </c>
      <c r="D21" s="34">
        <f>VLOOKUP(B21,STŽJ!$C$6:$K$25,5,0)</f>
        <v>9.4</v>
      </c>
      <c r="E21" s="34">
        <f>VLOOKUP(B21,STŽJ!$C$6:$K$25,6,0)</f>
        <v>10.4</v>
      </c>
      <c r="F21" s="34">
        <f>VLOOKUP(B21,STŽJ!$C$6:$K$25,7,0)</f>
        <v>12.3</v>
      </c>
      <c r="G21" s="34">
        <f>VLOOKUP(B21,STŽJ!$C$6:$K$25,8,0)</f>
        <v>10.3</v>
      </c>
      <c r="H21" s="89"/>
    </row>
    <row r="22" spans="1:9" s="33" customFormat="1">
      <c r="A22" s="87"/>
      <c r="B22" s="60" t="s">
        <v>93</v>
      </c>
      <c r="C22" s="34">
        <f>VLOOKUP(B22,STŽJ!$C$6:$K$25,4,0)</f>
        <v>11.7</v>
      </c>
      <c r="D22" s="34">
        <f>VLOOKUP(B22,STŽJ!$C$6:$K$25,5,0)</f>
        <v>8.4</v>
      </c>
      <c r="E22" s="34">
        <f>VLOOKUP(B22,STŽJ!$C$6:$K$25,6,0)</f>
        <v>11.1</v>
      </c>
      <c r="F22" s="34">
        <f>VLOOKUP(B22,STŽJ!$C$6:$K$25,7,0)</f>
        <v>9.6</v>
      </c>
      <c r="G22" s="34">
        <f>VLOOKUP(B22,STŽJ!$C$6:$K$25,8,0)</f>
        <v>7.2</v>
      </c>
      <c r="H22" s="89"/>
    </row>
    <row r="23" spans="1:9" s="33" customFormat="1">
      <c r="A23" s="87"/>
      <c r="B23" s="60" t="s">
        <v>94</v>
      </c>
      <c r="C23" s="34">
        <f>VLOOKUP(B23,STŽJ!$C$6:$K$25,4,0)</f>
        <v>11.25</v>
      </c>
      <c r="D23" s="34">
        <f>VLOOKUP(B23,STŽJ!$C$6:$K$25,5,0)</f>
        <v>6.6</v>
      </c>
      <c r="E23" s="34">
        <f>VLOOKUP(B23,STŽJ!$C$6:$K$25,6,0)</f>
        <v>10.3</v>
      </c>
      <c r="F23" s="34">
        <f>VLOOKUP(B23,STŽJ!$C$6:$K$25,7,0)</f>
        <v>11.3</v>
      </c>
      <c r="G23" s="34">
        <f>VLOOKUP(B23,STŽJ!$C$6:$K$25,8,0)</f>
        <v>8.4</v>
      </c>
      <c r="H23" s="89"/>
    </row>
    <row r="24" spans="1:9">
      <c r="A24" s="87"/>
      <c r="B24" s="45"/>
      <c r="C24" s="34">
        <f>LARGE(C21:C23,1)+LARGE(C21:C23,2)</f>
        <v>23.9</v>
      </c>
      <c r="D24" s="34">
        <f>LARGE(D21:D23,1)+LARGE(D21:D23,2)</f>
        <v>17.8</v>
      </c>
      <c r="E24" s="34">
        <f>LARGE(E21:E23,1)+LARGE(E21:E23,2)</f>
        <v>21.5</v>
      </c>
      <c r="F24" s="34">
        <f>LARGE(F21:F23,1)+LARGE(F21:F23,2)</f>
        <v>23.6</v>
      </c>
      <c r="G24" s="34">
        <f>LARGE(G21:G23,1)+LARGE(G21:G23,2)</f>
        <v>18.700000000000003</v>
      </c>
      <c r="H24" s="89"/>
      <c r="I24" s="33"/>
    </row>
    <row r="25" spans="1:9" s="33" customFormat="1">
      <c r="A25" s="87" t="s">
        <v>23</v>
      </c>
      <c r="B25" s="88" t="s">
        <v>87</v>
      </c>
      <c r="C25" s="88"/>
      <c r="D25" s="88"/>
      <c r="E25" s="88"/>
      <c r="F25" s="88"/>
      <c r="G25" s="88"/>
      <c r="H25" s="89">
        <f>C29+D29+E29+F29+G29</f>
        <v>101.2</v>
      </c>
    </row>
    <row r="26" spans="1:9" s="33" customFormat="1">
      <c r="A26" s="87"/>
      <c r="B26" s="60" t="s">
        <v>86</v>
      </c>
      <c r="C26" s="34">
        <f>VLOOKUP(B26,STŽJ!$C$6:$K$25,4,0)</f>
        <v>11.1</v>
      </c>
      <c r="D26" s="34">
        <f>VLOOKUP(B26,STŽJ!$C$6:$K$25,5,0)</f>
        <v>8.9499999999999993</v>
      </c>
      <c r="E26" s="34">
        <f>VLOOKUP(B26,STŽJ!$C$6:$K$25,6,0)</f>
        <v>10.7</v>
      </c>
      <c r="F26" s="34">
        <f>VLOOKUP(B26,STŽJ!$C$6:$K$25,7,0)</f>
        <v>10.6</v>
      </c>
      <c r="G26" s="34">
        <f>VLOOKUP(B26,STŽJ!$C$6:$K$25,8,0)</f>
        <v>7.8</v>
      </c>
      <c r="H26" s="89"/>
    </row>
    <row r="27" spans="1:9" s="33" customFormat="1">
      <c r="A27" s="87"/>
      <c r="B27" s="60" t="s">
        <v>88</v>
      </c>
      <c r="C27" s="34">
        <f>VLOOKUP(B27,STŽJ!$C$6:$K$25,4,0)</f>
        <v>11.3</v>
      </c>
      <c r="D27" s="34">
        <f>VLOOKUP(B27,STŽJ!$C$6:$K$25,5,0)</f>
        <v>8.75</v>
      </c>
      <c r="E27" s="34">
        <f>VLOOKUP(B27,STŽJ!$C$6:$K$25,6,0)</f>
        <v>10.65</v>
      </c>
      <c r="F27" s="34">
        <f>VLOOKUP(B27,STŽJ!$C$6:$K$25,7,0)</f>
        <v>10.199999999999999</v>
      </c>
      <c r="G27" s="34">
        <f>VLOOKUP(B27,STŽJ!$C$6:$K$25,8,0)</f>
        <v>7.6</v>
      </c>
      <c r="H27" s="89"/>
    </row>
    <row r="28" spans="1:9">
      <c r="A28" s="87"/>
      <c r="B28" s="60" t="s">
        <v>89</v>
      </c>
      <c r="C28" s="34">
        <f>VLOOKUP(B28,STŽJ!$C$6:$K$25,4,0)</f>
        <v>11.2</v>
      </c>
      <c r="D28" s="34">
        <f>VLOOKUP(B28,STŽJ!$C$6:$K$25,5,0)</f>
        <v>10.7</v>
      </c>
      <c r="E28" s="34">
        <f>VLOOKUP(B28,STŽJ!$C$6:$K$25,6,0)</f>
        <v>10.199999999999999</v>
      </c>
      <c r="F28" s="34">
        <f>VLOOKUP(B28,STŽJ!$C$6:$K$25,7,0)</f>
        <v>10.4</v>
      </c>
      <c r="G28" s="34">
        <f>VLOOKUP(B28,STŽJ!$C$6:$K$25,8,0)</f>
        <v>8.9</v>
      </c>
      <c r="H28" s="89"/>
      <c r="I28" s="33"/>
    </row>
    <row r="29" spans="1:9" s="33" customFormat="1">
      <c r="A29" s="87"/>
      <c r="B29" s="45"/>
      <c r="C29" s="34">
        <f>LARGE(C26:C28,1)+LARGE(C26:C28,2)</f>
        <v>22.5</v>
      </c>
      <c r="D29" s="34">
        <f>LARGE(D26:D28,1)+LARGE(D26:D28,2)</f>
        <v>19.649999999999999</v>
      </c>
      <c r="E29" s="34">
        <f>LARGE(E26:E28,1)+LARGE(E26:E28,2)</f>
        <v>21.35</v>
      </c>
      <c r="F29" s="34">
        <f>LARGE(F26:F28,1)+LARGE(F26:F28,2)</f>
        <v>21</v>
      </c>
      <c r="G29" s="34">
        <f>LARGE(G26:G28,1)+LARGE(G26:G28,2)</f>
        <v>16.7</v>
      </c>
      <c r="H29" s="89"/>
      <c r="I29" s="32"/>
    </row>
    <row r="30" spans="1:9" s="33" customFormat="1">
      <c r="A30" s="87" t="s">
        <v>25</v>
      </c>
      <c r="B30" s="88" t="s">
        <v>32</v>
      </c>
      <c r="C30" s="88"/>
      <c r="D30" s="88"/>
      <c r="E30" s="88"/>
      <c r="F30" s="88"/>
      <c r="G30" s="88"/>
      <c r="H30" s="89">
        <f>C33+D33+E33+F33+G33</f>
        <v>83</v>
      </c>
      <c r="I30" s="32"/>
    </row>
    <row r="31" spans="1:9" s="33" customFormat="1">
      <c r="A31" s="87"/>
      <c r="B31" s="60" t="s">
        <v>97</v>
      </c>
      <c r="C31" s="34">
        <f>VLOOKUP(B31,STŽJ!$C$6:$K$25,4,0)</f>
        <v>10.8</v>
      </c>
      <c r="D31" s="34">
        <f>VLOOKUP(B31,STŽJ!$C$6:$K$25,5,0)</f>
        <v>10.1</v>
      </c>
      <c r="E31" s="34">
        <f>VLOOKUP(B31,STŽJ!$C$6:$K$25,6,0)</f>
        <v>11</v>
      </c>
      <c r="F31" s="34">
        <f>VLOOKUP(B31,STŽJ!$C$6:$K$25,7,0)</f>
        <v>10.6</v>
      </c>
      <c r="G31" s="34">
        <f>VLOOKUP(B31,STŽJ!$C$6:$K$25,8,0)</f>
        <v>9.1999999999999993</v>
      </c>
      <c r="H31" s="89"/>
      <c r="I31" s="32"/>
    </row>
    <row r="32" spans="1:9" s="33" customFormat="1">
      <c r="A32" s="87"/>
      <c r="B32" s="60" t="s">
        <v>98</v>
      </c>
      <c r="C32" s="34">
        <f>VLOOKUP(B32,STŽJ!$C$6:$K$25,4,0)</f>
        <v>10.5</v>
      </c>
      <c r="D32" s="34">
        <f>VLOOKUP(B32,STŽJ!$C$6:$K$25,5,0)</f>
        <v>6.5</v>
      </c>
      <c r="E32" s="34">
        <f>VLOOKUP(B32,STŽJ!$C$6:$K$25,6,0)</f>
        <v>0</v>
      </c>
      <c r="F32" s="34">
        <f>VLOOKUP(B32,STŽJ!$C$6:$K$25,7,0)</f>
        <v>7.6</v>
      </c>
      <c r="G32" s="34">
        <f>VLOOKUP(B32,STŽJ!$C$6:$K$25,8,0)</f>
        <v>6.7</v>
      </c>
      <c r="H32" s="89"/>
      <c r="I32" s="32"/>
    </row>
    <row r="33" spans="1:9" s="33" customFormat="1">
      <c r="A33" s="87"/>
      <c r="B33" s="45"/>
      <c r="C33" s="34">
        <f>LARGE(C31:C32,1)+LARGE(C31:C32,2)</f>
        <v>21.3</v>
      </c>
      <c r="D33" s="34">
        <f>LARGE(D31:D32,1)+LARGE(D31:D32,2)</f>
        <v>16.600000000000001</v>
      </c>
      <c r="E33" s="34">
        <f>LARGE(E31:E32,1)+LARGE(E31:E32,2)</f>
        <v>11</v>
      </c>
      <c r="F33" s="34">
        <f>LARGE(F31:F32,1)+LARGE(F31:F32,2)</f>
        <v>18.2</v>
      </c>
      <c r="G33" s="34">
        <f>LARGE(G31:G32,1)+LARGE(G31:G32,2)</f>
        <v>15.899999999999999</v>
      </c>
      <c r="H33" s="89"/>
      <c r="I33" s="32"/>
    </row>
    <row r="36" spans="1:9">
      <c r="B36" s="41" t="s">
        <v>79</v>
      </c>
      <c r="F36" s="41" t="s">
        <v>73</v>
      </c>
    </row>
    <row r="37" spans="1:9">
      <c r="B37" s="41" t="s">
        <v>74</v>
      </c>
      <c r="F37" s="41" t="s">
        <v>75</v>
      </c>
    </row>
  </sheetData>
  <sheetProtection selectLockedCells="1" selectUnlockedCells="1"/>
  <mergeCells count="20">
    <mergeCell ref="A1:H1"/>
    <mergeCell ref="A3:H3"/>
    <mergeCell ref="A20:A24"/>
    <mergeCell ref="B20:G20"/>
    <mergeCell ref="H20:H24"/>
    <mergeCell ref="A25:A29"/>
    <mergeCell ref="B25:G25"/>
    <mergeCell ref="H25:H29"/>
    <mergeCell ref="A30:A33"/>
    <mergeCell ref="B30:G30"/>
    <mergeCell ref="H30:H33"/>
    <mergeCell ref="A15:A19"/>
    <mergeCell ref="B15:G15"/>
    <mergeCell ref="H15:H19"/>
    <mergeCell ref="A6:A10"/>
    <mergeCell ref="B6:G6"/>
    <mergeCell ref="H6:H10"/>
    <mergeCell ref="A11:A14"/>
    <mergeCell ref="B11:G11"/>
    <mergeCell ref="H11:H14"/>
  </mergeCells>
  <printOptions horizontalCentered="1"/>
  <pageMargins left="0.70833333333333337" right="0.70833333333333337" top="0.3" bottom="0.3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tabSelected="1" topLeftCell="A26" zoomScale="105" zoomScaleNormal="105" workbookViewId="0">
      <selection activeCell="J37" sqref="J37"/>
    </sheetView>
  </sheetViews>
  <sheetFormatPr defaultColWidth="8.7109375" defaultRowHeight="15"/>
  <cols>
    <col min="1" max="1" width="8.7109375" style="1"/>
    <col min="2" max="2" width="4.5703125" style="2" customWidth="1"/>
    <col min="3" max="3" width="4.28515625" style="1" customWidth="1"/>
    <col min="4" max="4" width="19.5703125" style="1" customWidth="1"/>
    <col min="5" max="5" width="5.7109375" style="2" customWidth="1"/>
    <col min="6" max="6" width="22.5703125" style="1" customWidth="1"/>
    <col min="7" max="11" width="8.140625" style="1" customWidth="1"/>
    <col min="12" max="12" width="22.28515625" style="1" customWidth="1"/>
    <col min="13" max="16384" width="8.7109375" style="1"/>
  </cols>
  <sheetData>
    <row r="1" spans="1:11" ht="26.25">
      <c r="A1" s="85" t="s">
        <v>0</v>
      </c>
      <c r="B1" s="85"/>
      <c r="C1" s="85"/>
      <c r="D1" s="85"/>
      <c r="E1" s="85"/>
      <c r="F1" s="85"/>
      <c r="G1" s="85"/>
      <c r="H1" s="85"/>
      <c r="I1" s="27"/>
      <c r="J1" s="27"/>
      <c r="K1" s="27"/>
    </row>
    <row r="2" spans="1:11" ht="15" customHeight="1"/>
    <row r="3" spans="1:11">
      <c r="B3" s="86" t="s">
        <v>113</v>
      </c>
      <c r="C3" s="86"/>
      <c r="D3" s="86"/>
      <c r="E3" s="86"/>
      <c r="F3" s="86"/>
      <c r="G3" s="86"/>
      <c r="H3" s="28"/>
      <c r="I3" s="28"/>
      <c r="J3" s="28"/>
      <c r="K3" s="28"/>
    </row>
    <row r="4" spans="1:11" ht="15.75" thickBot="1">
      <c r="C4" s="2"/>
      <c r="D4" s="2"/>
      <c r="F4" s="2"/>
      <c r="G4" s="2"/>
    </row>
    <row r="5" spans="1:11" s="7" customFormat="1" ht="26.45" customHeight="1" thickBot="1">
      <c r="B5" s="29" t="s">
        <v>2</v>
      </c>
      <c r="C5" s="30" t="s">
        <v>3</v>
      </c>
      <c r="D5" s="30" t="s">
        <v>4</v>
      </c>
      <c r="E5" s="103" t="s">
        <v>5</v>
      </c>
      <c r="F5" s="30" t="s">
        <v>6</v>
      </c>
      <c r="G5" s="31" t="s">
        <v>7</v>
      </c>
    </row>
    <row r="6" spans="1:11">
      <c r="B6" s="104" t="s">
        <v>13</v>
      </c>
      <c r="C6" s="105" t="s">
        <v>18</v>
      </c>
      <c r="D6" s="106" t="s">
        <v>84</v>
      </c>
      <c r="E6" s="107">
        <v>2005</v>
      </c>
      <c r="F6" s="107" t="s">
        <v>15</v>
      </c>
      <c r="G6" s="115">
        <v>12.7</v>
      </c>
    </row>
    <row r="7" spans="1:11">
      <c r="B7" s="75" t="s">
        <v>16</v>
      </c>
      <c r="C7" s="14" t="s">
        <v>33</v>
      </c>
      <c r="D7" s="60" t="s">
        <v>91</v>
      </c>
      <c r="E7" s="15">
        <v>2003</v>
      </c>
      <c r="F7" s="15" t="s">
        <v>92</v>
      </c>
      <c r="G7" s="76">
        <v>12.5</v>
      </c>
    </row>
    <row r="8" spans="1:11">
      <c r="B8" s="75" t="s">
        <v>18</v>
      </c>
      <c r="C8" s="14" t="s">
        <v>40</v>
      </c>
      <c r="D8" s="60" t="s">
        <v>95</v>
      </c>
      <c r="E8" s="15">
        <v>2002</v>
      </c>
      <c r="F8" s="15" t="s">
        <v>27</v>
      </c>
      <c r="G8" s="76">
        <v>12.2</v>
      </c>
    </row>
    <row r="9" spans="1:11">
      <c r="B9" s="75" t="s">
        <v>20</v>
      </c>
      <c r="C9" s="14" t="s">
        <v>57</v>
      </c>
      <c r="D9" s="60" t="s">
        <v>103</v>
      </c>
      <c r="E9" s="15">
        <v>2004</v>
      </c>
      <c r="F9" s="15" t="s">
        <v>42</v>
      </c>
      <c r="G9" s="76">
        <v>12.1</v>
      </c>
    </row>
    <row r="10" spans="1:11">
      <c r="B10" s="75" t="s">
        <v>23</v>
      </c>
      <c r="C10" s="14" t="s">
        <v>43</v>
      </c>
      <c r="D10" s="60" t="s">
        <v>96</v>
      </c>
      <c r="E10" s="15">
        <v>2002</v>
      </c>
      <c r="F10" s="15" t="s">
        <v>27</v>
      </c>
      <c r="G10" s="76">
        <v>12</v>
      </c>
    </row>
    <row r="11" spans="1:11" ht="15.75" thickBot="1">
      <c r="B11" s="79" t="s">
        <v>25</v>
      </c>
      <c r="C11" s="80" t="s">
        <v>20</v>
      </c>
      <c r="D11" s="81" t="s">
        <v>85</v>
      </c>
      <c r="E11" s="82">
        <v>2003</v>
      </c>
      <c r="F11" s="82" t="s">
        <v>15</v>
      </c>
      <c r="G11" s="116">
        <v>11.85</v>
      </c>
    </row>
    <row r="12" spans="1:11" ht="15.75" thickBot="1">
      <c r="G12" s="2"/>
      <c r="H12" s="2"/>
    </row>
    <row r="13" spans="1:11" s="7" customFormat="1" ht="27" customHeight="1" thickBot="1">
      <c r="B13" s="29" t="s">
        <v>2</v>
      </c>
      <c r="C13" s="30" t="s">
        <v>3</v>
      </c>
      <c r="D13" s="30" t="s">
        <v>4</v>
      </c>
      <c r="E13" s="103" t="s">
        <v>5</v>
      </c>
      <c r="F13" s="30" t="s">
        <v>6</v>
      </c>
      <c r="G13" s="31" t="s">
        <v>8</v>
      </c>
    </row>
    <row r="14" spans="1:11">
      <c r="B14" s="104" t="s">
        <v>13</v>
      </c>
      <c r="C14" s="105" t="s">
        <v>30</v>
      </c>
      <c r="D14" s="108" t="s">
        <v>90</v>
      </c>
      <c r="E14" s="117">
        <v>2002</v>
      </c>
      <c r="F14" s="108" t="s">
        <v>22</v>
      </c>
      <c r="G14" s="109">
        <v>11.8</v>
      </c>
    </row>
    <row r="15" spans="1:11">
      <c r="B15" s="75" t="s">
        <v>16</v>
      </c>
      <c r="C15" s="14" t="s">
        <v>43</v>
      </c>
      <c r="D15" s="60" t="s">
        <v>96</v>
      </c>
      <c r="E15" s="15">
        <v>2002</v>
      </c>
      <c r="F15" s="15" t="s">
        <v>27</v>
      </c>
      <c r="G15" s="76">
        <v>11.2</v>
      </c>
    </row>
    <row r="16" spans="1:11">
      <c r="B16" s="75" t="s">
        <v>18</v>
      </c>
      <c r="C16" s="14" t="s">
        <v>20</v>
      </c>
      <c r="D16" s="60" t="s">
        <v>85</v>
      </c>
      <c r="E16" s="15">
        <v>2003</v>
      </c>
      <c r="F16" s="15" t="s">
        <v>15</v>
      </c>
      <c r="G16" s="76">
        <v>10.199999999999999</v>
      </c>
    </row>
    <row r="17" spans="2:11">
      <c r="B17" s="75" t="s">
        <v>20</v>
      </c>
      <c r="C17" s="14" t="s">
        <v>40</v>
      </c>
      <c r="D17" s="60" t="s">
        <v>95</v>
      </c>
      <c r="E17" s="15">
        <v>2002</v>
      </c>
      <c r="F17" s="15" t="s">
        <v>27</v>
      </c>
      <c r="G17" s="76">
        <v>9.4</v>
      </c>
    </row>
    <row r="18" spans="2:11">
      <c r="B18" s="75" t="s">
        <v>23</v>
      </c>
      <c r="C18" s="14" t="s">
        <v>57</v>
      </c>
      <c r="D18" s="60" t="s">
        <v>103</v>
      </c>
      <c r="E18" s="15">
        <v>2004</v>
      </c>
      <c r="F18" s="15" t="s">
        <v>42</v>
      </c>
      <c r="G18" s="76">
        <v>9.3000000000000007</v>
      </c>
    </row>
    <row r="19" spans="2:11" ht="15.75" thickBot="1">
      <c r="B19" s="79" t="s">
        <v>25</v>
      </c>
      <c r="C19" s="80" t="s">
        <v>59</v>
      </c>
      <c r="D19" s="81" t="s">
        <v>104</v>
      </c>
      <c r="E19" s="82">
        <v>2004</v>
      </c>
      <c r="F19" s="82" t="s">
        <v>105</v>
      </c>
      <c r="G19" s="116">
        <v>9.0500000000000007</v>
      </c>
    </row>
    <row r="20" spans="2:11" ht="15.75" thickBot="1">
      <c r="C20" s="2"/>
      <c r="D20" s="2"/>
      <c r="F20" s="2"/>
      <c r="G20" s="2"/>
    </row>
    <row r="21" spans="2:11" s="7" customFormat="1" ht="26.45" customHeight="1" thickBot="1">
      <c r="B21" s="118" t="s">
        <v>2</v>
      </c>
      <c r="C21" s="119" t="s">
        <v>3</v>
      </c>
      <c r="D21" s="119" t="s">
        <v>4</v>
      </c>
      <c r="E21" s="120" t="s">
        <v>5</v>
      </c>
      <c r="F21" s="119" t="s">
        <v>6</v>
      </c>
      <c r="G21" s="121" t="s">
        <v>9</v>
      </c>
    </row>
    <row r="22" spans="2:11">
      <c r="B22" s="104" t="s">
        <v>13</v>
      </c>
      <c r="C22" s="105" t="s">
        <v>30</v>
      </c>
      <c r="D22" s="108" t="s">
        <v>90</v>
      </c>
      <c r="E22" s="117">
        <v>2002</v>
      </c>
      <c r="F22" s="108" t="s">
        <v>22</v>
      </c>
      <c r="G22" s="109">
        <v>11.55</v>
      </c>
    </row>
    <row r="23" spans="2:11">
      <c r="B23" s="75" t="s">
        <v>16</v>
      </c>
      <c r="C23" s="14" t="s">
        <v>57</v>
      </c>
      <c r="D23" s="60" t="s">
        <v>103</v>
      </c>
      <c r="E23" s="15">
        <v>2004</v>
      </c>
      <c r="F23" s="15" t="s">
        <v>42</v>
      </c>
      <c r="G23" s="76">
        <v>11.25</v>
      </c>
    </row>
    <row r="24" spans="2:11">
      <c r="B24" s="75" t="s">
        <v>18</v>
      </c>
      <c r="C24" s="14" t="s">
        <v>45</v>
      </c>
      <c r="D24" s="60" t="s">
        <v>97</v>
      </c>
      <c r="E24" s="15">
        <v>2002</v>
      </c>
      <c r="F24" s="15" t="s">
        <v>32</v>
      </c>
      <c r="G24" s="77">
        <v>11</v>
      </c>
    </row>
    <row r="25" spans="2:11">
      <c r="B25" s="75" t="s">
        <v>20</v>
      </c>
      <c r="C25" s="14" t="s">
        <v>43</v>
      </c>
      <c r="D25" s="60" t="s">
        <v>96</v>
      </c>
      <c r="E25" s="15">
        <v>2002</v>
      </c>
      <c r="F25" s="74" t="s">
        <v>27</v>
      </c>
      <c r="G25" s="78">
        <v>10.85</v>
      </c>
    </row>
    <row r="26" spans="2:11">
      <c r="B26" s="75" t="s">
        <v>23</v>
      </c>
      <c r="C26" s="14" t="s">
        <v>36</v>
      </c>
      <c r="D26" s="60" t="s">
        <v>93</v>
      </c>
      <c r="E26" s="15">
        <v>2004</v>
      </c>
      <c r="F26" s="74" t="s">
        <v>92</v>
      </c>
      <c r="G26" s="78">
        <v>10.7</v>
      </c>
    </row>
    <row r="27" spans="2:11" ht="15.75" thickBot="1">
      <c r="B27" s="79" t="s">
        <v>25</v>
      </c>
      <c r="C27" s="80" t="s">
        <v>59</v>
      </c>
      <c r="D27" s="81" t="s">
        <v>104</v>
      </c>
      <c r="E27" s="82">
        <v>2004</v>
      </c>
      <c r="F27" s="83" t="s">
        <v>105</v>
      </c>
      <c r="G27" s="84">
        <v>10.65</v>
      </c>
    </row>
    <row r="28" spans="2:11" ht="15.75" thickBot="1">
      <c r="C28" s="2"/>
      <c r="D28" s="2"/>
      <c r="F28" s="2"/>
      <c r="G28" s="2"/>
      <c r="H28" s="2"/>
      <c r="I28" s="2"/>
      <c r="J28" s="2"/>
      <c r="K28" s="2"/>
    </row>
    <row r="29" spans="2:11" s="7" customFormat="1" ht="26.45" customHeight="1" thickBot="1">
      <c r="B29" s="29" t="s">
        <v>2</v>
      </c>
      <c r="C29" s="30" t="s">
        <v>3</v>
      </c>
      <c r="D29" s="30" t="s">
        <v>4</v>
      </c>
      <c r="E29" s="103" t="s">
        <v>5</v>
      </c>
      <c r="F29" s="30" t="s">
        <v>6</v>
      </c>
      <c r="G29" s="31" t="s">
        <v>10</v>
      </c>
    </row>
    <row r="30" spans="2:11">
      <c r="B30" s="104" t="s">
        <v>13</v>
      </c>
      <c r="C30" s="105" t="s">
        <v>30</v>
      </c>
      <c r="D30" s="108" t="s">
        <v>90</v>
      </c>
      <c r="E30" s="117">
        <v>2002</v>
      </c>
      <c r="F30" s="108" t="s">
        <v>22</v>
      </c>
      <c r="G30" s="109">
        <v>12.1</v>
      </c>
    </row>
    <row r="31" spans="2:11">
      <c r="B31" s="75" t="s">
        <v>16</v>
      </c>
      <c r="C31" s="14" t="s">
        <v>59</v>
      </c>
      <c r="D31" s="60" t="s">
        <v>104</v>
      </c>
      <c r="E31" s="15">
        <v>2004</v>
      </c>
      <c r="F31" s="15" t="s">
        <v>105</v>
      </c>
      <c r="G31" s="76">
        <v>11.45</v>
      </c>
    </row>
    <row r="32" spans="2:11">
      <c r="B32" s="75" t="s">
        <v>18</v>
      </c>
      <c r="C32" s="14" t="s">
        <v>40</v>
      </c>
      <c r="D32" s="60" t="s">
        <v>95</v>
      </c>
      <c r="E32" s="15">
        <v>2002</v>
      </c>
      <c r="F32" s="15" t="s">
        <v>27</v>
      </c>
      <c r="G32" s="76">
        <v>11.4</v>
      </c>
    </row>
    <row r="33" spans="2:11">
      <c r="B33" s="75" t="s">
        <v>20</v>
      </c>
      <c r="C33" s="14" t="s">
        <v>57</v>
      </c>
      <c r="D33" s="60" t="s">
        <v>103</v>
      </c>
      <c r="E33" s="15">
        <v>2004</v>
      </c>
      <c r="F33" s="15" t="s">
        <v>42</v>
      </c>
      <c r="G33" s="76">
        <v>10.6</v>
      </c>
    </row>
    <row r="34" spans="2:11">
      <c r="B34" s="75" t="s">
        <v>23</v>
      </c>
      <c r="C34" s="14" t="s">
        <v>33</v>
      </c>
      <c r="D34" s="60" t="s">
        <v>91</v>
      </c>
      <c r="E34" s="15">
        <v>2003</v>
      </c>
      <c r="F34" s="15" t="s">
        <v>92</v>
      </c>
      <c r="G34" s="76">
        <v>10.45</v>
      </c>
    </row>
    <row r="35" spans="2:11" ht="15.75" thickBot="1">
      <c r="B35" s="79" t="s">
        <v>25</v>
      </c>
      <c r="C35" s="80" t="s">
        <v>38</v>
      </c>
      <c r="D35" s="81" t="s">
        <v>94</v>
      </c>
      <c r="E35" s="82">
        <v>2004</v>
      </c>
      <c r="F35" s="82" t="s">
        <v>92</v>
      </c>
      <c r="G35" s="116">
        <v>9.6999999999999993</v>
      </c>
    </row>
    <row r="36" spans="2:11" ht="15.75" thickBot="1">
      <c r="C36" s="2"/>
      <c r="D36" s="2"/>
      <c r="F36" s="2"/>
      <c r="G36" s="2"/>
      <c r="H36" s="2"/>
      <c r="I36" s="2"/>
      <c r="J36" s="2"/>
      <c r="K36" s="2"/>
    </row>
    <row r="37" spans="2:11" s="7" customFormat="1" ht="26.45" customHeight="1" thickBot="1">
      <c r="B37" s="29" t="s">
        <v>2</v>
      </c>
      <c r="C37" s="30" t="s">
        <v>3</v>
      </c>
      <c r="D37" s="30" t="s">
        <v>4</v>
      </c>
      <c r="E37" s="103" t="s">
        <v>5</v>
      </c>
      <c r="F37" s="30" t="s">
        <v>6</v>
      </c>
      <c r="G37" s="31" t="s">
        <v>11</v>
      </c>
    </row>
    <row r="38" spans="2:11">
      <c r="B38" s="104" t="s">
        <v>13</v>
      </c>
      <c r="C38" s="105" t="s">
        <v>30</v>
      </c>
      <c r="D38" s="108" t="s">
        <v>90</v>
      </c>
      <c r="E38" s="117">
        <v>2002</v>
      </c>
      <c r="F38" s="108" t="s">
        <v>22</v>
      </c>
      <c r="G38" s="109">
        <v>10.9</v>
      </c>
    </row>
    <row r="39" spans="2:11">
      <c r="B39" s="75" t="s">
        <v>16</v>
      </c>
      <c r="C39" s="14" t="s">
        <v>43</v>
      </c>
      <c r="D39" s="60" t="s">
        <v>96</v>
      </c>
      <c r="E39" s="15">
        <v>2002</v>
      </c>
      <c r="F39" s="15" t="s">
        <v>27</v>
      </c>
      <c r="G39" s="76">
        <v>10.3</v>
      </c>
    </row>
    <row r="40" spans="2:11">
      <c r="B40" s="75" t="s">
        <v>18</v>
      </c>
      <c r="C40" s="14" t="s">
        <v>33</v>
      </c>
      <c r="D40" s="60" t="s">
        <v>91</v>
      </c>
      <c r="E40" s="15">
        <v>2003</v>
      </c>
      <c r="F40" s="15" t="s">
        <v>92</v>
      </c>
      <c r="G40" s="76">
        <v>10.1</v>
      </c>
    </row>
    <row r="41" spans="2:11">
      <c r="B41" s="75" t="s">
        <v>20</v>
      </c>
      <c r="C41" s="14" t="s">
        <v>57</v>
      </c>
      <c r="D41" s="60" t="s">
        <v>103</v>
      </c>
      <c r="E41" s="15">
        <v>2004</v>
      </c>
      <c r="F41" s="15" t="s">
        <v>42</v>
      </c>
      <c r="G41" s="76">
        <v>9.5</v>
      </c>
    </row>
    <row r="42" spans="2:11">
      <c r="B42" s="75" t="s">
        <v>23</v>
      </c>
      <c r="C42" s="14" t="s">
        <v>59</v>
      </c>
      <c r="D42" s="60" t="s">
        <v>104</v>
      </c>
      <c r="E42" s="15">
        <v>2004</v>
      </c>
      <c r="F42" s="15" t="s">
        <v>105</v>
      </c>
      <c r="G42" s="76">
        <v>8.9499999999999993</v>
      </c>
    </row>
    <row r="43" spans="2:11" ht="15.75" thickBot="1">
      <c r="B43" s="79" t="s">
        <v>25</v>
      </c>
      <c r="C43" s="80" t="s">
        <v>16</v>
      </c>
      <c r="D43" s="81" t="s">
        <v>83</v>
      </c>
      <c r="E43" s="82">
        <v>2006</v>
      </c>
      <c r="F43" s="82" t="s">
        <v>15</v>
      </c>
      <c r="G43" s="116">
        <v>8.75</v>
      </c>
    </row>
    <row r="44" spans="2:11">
      <c r="B44" s="40"/>
      <c r="C44" s="25"/>
      <c r="D44" s="25"/>
      <c r="E44" s="51"/>
      <c r="F44" s="52"/>
      <c r="G44" s="26"/>
    </row>
    <row r="46" spans="2:11">
      <c r="B46" s="42" t="s">
        <v>72</v>
      </c>
      <c r="F46" s="25" t="s">
        <v>73</v>
      </c>
    </row>
    <row r="47" spans="2:11">
      <c r="B47" s="42" t="s">
        <v>74</v>
      </c>
      <c r="D47" s="25"/>
      <c r="F47" s="25" t="s">
        <v>75</v>
      </c>
    </row>
  </sheetData>
  <sheetProtection selectLockedCells="1" selectUnlockedCells="1"/>
  <sortState ref="C38:G43">
    <sortCondition descending="1" ref="G38:G43"/>
  </sortState>
  <mergeCells count="2">
    <mergeCell ref="A1:H1"/>
    <mergeCell ref="B3:G3"/>
  </mergeCells>
  <pageMargins left="0.70833333333333337" right="0.70833333333333337" top="0.15763888888888888" bottom="0.19652777777777777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0"/>
  <sheetViews>
    <sheetView topLeftCell="A181" zoomScale="105" zoomScaleNormal="105" workbookViewId="0">
      <selection activeCell="L193" sqref="L193"/>
    </sheetView>
  </sheetViews>
  <sheetFormatPr defaultColWidth="19.7109375" defaultRowHeight="20.25" customHeight="1"/>
  <cols>
    <col min="1" max="1" width="7.5703125" customWidth="1"/>
    <col min="2" max="2" width="19.7109375" style="43"/>
    <col min="3" max="7" width="8.140625" style="1" customWidth="1"/>
    <col min="8" max="253" width="9.140625" style="1" customWidth="1"/>
    <col min="254" max="254" width="3.28515625" style="1" customWidth="1"/>
    <col min="255" max="16384" width="19.7109375" style="1"/>
  </cols>
  <sheetData>
    <row r="1" spans="1:8" s="33" customFormat="1" ht="20.25" customHeight="1">
      <c r="A1"/>
      <c r="B1" s="95" t="s">
        <v>92</v>
      </c>
      <c r="C1" s="95"/>
      <c r="D1" s="95"/>
      <c r="E1" s="95"/>
      <c r="F1" s="95"/>
      <c r="G1" s="95"/>
      <c r="H1" s="32"/>
    </row>
    <row r="2" spans="1:8" s="33" customFormat="1" ht="20.25" customHeight="1">
      <c r="A2"/>
      <c r="B2" s="15" t="s">
        <v>91</v>
      </c>
      <c r="C2" s="34"/>
      <c r="D2" s="34"/>
      <c r="E2" s="34"/>
      <c r="F2" s="34"/>
      <c r="G2" s="34"/>
      <c r="H2" s="32"/>
    </row>
    <row r="3" spans="1:8" s="33" customFormat="1" ht="20.25" customHeight="1">
      <c r="A3"/>
      <c r="B3" s="15" t="s">
        <v>93</v>
      </c>
      <c r="C3" s="34"/>
      <c r="D3" s="34"/>
      <c r="E3" s="34"/>
      <c r="F3" s="34"/>
      <c r="G3" s="34"/>
      <c r="H3" s="32"/>
    </row>
    <row r="4" spans="1:8" s="33" customFormat="1" ht="20.25" customHeight="1">
      <c r="A4"/>
      <c r="B4" s="15" t="s">
        <v>94</v>
      </c>
      <c r="C4" s="34"/>
      <c r="D4" s="34"/>
      <c r="E4" s="34"/>
      <c r="F4" s="34"/>
      <c r="G4" s="34"/>
      <c r="H4" s="32"/>
    </row>
    <row r="5" spans="1:8" s="33" customFormat="1" ht="20.25" customHeight="1">
      <c r="A5" s="53"/>
      <c r="B5" s="45"/>
      <c r="C5" s="34"/>
      <c r="D5" s="34"/>
      <c r="E5" s="34"/>
      <c r="F5" s="34"/>
      <c r="G5" s="34"/>
      <c r="H5" s="32"/>
    </row>
    <row r="6" spans="1:8" s="33" customFormat="1" ht="20.25" customHeight="1">
      <c r="A6"/>
      <c r="B6" s="95" t="s">
        <v>87</v>
      </c>
      <c r="C6" s="95"/>
      <c r="D6" s="95"/>
      <c r="E6" s="95"/>
      <c r="F6" s="95"/>
      <c r="G6" s="95"/>
      <c r="H6" s="32"/>
    </row>
    <row r="7" spans="1:8" s="33" customFormat="1" ht="20.25" customHeight="1">
      <c r="A7"/>
      <c r="B7" s="15" t="s">
        <v>86</v>
      </c>
      <c r="C7" s="34"/>
      <c r="D7" s="34"/>
      <c r="E7" s="34"/>
      <c r="F7" s="34"/>
      <c r="G7" s="34"/>
      <c r="H7" s="32"/>
    </row>
    <row r="8" spans="1:8" s="33" customFormat="1" ht="20.25" customHeight="1">
      <c r="A8"/>
      <c r="B8" s="15" t="s">
        <v>88</v>
      </c>
      <c r="C8" s="34"/>
      <c r="D8" s="34"/>
      <c r="E8" s="34"/>
      <c r="F8" s="34"/>
      <c r="G8" s="34"/>
      <c r="H8" s="32"/>
    </row>
    <row r="9" spans="1:8" s="33" customFormat="1" ht="20.25" customHeight="1">
      <c r="A9"/>
      <c r="B9" s="15" t="s">
        <v>89</v>
      </c>
      <c r="C9" s="34"/>
      <c r="D9" s="34"/>
      <c r="E9" s="34"/>
      <c r="F9" s="34"/>
      <c r="G9" s="34"/>
      <c r="H9" s="32"/>
    </row>
    <row r="10" spans="1:8" s="33" customFormat="1" ht="20.25" customHeight="1">
      <c r="A10" s="53"/>
      <c r="B10" s="45"/>
      <c r="C10" s="34"/>
      <c r="D10" s="34"/>
      <c r="E10" s="34"/>
      <c r="F10" s="34"/>
      <c r="G10" s="34"/>
      <c r="H10" s="32"/>
    </row>
    <row r="11" spans="1:8" s="33" customFormat="1" ht="20.25" customHeight="1">
      <c r="A11"/>
      <c r="B11" s="95" t="s">
        <v>105</v>
      </c>
      <c r="C11" s="95"/>
      <c r="D11" s="95"/>
      <c r="E11" s="95"/>
      <c r="F11" s="95"/>
      <c r="G11" s="95"/>
      <c r="H11" s="32"/>
    </row>
    <row r="12" spans="1:8" s="33" customFormat="1" ht="20.25" customHeight="1">
      <c r="A12"/>
      <c r="B12" s="10" t="s">
        <v>104</v>
      </c>
      <c r="C12" s="34"/>
      <c r="D12" s="34"/>
      <c r="E12" s="34"/>
      <c r="F12" s="34"/>
      <c r="G12" s="34"/>
      <c r="H12" s="32"/>
    </row>
    <row r="13" spans="1:8" s="33" customFormat="1" ht="20.25" customHeight="1">
      <c r="A13"/>
      <c r="B13" s="15"/>
      <c r="C13" s="34"/>
      <c r="D13" s="34"/>
      <c r="E13" s="34"/>
      <c r="F13" s="34"/>
      <c r="G13" s="34"/>
      <c r="H13" s="32"/>
    </row>
    <row r="14" spans="1:8" s="33" customFormat="1" ht="20.25" customHeight="1">
      <c r="A14"/>
      <c r="B14" s="91" t="s">
        <v>42</v>
      </c>
      <c r="C14" s="91"/>
      <c r="D14" s="91"/>
      <c r="E14" s="91"/>
      <c r="F14" s="91"/>
      <c r="G14" s="91"/>
      <c r="H14" s="32"/>
    </row>
    <row r="15" spans="1:8" s="33" customFormat="1" ht="20.25" customHeight="1">
      <c r="A15"/>
      <c r="B15" s="15" t="s">
        <v>103</v>
      </c>
      <c r="C15" s="34"/>
      <c r="D15" s="34"/>
      <c r="E15" s="34"/>
      <c r="F15" s="34"/>
      <c r="G15" s="34"/>
      <c r="H15" s="32"/>
    </row>
    <row r="16" spans="1:8" s="33" customFormat="1" ht="20.25" customHeight="1">
      <c r="A16" s="53"/>
      <c r="B16" s="45"/>
      <c r="C16" s="34"/>
      <c r="D16" s="34"/>
      <c r="E16" s="34"/>
      <c r="F16" s="34"/>
      <c r="G16" s="34"/>
    </row>
    <row r="17" spans="1:8" s="33" customFormat="1" ht="20.25" customHeight="1">
      <c r="A17"/>
      <c r="B17" s="95" t="s">
        <v>15</v>
      </c>
      <c r="C17" s="95"/>
      <c r="D17" s="95"/>
      <c r="E17" s="95"/>
      <c r="F17" s="95"/>
      <c r="G17" s="95"/>
    </row>
    <row r="18" spans="1:8" s="33" customFormat="1" ht="20.25" customHeight="1">
      <c r="A18"/>
      <c r="B18" s="15" t="s">
        <v>82</v>
      </c>
      <c r="C18" s="34"/>
      <c r="D18" s="34"/>
      <c r="E18" s="34"/>
      <c r="F18" s="34"/>
      <c r="G18" s="34"/>
    </row>
    <row r="19" spans="1:8" s="33" customFormat="1" ht="20.25" customHeight="1">
      <c r="A19"/>
      <c r="B19" s="15" t="s">
        <v>83</v>
      </c>
      <c r="C19" s="34"/>
      <c r="D19" s="34"/>
      <c r="E19" s="34"/>
      <c r="F19" s="34"/>
      <c r="G19" s="34"/>
    </row>
    <row r="20" spans="1:8" s="33" customFormat="1" ht="20.25" customHeight="1">
      <c r="A20"/>
      <c r="B20" s="15" t="s">
        <v>84</v>
      </c>
      <c r="C20" s="34"/>
      <c r="D20" s="34"/>
      <c r="E20" s="34"/>
      <c r="F20" s="34"/>
      <c r="G20" s="34"/>
    </row>
    <row r="21" spans="1:8" s="33" customFormat="1" ht="20.25" customHeight="1">
      <c r="A21"/>
      <c r="B21" s="15" t="s">
        <v>85</v>
      </c>
      <c r="C21" s="34"/>
      <c r="D21" s="34"/>
      <c r="E21" s="34"/>
      <c r="F21" s="34"/>
      <c r="G21" s="34"/>
    </row>
    <row r="22" spans="1:8" s="33" customFormat="1" ht="20.25" customHeight="1">
      <c r="A22" s="53"/>
      <c r="B22" s="54"/>
      <c r="C22" s="34"/>
      <c r="D22" s="34"/>
      <c r="E22" s="34"/>
      <c r="F22" s="34"/>
      <c r="G22" s="34"/>
    </row>
    <row r="23" spans="1:8" s="33" customFormat="1" ht="20.25" customHeight="1">
      <c r="A23"/>
      <c r="B23" s="95" t="s">
        <v>27</v>
      </c>
      <c r="C23" s="95"/>
      <c r="D23" s="95"/>
      <c r="E23" s="95"/>
      <c r="F23" s="95"/>
      <c r="G23" s="95"/>
    </row>
    <row r="24" spans="1:8" s="33" customFormat="1" ht="20.25" customHeight="1">
      <c r="A24"/>
      <c r="B24" s="15" t="s">
        <v>95</v>
      </c>
      <c r="C24" s="34"/>
      <c r="D24" s="34"/>
      <c r="E24" s="34"/>
      <c r="F24" s="34"/>
      <c r="G24" s="34"/>
    </row>
    <row r="25" spans="1:8" s="33" customFormat="1" ht="20.25" customHeight="1">
      <c r="A25"/>
      <c r="B25" s="15" t="s">
        <v>96</v>
      </c>
      <c r="C25" s="34"/>
      <c r="D25" s="34"/>
      <c r="E25" s="34"/>
      <c r="F25" s="34"/>
      <c r="G25" s="34"/>
    </row>
    <row r="26" spans="1:8" ht="20.25" customHeight="1">
      <c r="A26" s="53"/>
      <c r="B26" s="45"/>
      <c r="C26" s="34"/>
      <c r="D26" s="34"/>
      <c r="E26" s="34"/>
      <c r="F26" s="34"/>
      <c r="G26" s="34"/>
      <c r="H26" s="33"/>
    </row>
    <row r="27" spans="1:8" s="33" customFormat="1" ht="20.25" customHeight="1">
      <c r="A27"/>
      <c r="B27" s="95" t="s">
        <v>32</v>
      </c>
      <c r="C27" s="95"/>
      <c r="D27" s="95"/>
      <c r="E27" s="95"/>
      <c r="F27" s="95"/>
      <c r="G27" s="95"/>
    </row>
    <row r="28" spans="1:8" s="33" customFormat="1" ht="20.25" customHeight="1">
      <c r="A28"/>
      <c r="B28" s="15" t="s">
        <v>97</v>
      </c>
      <c r="C28" s="34"/>
      <c r="D28" s="34"/>
      <c r="E28" s="34"/>
      <c r="F28" s="34"/>
      <c r="G28" s="34"/>
    </row>
    <row r="29" spans="1:8" s="33" customFormat="1" ht="20.25" customHeight="1">
      <c r="A29"/>
      <c r="B29" s="15" t="s">
        <v>98</v>
      </c>
      <c r="C29" s="34"/>
      <c r="D29" s="34"/>
      <c r="E29" s="34"/>
      <c r="F29" s="34"/>
      <c r="G29" s="34"/>
    </row>
    <row r="30" spans="1:8" ht="20.25" customHeight="1">
      <c r="A30" s="53"/>
      <c r="B30" s="45"/>
      <c r="C30" s="34"/>
      <c r="D30" s="34"/>
      <c r="E30" s="34"/>
      <c r="F30" s="34"/>
      <c r="G30" s="34"/>
      <c r="H30" s="33"/>
    </row>
    <row r="31" spans="1:8" s="33" customFormat="1" ht="20.25" customHeight="1">
      <c r="A31"/>
      <c r="B31" s="95" t="s">
        <v>100</v>
      </c>
      <c r="C31" s="95"/>
      <c r="D31" s="95"/>
      <c r="E31" s="95"/>
      <c r="F31" s="95"/>
      <c r="G31" s="95"/>
      <c r="H31" s="32"/>
    </row>
    <row r="32" spans="1:8" s="33" customFormat="1" ht="20.25" customHeight="1">
      <c r="A32"/>
      <c r="B32" s="15" t="s">
        <v>99</v>
      </c>
      <c r="C32" s="34"/>
      <c r="D32" s="34"/>
      <c r="E32" s="34"/>
      <c r="F32" s="34"/>
      <c r="G32" s="34"/>
      <c r="H32" s="32"/>
    </row>
    <row r="33" spans="1:8" s="33" customFormat="1" ht="20.25" customHeight="1">
      <c r="A33"/>
      <c r="B33" s="15" t="s">
        <v>101</v>
      </c>
      <c r="C33" s="34"/>
      <c r="D33" s="34"/>
      <c r="E33" s="34"/>
      <c r="F33" s="34"/>
      <c r="G33" s="34"/>
      <c r="H33" s="32"/>
    </row>
    <row r="34" spans="1:8" s="33" customFormat="1" ht="20.25" customHeight="1">
      <c r="A34"/>
      <c r="B34" s="15" t="s">
        <v>102</v>
      </c>
      <c r="C34" s="34"/>
      <c r="D34" s="34"/>
      <c r="E34" s="34"/>
      <c r="F34" s="34"/>
      <c r="G34" s="34"/>
      <c r="H34" s="32"/>
    </row>
    <row r="35" spans="1:8" s="33" customFormat="1" ht="20.25" customHeight="1">
      <c r="A35" s="53"/>
      <c r="B35" s="45"/>
      <c r="C35" s="34"/>
      <c r="D35" s="34"/>
      <c r="E35" s="34"/>
      <c r="F35" s="34"/>
      <c r="G35" s="34"/>
      <c r="H35" s="32"/>
    </row>
    <row r="36" spans="1:8" s="33" customFormat="1" ht="20.25" customHeight="1">
      <c r="A36"/>
      <c r="B36" s="96" t="s">
        <v>22</v>
      </c>
      <c r="C36" s="96"/>
      <c r="D36" s="96"/>
      <c r="E36" s="96"/>
      <c r="F36" s="96"/>
      <c r="G36" s="96"/>
    </row>
    <row r="37" spans="1:8" s="33" customFormat="1" ht="20.25" customHeight="1">
      <c r="A37"/>
      <c r="B37" s="18" t="s">
        <v>90</v>
      </c>
      <c r="C37" s="34"/>
      <c r="D37" s="34"/>
      <c r="E37" s="34"/>
      <c r="F37" s="34"/>
      <c r="G37" s="34"/>
    </row>
    <row r="38" spans="1:8" ht="20.25" customHeight="1">
      <c r="A38" s="53"/>
      <c r="B38" s="45"/>
      <c r="C38" s="34"/>
      <c r="D38" s="34"/>
      <c r="E38" s="34"/>
      <c r="F38" s="34"/>
      <c r="G38" s="34"/>
      <c r="H38" s="33"/>
    </row>
    <row r="39" spans="1:8" s="33" customFormat="1" ht="20.25" customHeight="1">
      <c r="A39"/>
      <c r="B39" s="95" t="s">
        <v>92</v>
      </c>
      <c r="C39" s="95"/>
      <c r="D39" s="95"/>
      <c r="E39" s="95"/>
      <c r="F39" s="95"/>
      <c r="G39" s="95"/>
      <c r="H39" s="32"/>
    </row>
    <row r="40" spans="1:8" s="33" customFormat="1" ht="20.25" customHeight="1">
      <c r="A40"/>
      <c r="B40" s="15" t="s">
        <v>91</v>
      </c>
      <c r="C40" s="34"/>
      <c r="D40" s="34"/>
      <c r="E40" s="34"/>
      <c r="F40" s="34"/>
      <c r="G40" s="34"/>
      <c r="H40" s="32"/>
    </row>
    <row r="41" spans="1:8" s="33" customFormat="1" ht="20.25" customHeight="1">
      <c r="A41"/>
      <c r="B41" s="15" t="s">
        <v>93</v>
      </c>
      <c r="C41" s="34"/>
      <c r="D41" s="34"/>
      <c r="E41" s="34"/>
      <c r="F41" s="34"/>
      <c r="G41" s="34"/>
      <c r="H41" s="32"/>
    </row>
    <row r="42" spans="1:8" s="33" customFormat="1" ht="20.25" customHeight="1">
      <c r="A42"/>
      <c r="B42" s="15" t="s">
        <v>94</v>
      </c>
      <c r="C42" s="34"/>
      <c r="D42" s="34"/>
      <c r="E42" s="34"/>
      <c r="F42" s="34"/>
      <c r="G42" s="34"/>
      <c r="H42" s="32"/>
    </row>
    <row r="43" spans="1:8" s="33" customFormat="1" ht="20.25" customHeight="1">
      <c r="A43" s="53"/>
      <c r="B43" s="45"/>
      <c r="C43" s="34"/>
      <c r="D43" s="34"/>
      <c r="E43" s="34"/>
      <c r="F43" s="34"/>
      <c r="G43" s="34"/>
      <c r="H43" s="32"/>
    </row>
    <row r="44" spans="1:8" s="33" customFormat="1" ht="20.25" customHeight="1">
      <c r="A44"/>
      <c r="B44" s="95" t="s">
        <v>87</v>
      </c>
      <c r="C44" s="95"/>
      <c r="D44" s="95"/>
      <c r="E44" s="95"/>
      <c r="F44" s="95"/>
      <c r="G44" s="95"/>
      <c r="H44" s="32"/>
    </row>
    <row r="45" spans="1:8" s="33" customFormat="1" ht="20.25" customHeight="1">
      <c r="A45"/>
      <c r="B45" s="15" t="s">
        <v>86</v>
      </c>
      <c r="C45" s="34"/>
      <c r="D45" s="34"/>
      <c r="E45" s="34"/>
      <c r="F45" s="34"/>
      <c r="G45" s="34"/>
      <c r="H45" s="32"/>
    </row>
    <row r="46" spans="1:8" s="33" customFormat="1" ht="20.25" customHeight="1">
      <c r="A46"/>
      <c r="B46" s="15" t="s">
        <v>88</v>
      </c>
      <c r="C46" s="34"/>
      <c r="D46" s="34"/>
      <c r="E46" s="34"/>
      <c r="F46" s="34"/>
      <c r="G46" s="34"/>
      <c r="H46" s="32"/>
    </row>
    <row r="47" spans="1:8" s="33" customFormat="1" ht="20.25" customHeight="1">
      <c r="A47"/>
      <c r="B47" s="15" t="s">
        <v>89</v>
      </c>
      <c r="C47" s="34"/>
      <c r="D47" s="34"/>
      <c r="E47" s="34"/>
      <c r="F47" s="34"/>
      <c r="G47" s="34"/>
      <c r="H47" s="32"/>
    </row>
    <row r="48" spans="1:8" s="33" customFormat="1" ht="20.25" customHeight="1">
      <c r="A48" s="53"/>
      <c r="B48" s="45"/>
      <c r="C48" s="34"/>
      <c r="D48" s="34"/>
      <c r="E48" s="34"/>
      <c r="F48" s="34"/>
      <c r="G48" s="34"/>
      <c r="H48" s="32"/>
    </row>
    <row r="49" spans="1:8" s="33" customFormat="1" ht="20.25" customHeight="1">
      <c r="A49"/>
      <c r="B49" s="95" t="s">
        <v>105</v>
      </c>
      <c r="C49" s="95"/>
      <c r="D49" s="95"/>
      <c r="E49" s="95"/>
      <c r="F49" s="95"/>
      <c r="G49" s="95"/>
      <c r="H49" s="32"/>
    </row>
    <row r="50" spans="1:8" s="33" customFormat="1" ht="20.25" customHeight="1">
      <c r="A50"/>
      <c r="B50" s="10" t="s">
        <v>104</v>
      </c>
      <c r="C50" s="34"/>
      <c r="D50" s="34"/>
      <c r="E50" s="34"/>
      <c r="F50" s="34"/>
      <c r="G50" s="34"/>
      <c r="H50" s="32"/>
    </row>
    <row r="51" spans="1:8" s="33" customFormat="1" ht="20.25" customHeight="1">
      <c r="A51"/>
      <c r="B51" s="15"/>
      <c r="C51" s="34"/>
      <c r="D51" s="34"/>
      <c r="E51" s="34"/>
      <c r="F51" s="34"/>
      <c r="G51" s="34"/>
      <c r="H51" s="32"/>
    </row>
    <row r="52" spans="1:8" s="33" customFormat="1" ht="20.25" customHeight="1">
      <c r="A52"/>
      <c r="B52" s="91" t="s">
        <v>42</v>
      </c>
      <c r="C52" s="91"/>
      <c r="D52" s="91"/>
      <c r="E52" s="91"/>
      <c r="F52" s="91"/>
      <c r="G52" s="91"/>
      <c r="H52" s="32"/>
    </row>
    <row r="53" spans="1:8" s="33" customFormat="1" ht="20.25" customHeight="1">
      <c r="A53"/>
      <c r="B53" s="15" t="s">
        <v>103</v>
      </c>
      <c r="C53" s="34"/>
      <c r="D53" s="34"/>
      <c r="E53" s="34"/>
      <c r="F53" s="34"/>
      <c r="G53" s="34"/>
      <c r="H53" s="32"/>
    </row>
    <row r="54" spans="1:8" s="33" customFormat="1" ht="20.25" customHeight="1">
      <c r="A54" s="53"/>
      <c r="B54" s="45"/>
      <c r="C54" s="34"/>
      <c r="D54" s="34"/>
      <c r="E54" s="34"/>
      <c r="F54" s="34"/>
      <c r="G54" s="34"/>
    </row>
    <row r="55" spans="1:8" s="33" customFormat="1" ht="20.25" customHeight="1">
      <c r="A55"/>
      <c r="B55" s="95" t="s">
        <v>15</v>
      </c>
      <c r="C55" s="95"/>
      <c r="D55" s="95"/>
      <c r="E55" s="95"/>
      <c r="F55" s="95"/>
      <c r="G55" s="95"/>
    </row>
    <row r="56" spans="1:8" s="33" customFormat="1" ht="20.25" customHeight="1">
      <c r="A56"/>
      <c r="B56" s="15" t="s">
        <v>82</v>
      </c>
      <c r="C56" s="34"/>
      <c r="D56" s="34"/>
      <c r="E56" s="34"/>
      <c r="F56" s="34"/>
      <c r="G56" s="34"/>
    </row>
    <row r="57" spans="1:8" s="33" customFormat="1" ht="20.25" customHeight="1">
      <c r="A57"/>
      <c r="B57" s="15" t="s">
        <v>83</v>
      </c>
      <c r="C57" s="34"/>
      <c r="D57" s="34"/>
      <c r="E57" s="34"/>
      <c r="F57" s="34"/>
      <c r="G57" s="34"/>
    </row>
    <row r="58" spans="1:8" s="33" customFormat="1" ht="20.25" customHeight="1">
      <c r="A58"/>
      <c r="B58" s="15" t="s">
        <v>84</v>
      </c>
      <c r="C58" s="34"/>
      <c r="D58" s="34"/>
      <c r="E58" s="34"/>
      <c r="F58" s="34"/>
      <c r="G58" s="34"/>
    </row>
    <row r="59" spans="1:8" s="33" customFormat="1" ht="20.25" customHeight="1">
      <c r="A59"/>
      <c r="B59" s="15" t="s">
        <v>85</v>
      </c>
      <c r="C59" s="34"/>
      <c r="D59" s="34"/>
      <c r="E59" s="34"/>
      <c r="F59" s="34"/>
      <c r="G59" s="34"/>
    </row>
    <row r="60" spans="1:8" s="33" customFormat="1" ht="20.25" customHeight="1">
      <c r="A60" s="53"/>
      <c r="B60" s="54"/>
      <c r="C60" s="34"/>
      <c r="D60" s="34"/>
      <c r="E60" s="34"/>
      <c r="F60" s="34"/>
      <c r="G60" s="34"/>
    </row>
    <row r="61" spans="1:8" s="33" customFormat="1" ht="20.25" customHeight="1">
      <c r="A61"/>
      <c r="B61" s="95" t="s">
        <v>27</v>
      </c>
      <c r="C61" s="95"/>
      <c r="D61" s="95"/>
      <c r="E61" s="95"/>
      <c r="F61" s="95"/>
      <c r="G61" s="95"/>
    </row>
    <row r="62" spans="1:8" s="33" customFormat="1" ht="20.25" customHeight="1">
      <c r="A62"/>
      <c r="B62" s="15" t="s">
        <v>95</v>
      </c>
      <c r="C62" s="34"/>
      <c r="D62" s="34"/>
      <c r="E62" s="34"/>
      <c r="F62" s="34"/>
      <c r="G62" s="34"/>
    </row>
    <row r="63" spans="1:8" s="33" customFormat="1" ht="20.25" customHeight="1">
      <c r="A63"/>
      <c r="B63" s="15" t="s">
        <v>96</v>
      </c>
      <c r="C63" s="34"/>
      <c r="D63" s="34"/>
      <c r="E63" s="34"/>
      <c r="F63" s="34"/>
      <c r="G63" s="34"/>
    </row>
    <row r="64" spans="1:8" ht="20.25" customHeight="1">
      <c r="A64" s="53"/>
      <c r="B64" s="45"/>
      <c r="C64" s="34"/>
      <c r="D64" s="34"/>
      <c r="E64" s="34"/>
      <c r="F64" s="34"/>
      <c r="G64" s="34"/>
      <c r="H64" s="33"/>
    </row>
    <row r="65" spans="1:8" s="33" customFormat="1" ht="20.25" customHeight="1">
      <c r="A65"/>
      <c r="B65" s="95" t="s">
        <v>32</v>
      </c>
      <c r="C65" s="95"/>
      <c r="D65" s="95"/>
      <c r="E65" s="95"/>
      <c r="F65" s="95"/>
      <c r="G65" s="95"/>
    </row>
    <row r="66" spans="1:8" s="33" customFormat="1" ht="20.25" customHeight="1">
      <c r="A66"/>
      <c r="B66" s="15" t="s">
        <v>97</v>
      </c>
      <c r="C66" s="34"/>
      <c r="D66" s="34"/>
      <c r="E66" s="34"/>
      <c r="F66" s="34"/>
      <c r="G66" s="34"/>
    </row>
    <row r="67" spans="1:8" s="33" customFormat="1" ht="20.25" customHeight="1">
      <c r="A67"/>
      <c r="B67" s="15" t="s">
        <v>98</v>
      </c>
      <c r="C67" s="34"/>
      <c r="D67" s="34"/>
      <c r="E67" s="34"/>
      <c r="F67" s="34"/>
      <c r="G67" s="34"/>
    </row>
    <row r="68" spans="1:8" ht="20.25" customHeight="1">
      <c r="A68" s="53"/>
      <c r="B68" s="45"/>
      <c r="C68" s="34"/>
      <c r="D68" s="34"/>
      <c r="E68" s="34"/>
      <c r="F68" s="34"/>
      <c r="G68" s="34"/>
      <c r="H68" s="33"/>
    </row>
    <row r="69" spans="1:8" s="33" customFormat="1" ht="20.25" customHeight="1">
      <c r="A69"/>
      <c r="B69" s="95" t="s">
        <v>100</v>
      </c>
      <c r="C69" s="95"/>
      <c r="D69" s="95"/>
      <c r="E69" s="95"/>
      <c r="F69" s="95"/>
      <c r="G69" s="95"/>
      <c r="H69" s="32"/>
    </row>
    <row r="70" spans="1:8" s="33" customFormat="1" ht="20.25" customHeight="1">
      <c r="A70"/>
      <c r="B70" s="15" t="s">
        <v>99</v>
      </c>
      <c r="C70" s="34"/>
      <c r="D70" s="34"/>
      <c r="E70" s="34"/>
      <c r="F70" s="34"/>
      <c r="G70" s="34"/>
      <c r="H70" s="32"/>
    </row>
    <row r="71" spans="1:8" s="33" customFormat="1" ht="20.25" customHeight="1">
      <c r="A71"/>
      <c r="B71" s="15" t="s">
        <v>101</v>
      </c>
      <c r="C71" s="34"/>
      <c r="D71" s="34"/>
      <c r="E71" s="34"/>
      <c r="F71" s="34"/>
      <c r="G71" s="34"/>
      <c r="H71" s="32"/>
    </row>
    <row r="72" spans="1:8" s="33" customFormat="1" ht="20.25" customHeight="1">
      <c r="A72"/>
      <c r="B72" s="15" t="s">
        <v>102</v>
      </c>
      <c r="C72" s="34"/>
      <c r="D72" s="34"/>
      <c r="E72" s="34"/>
      <c r="F72" s="34"/>
      <c r="G72" s="34"/>
      <c r="H72" s="32"/>
    </row>
    <row r="73" spans="1:8" s="33" customFormat="1" ht="20.25" customHeight="1">
      <c r="A73" s="53"/>
      <c r="B73" s="45"/>
      <c r="C73" s="34"/>
      <c r="D73" s="34"/>
      <c r="E73" s="34"/>
      <c r="F73" s="34"/>
      <c r="G73" s="34"/>
      <c r="H73" s="32"/>
    </row>
    <row r="74" spans="1:8" s="33" customFormat="1" ht="20.25" customHeight="1">
      <c r="A74"/>
      <c r="B74" s="96" t="s">
        <v>22</v>
      </c>
      <c r="C74" s="96"/>
      <c r="D74" s="96"/>
      <c r="E74" s="96"/>
      <c r="F74" s="96"/>
      <c r="G74" s="96"/>
    </row>
    <row r="75" spans="1:8" s="33" customFormat="1" ht="20.25" customHeight="1">
      <c r="A75"/>
      <c r="B75" s="18" t="s">
        <v>90</v>
      </c>
      <c r="C75" s="34"/>
      <c r="D75" s="34"/>
      <c r="E75" s="34"/>
      <c r="F75" s="34"/>
      <c r="G75" s="34"/>
    </row>
    <row r="76" spans="1:8" ht="20.25" customHeight="1">
      <c r="A76" s="53"/>
      <c r="B76" s="45"/>
      <c r="C76" s="34"/>
      <c r="D76" s="34"/>
      <c r="E76" s="34"/>
      <c r="F76" s="34"/>
      <c r="G76" s="34"/>
      <c r="H76" s="33"/>
    </row>
    <row r="77" spans="1:8" s="33" customFormat="1" ht="20.25" customHeight="1">
      <c r="A77"/>
      <c r="B77" s="95" t="s">
        <v>92</v>
      </c>
      <c r="C77" s="95"/>
      <c r="D77" s="95"/>
      <c r="E77" s="95"/>
      <c r="F77" s="95"/>
      <c r="G77" s="95"/>
      <c r="H77" s="32"/>
    </row>
    <row r="78" spans="1:8" s="33" customFormat="1" ht="20.25" customHeight="1">
      <c r="A78"/>
      <c r="B78" s="15" t="s">
        <v>91</v>
      </c>
      <c r="C78" s="34"/>
      <c r="D78" s="34"/>
      <c r="E78" s="34"/>
      <c r="F78" s="34"/>
      <c r="G78" s="34"/>
      <c r="H78" s="32"/>
    </row>
    <row r="79" spans="1:8" s="33" customFormat="1" ht="20.25" customHeight="1">
      <c r="A79"/>
      <c r="B79" s="15" t="s">
        <v>93</v>
      </c>
      <c r="C79" s="34"/>
      <c r="D79" s="34"/>
      <c r="E79" s="34"/>
      <c r="F79" s="34"/>
      <c r="G79" s="34"/>
      <c r="H79" s="32"/>
    </row>
    <row r="80" spans="1:8" s="33" customFormat="1" ht="20.25" customHeight="1">
      <c r="A80"/>
      <c r="B80" s="15" t="s">
        <v>94</v>
      </c>
      <c r="C80" s="34"/>
      <c r="D80" s="34"/>
      <c r="E80" s="34"/>
      <c r="F80" s="34"/>
      <c r="G80" s="34"/>
      <c r="H80" s="32"/>
    </row>
    <row r="81" spans="1:8" s="33" customFormat="1" ht="20.25" customHeight="1">
      <c r="A81" s="53"/>
      <c r="B81" s="45"/>
      <c r="C81" s="34"/>
      <c r="D81" s="34"/>
      <c r="E81" s="34"/>
      <c r="F81" s="34"/>
      <c r="G81" s="34"/>
      <c r="H81" s="32"/>
    </row>
    <row r="82" spans="1:8" s="33" customFormat="1" ht="20.25" customHeight="1">
      <c r="A82"/>
      <c r="B82" s="95" t="s">
        <v>87</v>
      </c>
      <c r="C82" s="95"/>
      <c r="D82" s="95"/>
      <c r="E82" s="95"/>
      <c r="F82" s="95"/>
      <c r="G82" s="95"/>
      <c r="H82" s="32"/>
    </row>
    <row r="83" spans="1:8" s="33" customFormat="1" ht="20.25" customHeight="1">
      <c r="A83"/>
      <c r="B83" s="15" t="s">
        <v>86</v>
      </c>
      <c r="C83" s="34"/>
      <c r="D83" s="34"/>
      <c r="E83" s="34"/>
      <c r="F83" s="34"/>
      <c r="G83" s="34"/>
      <c r="H83" s="32"/>
    </row>
    <row r="84" spans="1:8" s="33" customFormat="1" ht="20.25" customHeight="1">
      <c r="A84"/>
      <c r="B84" s="15" t="s">
        <v>88</v>
      </c>
      <c r="C84" s="34"/>
      <c r="D84" s="34"/>
      <c r="E84" s="34"/>
      <c r="F84" s="34"/>
      <c r="G84" s="34"/>
      <c r="H84" s="32"/>
    </row>
    <row r="85" spans="1:8" s="33" customFormat="1" ht="20.25" customHeight="1">
      <c r="A85"/>
      <c r="B85" s="15" t="s">
        <v>89</v>
      </c>
      <c r="C85" s="34"/>
      <c r="D85" s="34"/>
      <c r="E85" s="34"/>
      <c r="F85" s="34"/>
      <c r="G85" s="34"/>
      <c r="H85" s="32"/>
    </row>
    <row r="86" spans="1:8" s="33" customFormat="1" ht="20.25" customHeight="1">
      <c r="A86" s="53"/>
      <c r="B86" s="45"/>
      <c r="C86" s="34"/>
      <c r="D86" s="34"/>
      <c r="E86" s="34"/>
      <c r="F86" s="34"/>
      <c r="G86" s="34"/>
      <c r="H86" s="32"/>
    </row>
    <row r="87" spans="1:8" s="33" customFormat="1" ht="20.25" customHeight="1">
      <c r="A87"/>
      <c r="B87" s="95" t="s">
        <v>105</v>
      </c>
      <c r="C87" s="95"/>
      <c r="D87" s="95"/>
      <c r="E87" s="95"/>
      <c r="F87" s="95"/>
      <c r="G87" s="95"/>
      <c r="H87" s="32"/>
    </row>
    <row r="88" spans="1:8" s="33" customFormat="1" ht="20.25" customHeight="1">
      <c r="A88"/>
      <c r="B88" s="10" t="s">
        <v>104</v>
      </c>
      <c r="C88" s="34"/>
      <c r="D88" s="34"/>
      <c r="E88" s="34"/>
      <c r="F88" s="34"/>
      <c r="G88" s="34"/>
      <c r="H88" s="32"/>
    </row>
    <row r="89" spans="1:8" s="33" customFormat="1" ht="20.25" customHeight="1">
      <c r="A89"/>
      <c r="B89" s="15"/>
      <c r="C89" s="34"/>
      <c r="D89" s="34"/>
      <c r="E89" s="34"/>
      <c r="F89" s="34"/>
      <c r="G89" s="34"/>
      <c r="H89" s="32"/>
    </row>
    <row r="90" spans="1:8" s="33" customFormat="1" ht="20.25" customHeight="1">
      <c r="A90"/>
      <c r="B90" s="91" t="s">
        <v>42</v>
      </c>
      <c r="C90" s="91"/>
      <c r="D90" s="91"/>
      <c r="E90" s="91"/>
      <c r="F90" s="91"/>
      <c r="G90" s="91"/>
      <c r="H90" s="32"/>
    </row>
    <row r="91" spans="1:8" s="33" customFormat="1" ht="20.25" customHeight="1">
      <c r="A91"/>
      <c r="B91" s="15" t="s">
        <v>103</v>
      </c>
      <c r="C91" s="34"/>
      <c r="D91" s="34"/>
      <c r="E91" s="34"/>
      <c r="F91" s="34"/>
      <c r="G91" s="34"/>
      <c r="H91" s="32"/>
    </row>
    <row r="92" spans="1:8" s="33" customFormat="1" ht="20.25" customHeight="1">
      <c r="A92" s="53"/>
      <c r="B92" s="45"/>
      <c r="C92" s="34"/>
      <c r="D92" s="34"/>
      <c r="E92" s="34"/>
      <c r="F92" s="34"/>
      <c r="G92" s="34"/>
    </row>
    <row r="93" spans="1:8" s="33" customFormat="1" ht="20.25" customHeight="1">
      <c r="A93"/>
      <c r="B93" s="95" t="s">
        <v>15</v>
      </c>
      <c r="C93" s="95"/>
      <c r="D93" s="95"/>
      <c r="E93" s="95"/>
      <c r="F93" s="95"/>
      <c r="G93" s="95"/>
    </row>
    <row r="94" spans="1:8" s="33" customFormat="1" ht="20.25" customHeight="1">
      <c r="A94"/>
      <c r="B94" s="15" t="s">
        <v>82</v>
      </c>
      <c r="C94" s="34"/>
      <c r="D94" s="34"/>
      <c r="E94" s="34"/>
      <c r="F94" s="34"/>
      <c r="G94" s="34"/>
    </row>
    <row r="95" spans="1:8" s="33" customFormat="1" ht="20.25" customHeight="1">
      <c r="A95"/>
      <c r="B95" s="15" t="s">
        <v>83</v>
      </c>
      <c r="C95" s="34"/>
      <c r="D95" s="34"/>
      <c r="E95" s="34"/>
      <c r="F95" s="34"/>
      <c r="G95" s="34"/>
    </row>
    <row r="96" spans="1:8" s="33" customFormat="1" ht="20.25" customHeight="1">
      <c r="A96"/>
      <c r="B96" s="15" t="s">
        <v>84</v>
      </c>
      <c r="C96" s="34"/>
      <c r="D96" s="34"/>
      <c r="E96" s="34"/>
      <c r="F96" s="34"/>
      <c r="G96" s="34"/>
    </row>
    <row r="97" spans="1:8" s="33" customFormat="1" ht="20.25" customHeight="1">
      <c r="A97"/>
      <c r="B97" s="15" t="s">
        <v>85</v>
      </c>
      <c r="C97" s="34"/>
      <c r="D97" s="34"/>
      <c r="E97" s="34"/>
      <c r="F97" s="34"/>
      <c r="G97" s="34"/>
    </row>
    <row r="98" spans="1:8" s="33" customFormat="1" ht="20.25" customHeight="1">
      <c r="A98" s="53"/>
      <c r="B98" s="54"/>
      <c r="C98" s="34"/>
      <c r="D98" s="34"/>
      <c r="E98" s="34"/>
      <c r="F98" s="34"/>
      <c r="G98" s="34"/>
    </row>
    <row r="99" spans="1:8" s="33" customFormat="1" ht="20.25" customHeight="1">
      <c r="A99"/>
      <c r="B99" s="95" t="s">
        <v>27</v>
      </c>
      <c r="C99" s="95"/>
      <c r="D99" s="95"/>
      <c r="E99" s="95"/>
      <c r="F99" s="95"/>
      <c r="G99" s="95"/>
    </row>
    <row r="100" spans="1:8" s="33" customFormat="1" ht="20.25" customHeight="1">
      <c r="A100"/>
      <c r="B100" s="15" t="s">
        <v>95</v>
      </c>
      <c r="C100" s="34"/>
      <c r="D100" s="34"/>
      <c r="E100" s="34"/>
      <c r="F100" s="34"/>
      <c r="G100" s="34"/>
    </row>
    <row r="101" spans="1:8" s="33" customFormat="1" ht="20.25" customHeight="1">
      <c r="A101"/>
      <c r="B101" s="15" t="s">
        <v>96</v>
      </c>
      <c r="C101" s="34"/>
      <c r="D101" s="34"/>
      <c r="E101" s="34"/>
      <c r="F101" s="34"/>
      <c r="G101" s="34"/>
    </row>
    <row r="102" spans="1:8" ht="20.25" customHeight="1">
      <c r="A102" s="53"/>
      <c r="B102" s="45"/>
      <c r="C102" s="34"/>
      <c r="D102" s="34"/>
      <c r="E102" s="34"/>
      <c r="F102" s="34"/>
      <c r="G102" s="34"/>
      <c r="H102" s="33"/>
    </row>
    <row r="103" spans="1:8" s="33" customFormat="1" ht="20.25" customHeight="1">
      <c r="A103"/>
      <c r="B103" s="95" t="s">
        <v>32</v>
      </c>
      <c r="C103" s="95"/>
      <c r="D103" s="95"/>
      <c r="E103" s="95"/>
      <c r="F103" s="95"/>
      <c r="G103" s="95"/>
    </row>
    <row r="104" spans="1:8" s="33" customFormat="1" ht="20.25" customHeight="1">
      <c r="A104"/>
      <c r="B104" s="15" t="s">
        <v>97</v>
      </c>
      <c r="C104" s="34"/>
      <c r="D104" s="34"/>
      <c r="E104" s="34"/>
      <c r="F104" s="34"/>
      <c r="G104" s="34"/>
    </row>
    <row r="105" spans="1:8" s="33" customFormat="1" ht="20.25" customHeight="1">
      <c r="A105"/>
      <c r="B105" s="15" t="s">
        <v>98</v>
      </c>
      <c r="C105" s="34"/>
      <c r="D105" s="34"/>
      <c r="E105" s="34"/>
      <c r="F105" s="34"/>
      <c r="G105" s="34"/>
    </row>
    <row r="106" spans="1:8" ht="20.25" customHeight="1">
      <c r="A106" s="53"/>
      <c r="B106" s="45"/>
      <c r="C106" s="34"/>
      <c r="D106" s="34"/>
      <c r="E106" s="34"/>
      <c r="F106" s="34"/>
      <c r="G106" s="34"/>
      <c r="H106" s="33"/>
    </row>
    <row r="107" spans="1:8" s="33" customFormat="1" ht="20.25" customHeight="1">
      <c r="A107"/>
      <c r="B107" s="95" t="s">
        <v>100</v>
      </c>
      <c r="C107" s="95"/>
      <c r="D107" s="95"/>
      <c r="E107" s="95"/>
      <c r="F107" s="95"/>
      <c r="G107" s="95"/>
      <c r="H107" s="32"/>
    </row>
    <row r="108" spans="1:8" s="33" customFormat="1" ht="20.25" customHeight="1">
      <c r="A108"/>
      <c r="B108" s="15" t="s">
        <v>99</v>
      </c>
      <c r="C108" s="34"/>
      <c r="D108" s="34"/>
      <c r="E108" s="34"/>
      <c r="F108" s="34"/>
      <c r="G108" s="34"/>
      <c r="H108" s="32"/>
    </row>
    <row r="109" spans="1:8" s="33" customFormat="1" ht="20.25" customHeight="1">
      <c r="A109"/>
      <c r="B109" s="15" t="s">
        <v>101</v>
      </c>
      <c r="C109" s="34"/>
      <c r="D109" s="34"/>
      <c r="E109" s="34"/>
      <c r="F109" s="34"/>
      <c r="G109" s="34"/>
      <c r="H109" s="32"/>
    </row>
    <row r="110" spans="1:8" s="33" customFormat="1" ht="20.25" customHeight="1">
      <c r="A110"/>
      <c r="B110" s="15" t="s">
        <v>102</v>
      </c>
      <c r="C110" s="34"/>
      <c r="D110" s="34"/>
      <c r="E110" s="34"/>
      <c r="F110" s="34"/>
      <c r="G110" s="34"/>
      <c r="H110" s="32"/>
    </row>
    <row r="111" spans="1:8" s="33" customFormat="1" ht="20.25" customHeight="1">
      <c r="A111" s="53"/>
      <c r="B111" s="45"/>
      <c r="C111" s="34"/>
      <c r="D111" s="34"/>
      <c r="E111" s="34"/>
      <c r="F111" s="34"/>
      <c r="G111" s="34"/>
      <c r="H111" s="32"/>
    </row>
    <row r="112" spans="1:8" s="33" customFormat="1" ht="20.25" customHeight="1">
      <c r="A112"/>
      <c r="B112" s="96" t="s">
        <v>22</v>
      </c>
      <c r="C112" s="96"/>
      <c r="D112" s="96"/>
      <c r="E112" s="96"/>
      <c r="F112" s="96"/>
      <c r="G112" s="96"/>
    </row>
    <row r="113" spans="1:8" s="33" customFormat="1" ht="20.25" customHeight="1">
      <c r="A113"/>
      <c r="B113" s="18" t="s">
        <v>90</v>
      </c>
      <c r="C113" s="34"/>
      <c r="D113" s="34"/>
      <c r="E113" s="34"/>
      <c r="F113" s="34"/>
      <c r="G113" s="34"/>
    </row>
    <row r="114" spans="1:8" ht="20.25" customHeight="1">
      <c r="A114" s="53"/>
      <c r="B114" s="45"/>
      <c r="C114" s="34"/>
      <c r="D114" s="34"/>
      <c r="E114" s="34"/>
      <c r="F114" s="34"/>
      <c r="G114" s="34"/>
      <c r="H114" s="33"/>
    </row>
    <row r="115" spans="1:8" s="33" customFormat="1" ht="20.25" customHeight="1">
      <c r="A115"/>
      <c r="B115" s="95" t="s">
        <v>92</v>
      </c>
      <c r="C115" s="95"/>
      <c r="D115" s="95"/>
      <c r="E115" s="95"/>
      <c r="F115" s="95"/>
      <c r="G115" s="95"/>
      <c r="H115" s="32"/>
    </row>
    <row r="116" spans="1:8" s="33" customFormat="1" ht="20.25" customHeight="1">
      <c r="A116"/>
      <c r="B116" s="15" t="s">
        <v>91</v>
      </c>
      <c r="C116" s="34"/>
      <c r="D116" s="34"/>
      <c r="E116" s="34"/>
      <c r="F116" s="34"/>
      <c r="G116" s="34"/>
      <c r="H116" s="32"/>
    </row>
    <row r="117" spans="1:8" s="33" customFormat="1" ht="20.25" customHeight="1">
      <c r="A117"/>
      <c r="B117" s="15" t="s">
        <v>93</v>
      </c>
      <c r="C117" s="34"/>
      <c r="D117" s="34"/>
      <c r="E117" s="34"/>
      <c r="F117" s="34"/>
      <c r="G117" s="34"/>
      <c r="H117" s="32"/>
    </row>
    <row r="118" spans="1:8" s="33" customFormat="1" ht="20.25" customHeight="1">
      <c r="A118"/>
      <c r="B118" s="15" t="s">
        <v>94</v>
      </c>
      <c r="C118" s="34"/>
      <c r="D118" s="34"/>
      <c r="E118" s="34"/>
      <c r="F118" s="34"/>
      <c r="G118" s="34"/>
      <c r="H118" s="32"/>
    </row>
    <row r="119" spans="1:8" s="33" customFormat="1" ht="20.25" customHeight="1">
      <c r="A119" s="53"/>
      <c r="B119" s="45"/>
      <c r="C119" s="34"/>
      <c r="D119" s="34"/>
      <c r="E119" s="34"/>
      <c r="F119" s="34"/>
      <c r="G119" s="34"/>
      <c r="H119" s="32"/>
    </row>
    <row r="120" spans="1:8" s="33" customFormat="1" ht="20.25" customHeight="1">
      <c r="A120"/>
      <c r="B120" s="95" t="s">
        <v>87</v>
      </c>
      <c r="C120" s="95"/>
      <c r="D120" s="95"/>
      <c r="E120" s="95"/>
      <c r="F120" s="95"/>
      <c r="G120" s="95"/>
      <c r="H120" s="32"/>
    </row>
    <row r="121" spans="1:8" s="33" customFormat="1" ht="20.25" customHeight="1">
      <c r="A121"/>
      <c r="B121" s="15" t="s">
        <v>86</v>
      </c>
      <c r="C121" s="34"/>
      <c r="D121" s="34"/>
      <c r="E121" s="34"/>
      <c r="F121" s="34"/>
      <c r="G121" s="34"/>
      <c r="H121" s="32"/>
    </row>
    <row r="122" spans="1:8" s="33" customFormat="1" ht="20.25" customHeight="1">
      <c r="A122"/>
      <c r="B122" s="15" t="s">
        <v>88</v>
      </c>
      <c r="C122" s="34"/>
      <c r="D122" s="34"/>
      <c r="E122" s="34"/>
      <c r="F122" s="34"/>
      <c r="G122" s="34"/>
      <c r="H122" s="32"/>
    </row>
    <row r="123" spans="1:8" s="33" customFormat="1" ht="20.25" customHeight="1">
      <c r="A123"/>
      <c r="B123" s="15" t="s">
        <v>89</v>
      </c>
      <c r="C123" s="34"/>
      <c r="D123" s="34"/>
      <c r="E123" s="34"/>
      <c r="F123" s="34"/>
      <c r="G123" s="34"/>
      <c r="H123" s="32"/>
    </row>
    <row r="124" spans="1:8" s="33" customFormat="1" ht="20.25" customHeight="1">
      <c r="A124" s="53"/>
      <c r="B124" s="45"/>
      <c r="C124" s="34"/>
      <c r="D124" s="34"/>
      <c r="E124" s="34"/>
      <c r="F124" s="34"/>
      <c r="G124" s="34"/>
      <c r="H124" s="32"/>
    </row>
    <row r="125" spans="1:8" s="33" customFormat="1" ht="20.25" customHeight="1">
      <c r="A125"/>
      <c r="B125" s="95" t="s">
        <v>105</v>
      </c>
      <c r="C125" s="95"/>
      <c r="D125" s="95"/>
      <c r="E125" s="95"/>
      <c r="F125" s="95"/>
      <c r="G125" s="95"/>
      <c r="H125" s="32"/>
    </row>
    <row r="126" spans="1:8" s="33" customFormat="1" ht="20.25" customHeight="1">
      <c r="A126"/>
      <c r="B126" s="10" t="s">
        <v>104</v>
      </c>
      <c r="C126" s="34"/>
      <c r="D126" s="34"/>
      <c r="E126" s="34"/>
      <c r="F126" s="34"/>
      <c r="G126" s="34"/>
      <c r="H126" s="32"/>
    </row>
    <row r="127" spans="1:8" s="33" customFormat="1" ht="20.25" customHeight="1">
      <c r="A127"/>
      <c r="B127" s="15"/>
      <c r="C127" s="34"/>
      <c r="D127" s="34"/>
      <c r="E127" s="34"/>
      <c r="F127" s="34"/>
      <c r="G127" s="34"/>
      <c r="H127" s="32"/>
    </row>
    <row r="128" spans="1:8" s="33" customFormat="1" ht="20.25" customHeight="1">
      <c r="A128"/>
      <c r="B128" s="91" t="s">
        <v>42</v>
      </c>
      <c r="C128" s="91"/>
      <c r="D128" s="91"/>
      <c r="E128" s="91"/>
      <c r="F128" s="91"/>
      <c r="G128" s="91"/>
      <c r="H128" s="32"/>
    </row>
    <row r="129" spans="1:8" s="33" customFormat="1" ht="20.25" customHeight="1">
      <c r="A129"/>
      <c r="B129" s="15" t="s">
        <v>103</v>
      </c>
      <c r="C129" s="34"/>
      <c r="D129" s="34"/>
      <c r="E129" s="34"/>
      <c r="F129" s="34"/>
      <c r="G129" s="34"/>
      <c r="H129" s="32"/>
    </row>
    <row r="130" spans="1:8" s="33" customFormat="1" ht="20.25" customHeight="1">
      <c r="A130" s="53"/>
      <c r="B130" s="45"/>
      <c r="C130" s="34"/>
      <c r="D130" s="34"/>
      <c r="E130" s="34"/>
      <c r="F130" s="34"/>
      <c r="G130" s="34"/>
    </row>
    <row r="131" spans="1:8" s="33" customFormat="1" ht="20.25" customHeight="1">
      <c r="A131"/>
      <c r="B131" s="95" t="s">
        <v>15</v>
      </c>
      <c r="C131" s="95"/>
      <c r="D131" s="95"/>
      <c r="E131" s="95"/>
      <c r="F131" s="95"/>
      <c r="G131" s="95"/>
    </row>
    <row r="132" spans="1:8" s="33" customFormat="1" ht="20.25" customHeight="1">
      <c r="A132"/>
      <c r="B132" s="15" t="s">
        <v>82</v>
      </c>
      <c r="C132" s="34"/>
      <c r="D132" s="34"/>
      <c r="E132" s="34"/>
      <c r="F132" s="34"/>
      <c r="G132" s="34"/>
    </row>
    <row r="133" spans="1:8" s="33" customFormat="1" ht="20.25" customHeight="1">
      <c r="A133"/>
      <c r="B133" s="15" t="s">
        <v>83</v>
      </c>
      <c r="C133" s="34"/>
      <c r="D133" s="34"/>
      <c r="E133" s="34"/>
      <c r="F133" s="34"/>
      <c r="G133" s="34"/>
    </row>
    <row r="134" spans="1:8" s="33" customFormat="1" ht="20.25" customHeight="1">
      <c r="A134"/>
      <c r="B134" s="15" t="s">
        <v>84</v>
      </c>
      <c r="C134" s="34"/>
      <c r="D134" s="34"/>
      <c r="E134" s="34"/>
      <c r="F134" s="34"/>
      <c r="G134" s="34"/>
    </row>
    <row r="135" spans="1:8" s="33" customFormat="1" ht="20.25" customHeight="1">
      <c r="A135"/>
      <c r="B135" s="15" t="s">
        <v>85</v>
      </c>
      <c r="C135" s="34"/>
      <c r="D135" s="34"/>
      <c r="E135" s="34"/>
      <c r="F135" s="34"/>
      <c r="G135" s="34"/>
    </row>
    <row r="136" spans="1:8" s="33" customFormat="1" ht="20.25" customHeight="1">
      <c r="A136" s="53"/>
      <c r="B136" s="54"/>
      <c r="C136" s="34"/>
      <c r="D136" s="34"/>
      <c r="E136" s="34"/>
      <c r="F136" s="34"/>
      <c r="G136" s="34"/>
    </row>
    <row r="137" spans="1:8" s="33" customFormat="1" ht="20.25" customHeight="1">
      <c r="A137"/>
      <c r="B137" s="95" t="s">
        <v>27</v>
      </c>
      <c r="C137" s="95"/>
      <c r="D137" s="95"/>
      <c r="E137" s="95"/>
      <c r="F137" s="95"/>
      <c r="G137" s="95"/>
    </row>
    <row r="138" spans="1:8" s="33" customFormat="1" ht="20.25" customHeight="1">
      <c r="A138"/>
      <c r="B138" s="15" t="s">
        <v>95</v>
      </c>
      <c r="C138" s="34"/>
      <c r="D138" s="34"/>
      <c r="E138" s="34"/>
      <c r="F138" s="34"/>
      <c r="G138" s="34"/>
    </row>
    <row r="139" spans="1:8" s="33" customFormat="1" ht="20.25" customHeight="1">
      <c r="A139"/>
      <c r="B139" s="15" t="s">
        <v>96</v>
      </c>
      <c r="C139" s="34"/>
      <c r="D139" s="34"/>
      <c r="E139" s="34"/>
      <c r="F139" s="34"/>
      <c r="G139" s="34"/>
    </row>
    <row r="140" spans="1:8" ht="20.25" customHeight="1">
      <c r="A140" s="53"/>
      <c r="B140" s="45"/>
      <c r="C140" s="34"/>
      <c r="D140" s="34"/>
      <c r="E140" s="34"/>
      <c r="F140" s="34"/>
      <c r="G140" s="34"/>
      <c r="H140" s="33"/>
    </row>
    <row r="141" spans="1:8" s="33" customFormat="1" ht="20.25" customHeight="1">
      <c r="A141"/>
      <c r="B141" s="95" t="s">
        <v>32</v>
      </c>
      <c r="C141" s="95"/>
      <c r="D141" s="95"/>
      <c r="E141" s="95"/>
      <c r="F141" s="95"/>
      <c r="G141" s="95"/>
    </row>
    <row r="142" spans="1:8" s="33" customFormat="1" ht="20.25" customHeight="1">
      <c r="A142"/>
      <c r="B142" s="15" t="s">
        <v>97</v>
      </c>
      <c r="C142" s="34"/>
      <c r="D142" s="34"/>
      <c r="E142" s="34"/>
      <c r="F142" s="34"/>
      <c r="G142" s="34"/>
    </row>
    <row r="143" spans="1:8" s="33" customFormat="1" ht="20.25" customHeight="1">
      <c r="A143"/>
      <c r="B143" s="15" t="s">
        <v>98</v>
      </c>
      <c r="C143" s="34"/>
      <c r="D143" s="34"/>
      <c r="E143" s="34"/>
      <c r="F143" s="34"/>
      <c r="G143" s="34"/>
    </row>
    <row r="144" spans="1:8" ht="20.25" customHeight="1">
      <c r="A144" s="53"/>
      <c r="B144" s="45"/>
      <c r="C144" s="34"/>
      <c r="D144" s="34"/>
      <c r="E144" s="34"/>
      <c r="F144" s="34"/>
      <c r="G144" s="34"/>
      <c r="H144" s="33"/>
    </row>
    <row r="145" spans="1:8" s="33" customFormat="1" ht="20.25" customHeight="1">
      <c r="A145"/>
      <c r="B145" s="95" t="s">
        <v>100</v>
      </c>
      <c r="C145" s="95"/>
      <c r="D145" s="95"/>
      <c r="E145" s="95"/>
      <c r="F145" s="95"/>
      <c r="G145" s="95"/>
      <c r="H145" s="32"/>
    </row>
    <row r="146" spans="1:8" s="33" customFormat="1" ht="20.25" customHeight="1">
      <c r="A146"/>
      <c r="B146" s="15" t="s">
        <v>99</v>
      </c>
      <c r="C146" s="34"/>
      <c r="D146" s="34"/>
      <c r="E146" s="34"/>
      <c r="F146" s="34"/>
      <c r="G146" s="34"/>
      <c r="H146" s="32"/>
    </row>
    <row r="147" spans="1:8" s="33" customFormat="1" ht="20.25" customHeight="1">
      <c r="A147"/>
      <c r="B147" s="15" t="s">
        <v>101</v>
      </c>
      <c r="C147" s="34"/>
      <c r="D147" s="34"/>
      <c r="E147" s="34"/>
      <c r="F147" s="34"/>
      <c r="G147" s="34"/>
      <c r="H147" s="32"/>
    </row>
    <row r="148" spans="1:8" s="33" customFormat="1" ht="20.25" customHeight="1">
      <c r="A148"/>
      <c r="B148" s="15" t="s">
        <v>102</v>
      </c>
      <c r="C148" s="34"/>
      <c r="D148" s="34"/>
      <c r="E148" s="34"/>
      <c r="F148" s="34"/>
      <c r="G148" s="34"/>
      <c r="H148" s="32"/>
    </row>
    <row r="149" spans="1:8" s="33" customFormat="1" ht="20.25" customHeight="1">
      <c r="A149" s="53"/>
      <c r="B149" s="45"/>
      <c r="C149" s="34"/>
      <c r="D149" s="34"/>
      <c r="E149" s="34"/>
      <c r="F149" s="34"/>
      <c r="G149" s="34"/>
      <c r="H149" s="32"/>
    </row>
    <row r="150" spans="1:8" s="33" customFormat="1" ht="20.25" customHeight="1">
      <c r="A150"/>
      <c r="B150" s="96" t="s">
        <v>22</v>
      </c>
      <c r="C150" s="96"/>
      <c r="D150" s="96"/>
      <c r="E150" s="96"/>
      <c r="F150" s="96"/>
      <c r="G150" s="96"/>
    </row>
    <row r="151" spans="1:8" s="33" customFormat="1" ht="20.25" customHeight="1">
      <c r="A151"/>
      <c r="B151" s="18" t="s">
        <v>90</v>
      </c>
      <c r="C151" s="34"/>
      <c r="D151" s="34"/>
      <c r="E151" s="34"/>
      <c r="F151" s="34"/>
      <c r="G151" s="34"/>
    </row>
    <row r="152" spans="1:8" ht="20.25" customHeight="1">
      <c r="A152" s="53"/>
      <c r="B152" s="45"/>
      <c r="C152" s="34"/>
      <c r="D152" s="34"/>
      <c r="E152" s="34"/>
      <c r="F152" s="34"/>
      <c r="G152" s="34"/>
      <c r="H152" s="33"/>
    </row>
    <row r="153" spans="1:8" s="33" customFormat="1" ht="20.25" customHeight="1">
      <c r="A153"/>
      <c r="B153" s="95" t="s">
        <v>92</v>
      </c>
      <c r="C153" s="95"/>
      <c r="D153" s="95"/>
      <c r="E153" s="95"/>
      <c r="F153" s="95"/>
      <c r="G153" s="95"/>
      <c r="H153" s="32"/>
    </row>
    <row r="154" spans="1:8" s="33" customFormat="1" ht="20.25" customHeight="1">
      <c r="A154"/>
      <c r="B154" s="15" t="s">
        <v>91</v>
      </c>
      <c r="C154" s="34"/>
      <c r="D154" s="34"/>
      <c r="E154" s="34"/>
      <c r="F154" s="34"/>
      <c r="G154" s="34"/>
      <c r="H154" s="32"/>
    </row>
    <row r="155" spans="1:8" s="33" customFormat="1" ht="20.25" customHeight="1">
      <c r="A155"/>
      <c r="B155" s="15" t="s">
        <v>93</v>
      </c>
      <c r="C155" s="34"/>
      <c r="D155" s="34"/>
      <c r="E155" s="34"/>
      <c r="F155" s="34"/>
      <c r="G155" s="34"/>
      <c r="H155" s="32"/>
    </row>
    <row r="156" spans="1:8" s="33" customFormat="1" ht="20.25" customHeight="1">
      <c r="A156"/>
      <c r="B156" s="15" t="s">
        <v>94</v>
      </c>
      <c r="C156" s="34"/>
      <c r="D156" s="34"/>
      <c r="E156" s="34"/>
      <c r="F156" s="34"/>
      <c r="G156" s="34"/>
      <c r="H156" s="32"/>
    </row>
    <row r="157" spans="1:8" s="33" customFormat="1" ht="20.25" customHeight="1">
      <c r="A157" s="53"/>
      <c r="B157" s="45"/>
      <c r="C157" s="34"/>
      <c r="D157" s="34"/>
      <c r="E157" s="34"/>
      <c r="F157" s="34"/>
      <c r="G157" s="34"/>
      <c r="H157" s="32"/>
    </row>
    <row r="158" spans="1:8" s="33" customFormat="1" ht="20.25" customHeight="1">
      <c r="A158"/>
      <c r="B158" s="95" t="s">
        <v>87</v>
      </c>
      <c r="C158" s="95"/>
      <c r="D158" s="95"/>
      <c r="E158" s="95"/>
      <c r="F158" s="95"/>
      <c r="G158" s="95"/>
      <c r="H158" s="32"/>
    </row>
    <row r="159" spans="1:8" s="33" customFormat="1" ht="20.25" customHeight="1">
      <c r="A159"/>
      <c r="B159" s="15" t="s">
        <v>86</v>
      </c>
      <c r="C159" s="34"/>
      <c r="D159" s="34"/>
      <c r="E159" s="34"/>
      <c r="F159" s="34"/>
      <c r="G159" s="34"/>
      <c r="H159" s="32"/>
    </row>
    <row r="160" spans="1:8" s="33" customFormat="1" ht="20.25" customHeight="1">
      <c r="A160"/>
      <c r="B160" s="15" t="s">
        <v>88</v>
      </c>
      <c r="C160" s="34"/>
      <c r="D160" s="34"/>
      <c r="E160" s="34"/>
      <c r="F160" s="34"/>
      <c r="G160" s="34"/>
      <c r="H160" s="32"/>
    </row>
    <row r="161" spans="1:8" s="33" customFormat="1" ht="20.25" customHeight="1">
      <c r="A161"/>
      <c r="B161" s="15" t="s">
        <v>89</v>
      </c>
      <c r="C161" s="34"/>
      <c r="D161" s="34"/>
      <c r="E161" s="34"/>
      <c r="F161" s="34"/>
      <c r="G161" s="34"/>
      <c r="H161" s="32"/>
    </row>
    <row r="162" spans="1:8" s="33" customFormat="1" ht="20.25" customHeight="1">
      <c r="A162" s="53"/>
      <c r="B162" s="45"/>
      <c r="C162" s="34"/>
      <c r="D162" s="34"/>
      <c r="E162" s="34"/>
      <c r="F162" s="34"/>
      <c r="G162" s="34"/>
      <c r="H162" s="32"/>
    </row>
    <row r="163" spans="1:8" s="33" customFormat="1" ht="20.25" customHeight="1">
      <c r="A163"/>
      <c r="B163" s="97" t="s">
        <v>105</v>
      </c>
      <c r="C163" s="95"/>
      <c r="D163" s="95"/>
      <c r="E163" s="95"/>
      <c r="F163" s="95"/>
      <c r="G163" s="95"/>
      <c r="H163" s="32"/>
    </row>
    <row r="164" spans="1:8" s="33" customFormat="1" ht="20.25" customHeight="1">
      <c r="A164"/>
      <c r="B164" s="64" t="s">
        <v>104</v>
      </c>
      <c r="C164" s="63"/>
      <c r="D164" s="34"/>
      <c r="E164" s="34"/>
      <c r="F164" s="34"/>
      <c r="G164" s="34"/>
      <c r="H164" s="32"/>
    </row>
    <row r="165" spans="1:8" s="33" customFormat="1" ht="20.25" customHeight="1">
      <c r="A165"/>
      <c r="B165" s="10"/>
      <c r="C165" s="34"/>
      <c r="D165" s="34"/>
      <c r="E165" s="34"/>
      <c r="F165" s="34"/>
      <c r="G165" s="34"/>
      <c r="H165" s="32"/>
    </row>
    <row r="166" spans="1:8" s="33" customFormat="1" ht="20.25" customHeight="1">
      <c r="A166"/>
      <c r="B166" s="91" t="s">
        <v>42</v>
      </c>
      <c r="C166" s="91"/>
      <c r="D166" s="91"/>
      <c r="E166" s="91"/>
      <c r="F166" s="91"/>
      <c r="G166" s="91"/>
      <c r="H166" s="32"/>
    </row>
    <row r="167" spans="1:8" s="33" customFormat="1" ht="20.25" customHeight="1">
      <c r="A167"/>
      <c r="B167" s="15" t="s">
        <v>103</v>
      </c>
      <c r="C167" s="34"/>
      <c r="D167" s="34"/>
      <c r="E167" s="34"/>
      <c r="F167" s="34"/>
      <c r="G167" s="34"/>
      <c r="H167" s="32"/>
    </row>
    <row r="168" spans="1:8" s="33" customFormat="1" ht="20.25" customHeight="1">
      <c r="A168" s="53"/>
      <c r="B168" s="45"/>
      <c r="C168" s="34"/>
      <c r="D168" s="34"/>
      <c r="E168" s="34"/>
      <c r="F168" s="34"/>
      <c r="G168" s="34"/>
    </row>
    <row r="169" spans="1:8" s="33" customFormat="1" ht="20.25" customHeight="1">
      <c r="A169"/>
      <c r="B169" s="95" t="s">
        <v>15</v>
      </c>
      <c r="C169" s="95"/>
      <c r="D169" s="95"/>
      <c r="E169" s="95"/>
      <c r="F169" s="95"/>
      <c r="G169" s="95"/>
    </row>
    <row r="170" spans="1:8" s="33" customFormat="1" ht="20.25" customHeight="1">
      <c r="A170"/>
      <c r="B170" s="15" t="s">
        <v>82</v>
      </c>
      <c r="C170" s="34"/>
      <c r="D170" s="34"/>
      <c r="E170" s="34"/>
      <c r="F170" s="34"/>
      <c r="G170" s="34"/>
    </row>
    <row r="171" spans="1:8" s="33" customFormat="1" ht="20.25" customHeight="1">
      <c r="A171"/>
      <c r="B171" s="15" t="s">
        <v>83</v>
      </c>
      <c r="C171" s="34"/>
      <c r="D171" s="34"/>
      <c r="E171" s="34"/>
      <c r="F171" s="34"/>
      <c r="G171" s="34"/>
    </row>
    <row r="172" spans="1:8" s="33" customFormat="1" ht="20.25" customHeight="1">
      <c r="A172"/>
      <c r="B172" s="15" t="s">
        <v>84</v>
      </c>
      <c r="C172" s="34"/>
      <c r="D172" s="34"/>
      <c r="E172" s="34"/>
      <c r="F172" s="34"/>
      <c r="G172" s="34"/>
    </row>
    <row r="173" spans="1:8" s="33" customFormat="1" ht="20.25" customHeight="1">
      <c r="A173"/>
      <c r="B173" s="50" t="s">
        <v>85</v>
      </c>
      <c r="C173" s="34"/>
      <c r="D173" s="34"/>
      <c r="E173" s="34"/>
      <c r="F173" s="34"/>
      <c r="G173" s="34"/>
    </row>
    <row r="174" spans="1:8" s="33" customFormat="1" ht="20.25" customHeight="1">
      <c r="A174" s="53"/>
      <c r="B174" s="65"/>
      <c r="C174" s="63"/>
      <c r="D174" s="34"/>
      <c r="E174" s="34"/>
      <c r="F174" s="34"/>
      <c r="G174" s="34"/>
    </row>
    <row r="175" spans="1:8" s="33" customFormat="1" ht="20.25" customHeight="1">
      <c r="A175"/>
      <c r="B175" s="98" t="s">
        <v>27</v>
      </c>
      <c r="C175" s="95"/>
      <c r="D175" s="95"/>
      <c r="E175" s="95"/>
      <c r="F175" s="95"/>
      <c r="G175" s="95"/>
    </row>
    <row r="176" spans="1:8" s="33" customFormat="1" ht="20.25" customHeight="1">
      <c r="A176"/>
      <c r="B176" s="15" t="s">
        <v>95</v>
      </c>
      <c r="C176" s="34"/>
      <c r="D176" s="34"/>
      <c r="E176" s="34"/>
      <c r="F176" s="34"/>
      <c r="G176" s="34"/>
    </row>
    <row r="177" spans="1:8" s="33" customFormat="1" ht="20.25" customHeight="1">
      <c r="A177"/>
      <c r="B177" s="15" t="s">
        <v>96</v>
      </c>
      <c r="C177" s="34"/>
      <c r="D177" s="34"/>
      <c r="E177" s="34"/>
      <c r="F177" s="34"/>
      <c r="G177" s="34"/>
    </row>
    <row r="178" spans="1:8" ht="20.25" customHeight="1">
      <c r="A178" s="53"/>
      <c r="B178" s="45"/>
      <c r="C178" s="34"/>
      <c r="D178" s="34"/>
      <c r="E178" s="34"/>
      <c r="F178" s="34"/>
      <c r="G178" s="34"/>
      <c r="H178" s="33"/>
    </row>
    <row r="179" spans="1:8" s="33" customFormat="1" ht="20.25" customHeight="1">
      <c r="A179"/>
      <c r="B179" s="95" t="s">
        <v>32</v>
      </c>
      <c r="C179" s="95"/>
      <c r="D179" s="95"/>
      <c r="E179" s="95"/>
      <c r="F179" s="95"/>
      <c r="G179" s="95"/>
    </row>
    <row r="180" spans="1:8" s="33" customFormat="1" ht="20.25" customHeight="1">
      <c r="A180"/>
      <c r="B180" s="15" t="s">
        <v>97</v>
      </c>
      <c r="C180" s="34"/>
      <c r="D180" s="34"/>
      <c r="E180" s="34"/>
      <c r="F180" s="34"/>
      <c r="G180" s="34"/>
    </row>
    <row r="181" spans="1:8" s="33" customFormat="1" ht="20.25" customHeight="1">
      <c r="A181"/>
      <c r="B181" s="15" t="s">
        <v>98</v>
      </c>
      <c r="C181" s="34"/>
      <c r="D181" s="34"/>
      <c r="E181" s="34"/>
      <c r="F181" s="34"/>
      <c r="G181" s="34"/>
    </row>
    <row r="182" spans="1:8" ht="20.25" customHeight="1">
      <c r="A182" s="53"/>
      <c r="B182" s="45"/>
      <c r="C182" s="34"/>
      <c r="D182" s="34"/>
      <c r="E182" s="34"/>
      <c r="F182" s="34"/>
      <c r="G182" s="34"/>
      <c r="H182" s="33"/>
    </row>
    <row r="183" spans="1:8" s="33" customFormat="1" ht="20.25" customHeight="1">
      <c r="A183"/>
      <c r="B183" s="95" t="s">
        <v>100</v>
      </c>
      <c r="C183" s="95"/>
      <c r="D183" s="95"/>
      <c r="E183" s="95"/>
      <c r="F183" s="95"/>
      <c r="G183" s="95"/>
      <c r="H183" s="32"/>
    </row>
    <row r="184" spans="1:8" s="33" customFormat="1" ht="20.25" customHeight="1">
      <c r="A184"/>
      <c r="B184" s="15" t="s">
        <v>99</v>
      </c>
      <c r="C184" s="34"/>
      <c r="D184" s="34"/>
      <c r="E184" s="34"/>
      <c r="F184" s="34"/>
      <c r="G184" s="34"/>
      <c r="H184" s="32"/>
    </row>
    <row r="185" spans="1:8" s="33" customFormat="1" ht="20.25" customHeight="1">
      <c r="A185"/>
      <c r="B185" s="15" t="s">
        <v>101</v>
      </c>
      <c r="C185" s="34"/>
      <c r="D185" s="34"/>
      <c r="E185" s="34"/>
      <c r="F185" s="34"/>
      <c r="G185" s="34"/>
      <c r="H185" s="32"/>
    </row>
    <row r="186" spans="1:8" s="33" customFormat="1" ht="20.25" customHeight="1">
      <c r="A186"/>
      <c r="B186" s="15" t="s">
        <v>102</v>
      </c>
      <c r="C186" s="34"/>
      <c r="D186" s="34"/>
      <c r="E186" s="34"/>
      <c r="F186" s="34"/>
      <c r="G186" s="34"/>
      <c r="H186" s="32"/>
    </row>
    <row r="187" spans="1:8" s="33" customFormat="1" ht="20.25" customHeight="1">
      <c r="A187" s="53"/>
      <c r="B187" s="45"/>
      <c r="C187" s="34"/>
      <c r="D187" s="34"/>
      <c r="E187" s="34"/>
      <c r="F187" s="34"/>
      <c r="G187" s="34"/>
      <c r="H187" s="32"/>
    </row>
    <row r="188" spans="1:8" s="33" customFormat="1" ht="20.25" customHeight="1">
      <c r="A188" t="s">
        <v>121</v>
      </c>
      <c r="B188" s="96" t="s">
        <v>22</v>
      </c>
      <c r="C188" s="96"/>
      <c r="D188" s="96"/>
      <c r="E188" s="96"/>
      <c r="F188" s="96"/>
      <c r="G188" s="96"/>
    </row>
    <row r="189" spans="1:8" s="33" customFormat="1" ht="20.25" customHeight="1">
      <c r="A189"/>
      <c r="B189" s="18" t="s">
        <v>90</v>
      </c>
      <c r="C189" s="34"/>
      <c r="D189" s="34"/>
      <c r="E189" s="34"/>
      <c r="F189" s="34"/>
      <c r="G189" s="34"/>
    </row>
    <row r="190" spans="1:8" ht="20.25" customHeight="1">
      <c r="A190" s="53"/>
      <c r="B190" s="45"/>
      <c r="C190" s="34"/>
      <c r="D190" s="34"/>
      <c r="E190" s="34"/>
      <c r="F190" s="34"/>
      <c r="G190" s="34"/>
      <c r="H190" s="33"/>
    </row>
  </sheetData>
  <sheetProtection selectLockedCells="1" selectUnlockedCells="1"/>
  <mergeCells count="45">
    <mergeCell ref="B27:G27"/>
    <mergeCell ref="B31:G31"/>
    <mergeCell ref="B36:G36"/>
    <mergeCell ref="B1:G1"/>
    <mergeCell ref="B6:G6"/>
    <mergeCell ref="B11:G11"/>
    <mergeCell ref="B14:G14"/>
    <mergeCell ref="B17:G17"/>
    <mergeCell ref="B23:G23"/>
    <mergeCell ref="B65:G65"/>
    <mergeCell ref="B69:G69"/>
    <mergeCell ref="B74:G74"/>
    <mergeCell ref="B39:G39"/>
    <mergeCell ref="B44:G44"/>
    <mergeCell ref="B49:G49"/>
    <mergeCell ref="B52:G52"/>
    <mergeCell ref="B55:G55"/>
    <mergeCell ref="B61:G61"/>
    <mergeCell ref="B103:G103"/>
    <mergeCell ref="B107:G107"/>
    <mergeCell ref="B112:G112"/>
    <mergeCell ref="B77:G77"/>
    <mergeCell ref="B82:G82"/>
    <mergeCell ref="B87:G87"/>
    <mergeCell ref="B90:G90"/>
    <mergeCell ref="B93:G93"/>
    <mergeCell ref="B99:G99"/>
    <mergeCell ref="B141:G141"/>
    <mergeCell ref="B145:G145"/>
    <mergeCell ref="B150:G150"/>
    <mergeCell ref="B115:G115"/>
    <mergeCell ref="B120:G120"/>
    <mergeCell ref="B125:G125"/>
    <mergeCell ref="B128:G128"/>
    <mergeCell ref="B131:G131"/>
    <mergeCell ref="B137:G137"/>
    <mergeCell ref="B179:G179"/>
    <mergeCell ref="B183:G183"/>
    <mergeCell ref="B188:G188"/>
    <mergeCell ref="B153:G153"/>
    <mergeCell ref="B158:G158"/>
    <mergeCell ref="B163:G163"/>
    <mergeCell ref="B166:G166"/>
    <mergeCell ref="B169:G169"/>
    <mergeCell ref="B175:G175"/>
  </mergeCells>
  <printOptions horizontalCentered="1"/>
  <pageMargins left="0.70866141732283472" right="0.70866141732283472" top="0.31496062992125984" bottom="0.31496062992125984" header="0.51181102362204722" footer="0.51181102362204722"/>
  <pageSetup firstPageNumber="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L33"/>
  <sheetViews>
    <sheetView topLeftCell="A15" zoomScale="105" zoomScaleNormal="105" workbookViewId="0">
      <selection activeCell="A34" sqref="A34"/>
    </sheetView>
  </sheetViews>
  <sheetFormatPr defaultColWidth="8.7109375" defaultRowHeight="15"/>
  <cols>
    <col min="1" max="1" width="28.85546875" style="1" customWidth="1"/>
    <col min="2" max="2" width="7.5703125" style="1" customWidth="1"/>
    <col min="3" max="3" width="5" style="1" customWidth="1"/>
    <col min="4" max="5" width="20.85546875" style="1" customWidth="1"/>
    <col min="6" max="16384" width="8.7109375" style="1"/>
  </cols>
  <sheetData>
    <row r="3" ht="18" customHeight="1"/>
    <row r="28" spans="1:12" ht="39.75">
      <c r="A28" s="99" t="str">
        <f>VLOOKUP(B29,MLŽJ!A6:E32,3,0)</f>
        <v>Vachutka Jan</v>
      </c>
      <c r="B28" s="99"/>
      <c r="C28" s="99"/>
      <c r="D28" s="99"/>
      <c r="E28" s="99"/>
    </row>
    <row r="29" spans="1:12" ht="42.75" customHeight="1">
      <c r="B29" s="55" t="s">
        <v>13</v>
      </c>
      <c r="C29" s="56"/>
      <c r="D29" s="57" t="s">
        <v>114</v>
      </c>
    </row>
    <row r="30" spans="1:12" ht="11.25" customHeight="1"/>
    <row r="31" spans="1:12" ht="27.75" customHeight="1">
      <c r="A31" s="100" t="s">
        <v>115</v>
      </c>
      <c r="B31" s="100"/>
      <c r="C31" s="100"/>
      <c r="D31" s="100"/>
      <c r="E31" s="100"/>
      <c r="F31" s="27"/>
      <c r="G31" s="27"/>
      <c r="H31" s="27"/>
      <c r="I31" s="27"/>
      <c r="J31" s="27"/>
      <c r="K31" s="27"/>
      <c r="L31" s="27"/>
    </row>
    <row r="32" spans="1:12" ht="25.5" customHeight="1"/>
    <row r="33" spans="1:5">
      <c r="A33" s="58" t="s">
        <v>116</v>
      </c>
      <c r="E33" s="59" t="s">
        <v>117</v>
      </c>
    </row>
  </sheetData>
  <sheetProtection selectLockedCells="1" selectUnlockedCells="1"/>
  <mergeCells count="2">
    <mergeCell ref="A28:E28"/>
    <mergeCell ref="A31:E31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MLŽJ</vt:lpstr>
      <vt:lpstr>MLŽD</vt:lpstr>
      <vt:lpstr>MLfin</vt:lpstr>
      <vt:lpstr>MLŽD_listky</vt:lpstr>
      <vt:lpstr>STŽJ</vt:lpstr>
      <vt:lpstr>STŽD</vt:lpstr>
      <vt:lpstr>STfin</vt:lpstr>
      <vt:lpstr>STŽD_listky</vt:lpstr>
      <vt:lpstr>DIPLMLŽJ</vt:lpstr>
      <vt:lpstr>DIPLMLŽD</vt:lpstr>
      <vt:lpstr>DIPLSTŽJ</vt:lpstr>
      <vt:lpstr>DIPLSTŽD</vt:lpstr>
      <vt:lpstr>List1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cp:lastPrinted>2016-11-13T09:25:57Z</cp:lastPrinted>
  <dcterms:created xsi:type="dcterms:W3CDTF">2016-11-13T09:27:49Z</dcterms:created>
  <dcterms:modified xsi:type="dcterms:W3CDTF">2016-11-13T09:27:49Z</dcterms:modified>
</cp:coreProperties>
</file>