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1235" windowHeight="6690" firstSheet="1" activeTab="3"/>
  </bookViews>
  <sheets>
    <sheet name="druž.1+3,druž.4" sheetId="1" state="hidden" r:id="rId1"/>
    <sheet name="Vypocet" sheetId="2" r:id="rId2"/>
    <sheet name="Výsledky družstva" sheetId="3" r:id="rId3"/>
    <sheet name="Výsledky jednotlivci" sheetId="4" r:id="rId4"/>
    <sheet name="Finále kladina" sheetId="5" r:id="rId5"/>
    <sheet name="Finále Kruhy" sheetId="6" state="hidden" r:id="rId6"/>
    <sheet name="Startovaci_listina" sheetId="7" r:id="rId7"/>
  </sheets>
  <definedNames>
    <definedName name="_xlnm._FilterDatabase" localSheetId="1" hidden="1">Vypocet!$A$3:$T$120</definedName>
    <definedName name="_xlnm._FilterDatabase" localSheetId="3" hidden="1">'Výsledky jednotlivci'!$B$1:$K$75</definedName>
  </definedNames>
  <calcPr calcId="125725"/>
</workbook>
</file>

<file path=xl/calcChain.xml><?xml version="1.0" encoding="utf-8"?>
<calcChain xmlns="http://schemas.openxmlformats.org/spreadsheetml/2006/main">
  <c r="E13" i="3"/>
  <c r="E19"/>
  <c r="E16"/>
  <c r="E10"/>
  <c r="F13"/>
  <c r="F19"/>
  <c r="F16"/>
  <c r="F10"/>
  <c r="G13"/>
  <c r="G19"/>
  <c r="G16"/>
  <c r="G10"/>
  <c r="C87" i="7"/>
  <c r="C88"/>
  <c r="C89"/>
  <c r="B89"/>
  <c r="B88"/>
  <c r="B87"/>
  <c r="C82"/>
  <c r="C83"/>
  <c r="C84"/>
  <c r="B84"/>
  <c r="B83"/>
  <c r="B82"/>
  <c r="C72"/>
  <c r="C73"/>
  <c r="C74"/>
  <c r="C77"/>
  <c r="C78"/>
  <c r="C79"/>
  <c r="B79"/>
  <c r="B78"/>
  <c r="B77"/>
  <c r="B74"/>
  <c r="B73"/>
  <c r="B72"/>
  <c r="C67"/>
  <c r="C68"/>
  <c r="C69"/>
  <c r="B69"/>
  <c r="B68"/>
  <c r="B67"/>
  <c r="C62"/>
  <c r="C63"/>
  <c r="C64"/>
  <c r="B64"/>
  <c r="B63"/>
  <c r="B62"/>
  <c r="C57"/>
  <c r="C58"/>
  <c r="C59"/>
  <c r="B59"/>
  <c r="B58"/>
  <c r="B57"/>
  <c r="C52"/>
  <c r="C53"/>
  <c r="C54"/>
  <c r="B54"/>
  <c r="B53"/>
  <c r="B52"/>
  <c r="C47"/>
  <c r="C48"/>
  <c r="C49"/>
  <c r="C42"/>
  <c r="C43"/>
  <c r="C44"/>
  <c r="C37"/>
  <c r="C38"/>
  <c r="C39"/>
  <c r="C32"/>
  <c r="C33"/>
  <c r="C34"/>
  <c r="C27"/>
  <c r="C28"/>
  <c r="C29"/>
  <c r="C22"/>
  <c r="C23"/>
  <c r="C24"/>
  <c r="C17"/>
  <c r="C18"/>
  <c r="C19"/>
  <c r="C12"/>
  <c r="C13"/>
  <c r="C14"/>
  <c r="C7"/>
  <c r="C8"/>
  <c r="C9"/>
  <c r="C2"/>
  <c r="C3"/>
  <c r="C4"/>
  <c r="B49"/>
  <c r="B48"/>
  <c r="B47"/>
  <c r="B44"/>
  <c r="B43"/>
  <c r="B42"/>
  <c r="B39"/>
  <c r="B38"/>
  <c r="B37"/>
  <c r="B34"/>
  <c r="B33"/>
  <c r="B32"/>
  <c r="B29"/>
  <c r="B28"/>
  <c r="B27"/>
  <c r="B24"/>
  <c r="B23"/>
  <c r="B22"/>
  <c r="B19"/>
  <c r="B18"/>
  <c r="B17"/>
  <c r="B14"/>
  <c r="B13"/>
  <c r="B12"/>
  <c r="B9"/>
  <c r="B8"/>
  <c r="B7"/>
  <c r="B4"/>
  <c r="B3"/>
  <c r="B2"/>
  <c r="C28" i="4" l="1"/>
  <c r="D28"/>
  <c r="E28"/>
  <c r="G28"/>
  <c r="H28"/>
  <c r="I28"/>
  <c r="J28"/>
  <c r="C40"/>
  <c r="D40"/>
  <c r="E40"/>
  <c r="G40"/>
  <c r="H40"/>
  <c r="I40"/>
  <c r="J40"/>
  <c r="D13" i="3"/>
  <c r="C13"/>
  <c r="C7"/>
  <c r="C10"/>
  <c r="C16"/>
  <c r="C19"/>
  <c r="C8"/>
  <c r="C9"/>
  <c r="C18"/>
  <c r="C4"/>
  <c r="C14"/>
  <c r="C11"/>
  <c r="C20"/>
  <c r="C17"/>
  <c r="C5"/>
  <c r="C3"/>
  <c r="G2"/>
  <c r="F2"/>
  <c r="E2"/>
  <c r="D2"/>
  <c r="J5" i="2"/>
  <c r="F4"/>
  <c r="C2" i="6"/>
  <c r="C2" i="5" l="1"/>
  <c r="P9" i="2"/>
  <c r="D19" i="3"/>
  <c r="D16"/>
  <c r="D10"/>
  <c r="G7"/>
  <c r="F7"/>
  <c r="E7"/>
  <c r="D7"/>
  <c r="G17"/>
  <c r="F17"/>
  <c r="E17"/>
  <c r="D17"/>
  <c r="G20"/>
  <c r="F20"/>
  <c r="E20"/>
  <c r="D20"/>
  <c r="G11"/>
  <c r="F11"/>
  <c r="E11"/>
  <c r="D11"/>
  <c r="G14"/>
  <c r="F14"/>
  <c r="E14"/>
  <c r="D14"/>
  <c r="G4"/>
  <c r="F4"/>
  <c r="E4"/>
  <c r="D4"/>
  <c r="E18"/>
  <c r="G18"/>
  <c r="F18"/>
  <c r="D18"/>
  <c r="G9"/>
  <c r="F9"/>
  <c r="E9"/>
  <c r="D9"/>
  <c r="G8"/>
  <c r="F8"/>
  <c r="E8"/>
  <c r="D8"/>
  <c r="G12"/>
  <c r="F12"/>
  <c r="E12"/>
  <c r="D12"/>
  <c r="G6"/>
  <c r="F6"/>
  <c r="E6"/>
  <c r="D6"/>
  <c r="C6"/>
  <c r="C1" i="4"/>
  <c r="H10"/>
  <c r="I10"/>
  <c r="J10"/>
  <c r="H9"/>
  <c r="I9"/>
  <c r="J9"/>
  <c r="H16"/>
  <c r="I16"/>
  <c r="J16"/>
  <c r="H7"/>
  <c r="I7"/>
  <c r="J7"/>
  <c r="H5"/>
  <c r="I5"/>
  <c r="J5"/>
  <c r="H2"/>
  <c r="I2"/>
  <c r="J2"/>
  <c r="H32"/>
  <c r="I32"/>
  <c r="J32"/>
  <c r="H43"/>
  <c r="I43"/>
  <c r="J43"/>
  <c r="H4"/>
  <c r="I4"/>
  <c r="J4"/>
  <c r="H11"/>
  <c r="I11"/>
  <c r="J11"/>
  <c r="H17"/>
  <c r="I17"/>
  <c r="J17"/>
  <c r="H26"/>
  <c r="I26"/>
  <c r="J26"/>
  <c r="H25"/>
  <c r="I25"/>
  <c r="J25"/>
  <c r="H19"/>
  <c r="I19"/>
  <c r="J19"/>
  <c r="H6"/>
  <c r="I6"/>
  <c r="J6"/>
  <c r="H24"/>
  <c r="I24"/>
  <c r="J24"/>
  <c r="H18"/>
  <c r="I18"/>
  <c r="J18"/>
  <c r="H13"/>
  <c r="I13"/>
  <c r="J13"/>
  <c r="H39"/>
  <c r="I39"/>
  <c r="J39"/>
  <c r="H41"/>
  <c r="I41"/>
  <c r="J41"/>
  <c r="H50"/>
  <c r="I50"/>
  <c r="J50"/>
  <c r="H14"/>
  <c r="I14"/>
  <c r="J14"/>
  <c r="H3"/>
  <c r="I3"/>
  <c r="J3"/>
  <c r="H12"/>
  <c r="I12"/>
  <c r="J12"/>
  <c r="H35"/>
  <c r="I35"/>
  <c r="J35"/>
  <c r="H38"/>
  <c r="I38"/>
  <c r="J38"/>
  <c r="H37"/>
  <c r="I37"/>
  <c r="J37"/>
  <c r="H23"/>
  <c r="I23"/>
  <c r="J23"/>
  <c r="H36"/>
  <c r="I36"/>
  <c r="J36"/>
  <c r="H30"/>
  <c r="I30"/>
  <c r="J30"/>
  <c r="H52"/>
  <c r="I52"/>
  <c r="J52"/>
  <c r="H47"/>
  <c r="I47"/>
  <c r="J47"/>
  <c r="H49"/>
  <c r="I49"/>
  <c r="J49"/>
  <c r="H42"/>
  <c r="I42"/>
  <c r="J42"/>
  <c r="H34"/>
  <c r="I34"/>
  <c r="J34"/>
  <c r="H8"/>
  <c r="I8"/>
  <c r="J8"/>
  <c r="H22"/>
  <c r="I22"/>
  <c r="J22"/>
  <c r="H15"/>
  <c r="I15"/>
  <c r="J15"/>
  <c r="H20"/>
  <c r="I20"/>
  <c r="J20"/>
  <c r="H21"/>
  <c r="I21"/>
  <c r="J21"/>
  <c r="H29"/>
  <c r="I29"/>
  <c r="J29"/>
  <c r="H27"/>
  <c r="I27"/>
  <c r="J27"/>
  <c r="H45"/>
  <c r="I45"/>
  <c r="J45"/>
  <c r="H46"/>
  <c r="I46"/>
  <c r="J46"/>
  <c r="H51"/>
  <c r="I51"/>
  <c r="J51"/>
  <c r="H48"/>
  <c r="I48"/>
  <c r="J48"/>
  <c r="H53"/>
  <c r="I53"/>
  <c r="J53"/>
  <c r="H31"/>
  <c r="I31"/>
  <c r="J31"/>
  <c r="H33"/>
  <c r="I33"/>
  <c r="J33"/>
  <c r="H44"/>
  <c r="I44"/>
  <c r="J44"/>
  <c r="D42"/>
  <c r="E42"/>
  <c r="G42"/>
  <c r="D34"/>
  <c r="E34"/>
  <c r="G34"/>
  <c r="D8"/>
  <c r="E8"/>
  <c r="G8"/>
  <c r="D22"/>
  <c r="E22"/>
  <c r="G22"/>
  <c r="D15"/>
  <c r="E15"/>
  <c r="G15"/>
  <c r="D20"/>
  <c r="E20"/>
  <c r="G20"/>
  <c r="D21"/>
  <c r="E21"/>
  <c r="G21"/>
  <c r="D29"/>
  <c r="E29"/>
  <c r="G29"/>
  <c r="D27"/>
  <c r="E27"/>
  <c r="G27"/>
  <c r="D45"/>
  <c r="E45"/>
  <c r="G45"/>
  <c r="D46"/>
  <c r="E46"/>
  <c r="G46"/>
  <c r="D51"/>
  <c r="E51"/>
  <c r="G51"/>
  <c r="D48"/>
  <c r="E48"/>
  <c r="G48"/>
  <c r="D53"/>
  <c r="E53"/>
  <c r="G53"/>
  <c r="D31"/>
  <c r="E31"/>
  <c r="G31"/>
  <c r="D33"/>
  <c r="E33"/>
  <c r="G33"/>
  <c r="D44"/>
  <c r="E44"/>
  <c r="G44"/>
  <c r="C42"/>
  <c r="C34"/>
  <c r="C8"/>
  <c r="C22"/>
  <c r="C15"/>
  <c r="C20"/>
  <c r="C21"/>
  <c r="C29"/>
  <c r="C27"/>
  <c r="C45"/>
  <c r="C46"/>
  <c r="C51"/>
  <c r="C48"/>
  <c r="C53"/>
  <c r="C31"/>
  <c r="C33"/>
  <c r="C44"/>
  <c r="K1"/>
  <c r="J1"/>
  <c r="I1"/>
  <c r="H1"/>
  <c r="G18"/>
  <c r="G13"/>
  <c r="G39"/>
  <c r="G41"/>
  <c r="G50"/>
  <c r="G14"/>
  <c r="G3"/>
  <c r="G12"/>
  <c r="G35"/>
  <c r="G38"/>
  <c r="G37"/>
  <c r="G23"/>
  <c r="G36"/>
  <c r="G30"/>
  <c r="G52"/>
  <c r="G47"/>
  <c r="G49"/>
  <c r="G10"/>
  <c r="G9"/>
  <c r="G16"/>
  <c r="G7"/>
  <c r="G5"/>
  <c r="G2"/>
  <c r="G32"/>
  <c r="G43"/>
  <c r="G4"/>
  <c r="G11"/>
  <c r="G17"/>
  <c r="G26"/>
  <c r="G25"/>
  <c r="G19"/>
  <c r="G6"/>
  <c r="G24"/>
  <c r="G1"/>
  <c r="E1"/>
  <c r="E10"/>
  <c r="E9"/>
  <c r="E16"/>
  <c r="E7"/>
  <c r="E5"/>
  <c r="E2"/>
  <c r="E32"/>
  <c r="E43"/>
  <c r="E4"/>
  <c r="E11"/>
  <c r="E17"/>
  <c r="E26"/>
  <c r="E25"/>
  <c r="E19"/>
  <c r="E6"/>
  <c r="E24"/>
  <c r="E18"/>
  <c r="E13"/>
  <c r="E39"/>
  <c r="E41"/>
  <c r="E50"/>
  <c r="E14"/>
  <c r="E3"/>
  <c r="E12"/>
  <c r="E35"/>
  <c r="E38"/>
  <c r="E37"/>
  <c r="E23"/>
  <c r="E36"/>
  <c r="E30"/>
  <c r="E52"/>
  <c r="E47"/>
  <c r="E49"/>
  <c r="D1"/>
  <c r="D10"/>
  <c r="D9"/>
  <c r="D16"/>
  <c r="D7"/>
  <c r="D5"/>
  <c r="D2"/>
  <c r="D32"/>
  <c r="D43"/>
  <c r="D4"/>
  <c r="D11"/>
  <c r="D17"/>
  <c r="D26"/>
  <c r="D25"/>
  <c r="D19"/>
  <c r="D6"/>
  <c r="D24"/>
  <c r="D18"/>
  <c r="D13"/>
  <c r="D39"/>
  <c r="D41"/>
  <c r="D50"/>
  <c r="D14"/>
  <c r="D3"/>
  <c r="D12"/>
  <c r="D35"/>
  <c r="D38"/>
  <c r="D37"/>
  <c r="D23"/>
  <c r="D36"/>
  <c r="D30"/>
  <c r="D52"/>
  <c r="D47"/>
  <c r="D49"/>
  <c r="C10"/>
  <c r="C9"/>
  <c r="C16"/>
  <c r="C7"/>
  <c r="C5"/>
  <c r="C2"/>
  <c r="C32"/>
  <c r="C43"/>
  <c r="C4"/>
  <c r="C11"/>
  <c r="C17"/>
  <c r="C26"/>
  <c r="C25"/>
  <c r="C19"/>
  <c r="C6"/>
  <c r="C24"/>
  <c r="C18"/>
  <c r="C13"/>
  <c r="C39"/>
  <c r="C41"/>
  <c r="C50"/>
  <c r="C14"/>
  <c r="C3"/>
  <c r="C12"/>
  <c r="C35"/>
  <c r="C38"/>
  <c r="C37"/>
  <c r="C23"/>
  <c r="C36"/>
  <c r="C30"/>
  <c r="C52"/>
  <c r="C47"/>
  <c r="C49"/>
  <c r="Q13" i="2"/>
  <c r="K4" i="4" s="1"/>
  <c r="Q14" i="2"/>
  <c r="K11" i="4" s="1"/>
  <c r="Q15" i="2"/>
  <c r="K17" i="4" s="1"/>
  <c r="Q16" i="2"/>
  <c r="K26" i="4" s="1"/>
  <c r="Q17" i="2"/>
  <c r="K25" i="4" s="1"/>
  <c r="Q18" i="2"/>
  <c r="K28" i="4" s="1"/>
  <c r="Q19" i="2"/>
  <c r="K19" i="4" s="1"/>
  <c r="Q20" i="2"/>
  <c r="K6" i="4" s="1"/>
  <c r="Q21" i="2"/>
  <c r="Q22"/>
  <c r="K24" i="4" s="1"/>
  <c r="Q23" i="2"/>
  <c r="K18" i="4" s="1"/>
  <c r="Q24" i="2"/>
  <c r="K13" i="4" s="1"/>
  <c r="Q25" i="2"/>
  <c r="K39" i="4" s="1"/>
  <c r="Q26" i="2"/>
  <c r="K41" i="4" s="1"/>
  <c r="Q27" i="2"/>
  <c r="K50" i="4" s="1"/>
  <c r="Q28" i="2"/>
  <c r="K14" i="4" s="1"/>
  <c r="Q29" i="2"/>
  <c r="K3" i="4" s="1"/>
  <c r="Q30" i="2"/>
  <c r="K12" i="4" s="1"/>
  <c r="Q31" i="2"/>
  <c r="K35" i="4" s="1"/>
  <c r="Q32" i="2"/>
  <c r="K38" i="4" s="1"/>
  <c r="Q33" i="2"/>
  <c r="K37" i="4" s="1"/>
  <c r="Q34" i="2"/>
  <c r="K23" i="4" s="1"/>
  <c r="Q35" i="2"/>
  <c r="K36" i="4" s="1"/>
  <c r="Q36" i="2"/>
  <c r="K30" i="4" s="1"/>
  <c r="Q37" i="2"/>
  <c r="K52" i="4" s="1"/>
  <c r="Q38" i="2"/>
  <c r="K47" i="4" s="1"/>
  <c r="Q39" i="2"/>
  <c r="K49" i="4" s="1"/>
  <c r="Q40" i="2"/>
  <c r="K42" i="4" s="1"/>
  <c r="Q41" i="2"/>
  <c r="K34" i="4" s="1"/>
  <c r="Q42" i="2"/>
  <c r="Q43"/>
  <c r="K8" i="4" s="1"/>
  <c r="Q44" i="2"/>
  <c r="K22" i="4" s="1"/>
  <c r="Q45" i="2"/>
  <c r="K15" i="4" s="1"/>
  <c r="Q46" i="2"/>
  <c r="K20" i="4" s="1"/>
  <c r="Q47" i="2"/>
  <c r="K21" i="4" s="1"/>
  <c r="Q48" i="2"/>
  <c r="K29" i="4" s="1"/>
  <c r="Q49" i="2"/>
  <c r="K27" i="4" s="1"/>
  <c r="Q50" i="2"/>
  <c r="K45" i="4" s="1"/>
  <c r="Q51" i="2"/>
  <c r="K46" i="4" s="1"/>
  <c r="Q52" i="2"/>
  <c r="K51" i="4" s="1"/>
  <c r="Q53" i="2"/>
  <c r="K48" i="4" s="1"/>
  <c r="Q54" i="2"/>
  <c r="K53" i="4" s="1"/>
  <c r="Q55" i="2"/>
  <c r="K31" i="4" s="1"/>
  <c r="Q56" i="2"/>
  <c r="K33" i="4" s="1"/>
  <c r="Q57" i="2"/>
  <c r="K44" i="4" s="1"/>
  <c r="Q58" i="2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6"/>
  <c r="K16" i="4" s="1"/>
  <c r="Q7" i="2"/>
  <c r="K7" i="4" s="1"/>
  <c r="Q8" i="2"/>
  <c r="K5" i="4" s="1"/>
  <c r="Q9" i="2"/>
  <c r="K2" i="4" s="1"/>
  <c r="Q10" i="2"/>
  <c r="K32" i="4" s="1"/>
  <c r="Q11" i="2"/>
  <c r="K43" i="4" s="1"/>
  <c r="Q12" i="2"/>
  <c r="K40" i="4" s="1"/>
  <c r="N12" i="2"/>
  <c r="N11"/>
  <c r="N10"/>
  <c r="G15" i="3"/>
  <c r="F15"/>
  <c r="E15"/>
  <c r="D15"/>
  <c r="G3"/>
  <c r="F3"/>
  <c r="E3"/>
  <c r="D3"/>
  <c r="G5"/>
  <c r="F5"/>
  <c r="E5"/>
  <c r="D5"/>
  <c r="C12"/>
  <c r="C15"/>
  <c r="H4" l="1"/>
  <c r="H3"/>
  <c r="H5"/>
  <c r="H20"/>
  <c r="U58" i="2"/>
  <c r="S58" s="1"/>
  <c r="H11" i="3"/>
  <c r="H17"/>
  <c r="H7"/>
  <c r="H8"/>
  <c r="H9"/>
  <c r="H15"/>
  <c r="H6"/>
  <c r="H12"/>
  <c r="H14"/>
  <c r="H18"/>
  <c r="N9" i="2"/>
  <c r="H4"/>
  <c r="J4"/>
  <c r="L4"/>
  <c r="N4"/>
  <c r="P4"/>
  <c r="Q4"/>
  <c r="K10" i="4" s="1"/>
  <c r="F5" i="2"/>
  <c r="H5"/>
  <c r="L5"/>
  <c r="N5"/>
  <c r="P5"/>
  <c r="Q5"/>
  <c r="K9" i="4" s="1"/>
  <c r="B9" s="1"/>
  <c r="F6" i="2"/>
  <c r="H6"/>
  <c r="J6"/>
  <c r="L6"/>
  <c r="N6"/>
  <c r="P6"/>
  <c r="F7"/>
  <c r="H7"/>
  <c r="J7"/>
  <c r="L7"/>
  <c r="N7"/>
  <c r="P7"/>
  <c r="F8"/>
  <c r="H8"/>
  <c r="J8"/>
  <c r="L8"/>
  <c r="N8"/>
  <c r="P8"/>
  <c r="F9"/>
  <c r="H9"/>
  <c r="J9"/>
  <c r="L9"/>
  <c r="F10"/>
  <c r="H10"/>
  <c r="J10"/>
  <c r="L10"/>
  <c r="P10"/>
  <c r="F11"/>
  <c r="H11"/>
  <c r="J11"/>
  <c r="L11"/>
  <c r="P11"/>
  <c r="F12"/>
  <c r="H12"/>
  <c r="J12"/>
  <c r="L12"/>
  <c r="P12"/>
  <c r="F13"/>
  <c r="H13"/>
  <c r="J13"/>
  <c r="L13"/>
  <c r="N13"/>
  <c r="P13"/>
  <c r="F14"/>
  <c r="H14"/>
  <c r="J14"/>
  <c r="L14"/>
  <c r="N14"/>
  <c r="P14"/>
  <c r="F15"/>
  <c r="H15"/>
  <c r="J15"/>
  <c r="L15"/>
  <c r="N15"/>
  <c r="P15"/>
  <c r="F16"/>
  <c r="H16"/>
  <c r="J16"/>
  <c r="L16"/>
  <c r="N16"/>
  <c r="P16"/>
  <c r="F17"/>
  <c r="H17"/>
  <c r="J17"/>
  <c r="L17"/>
  <c r="N17"/>
  <c r="P17"/>
  <c r="F18"/>
  <c r="H18"/>
  <c r="J18"/>
  <c r="L18"/>
  <c r="N18"/>
  <c r="P18"/>
  <c r="F19"/>
  <c r="H19"/>
  <c r="J19"/>
  <c r="L19"/>
  <c r="N19"/>
  <c r="P19"/>
  <c r="F20"/>
  <c r="H20"/>
  <c r="J20"/>
  <c r="L20"/>
  <c r="N20"/>
  <c r="P20"/>
  <c r="F21"/>
  <c r="H21"/>
  <c r="J21"/>
  <c r="L21"/>
  <c r="N21"/>
  <c r="P21"/>
  <c r="F22"/>
  <c r="H22"/>
  <c r="J22"/>
  <c r="L22"/>
  <c r="N22"/>
  <c r="P22"/>
  <c r="F23"/>
  <c r="H23"/>
  <c r="J23"/>
  <c r="L23"/>
  <c r="N23"/>
  <c r="P23"/>
  <c r="F24"/>
  <c r="H24"/>
  <c r="J24"/>
  <c r="L24"/>
  <c r="N24"/>
  <c r="P24"/>
  <c r="F25"/>
  <c r="H25"/>
  <c r="J25"/>
  <c r="L25"/>
  <c r="N25"/>
  <c r="P25"/>
  <c r="F26"/>
  <c r="H26"/>
  <c r="J26"/>
  <c r="L26"/>
  <c r="N26"/>
  <c r="P26"/>
  <c r="F27"/>
  <c r="H27"/>
  <c r="J27"/>
  <c r="L27"/>
  <c r="N27"/>
  <c r="P27"/>
  <c r="F28"/>
  <c r="H28"/>
  <c r="J28"/>
  <c r="L28"/>
  <c r="N28"/>
  <c r="P28"/>
  <c r="F29"/>
  <c r="H29"/>
  <c r="J29"/>
  <c r="L29"/>
  <c r="N29"/>
  <c r="P29"/>
  <c r="F30"/>
  <c r="H30"/>
  <c r="J30"/>
  <c r="L30"/>
  <c r="N30"/>
  <c r="P30"/>
  <c r="F31"/>
  <c r="H31"/>
  <c r="J31"/>
  <c r="L31"/>
  <c r="N31"/>
  <c r="P31"/>
  <c r="F32"/>
  <c r="H32"/>
  <c r="J32"/>
  <c r="L32"/>
  <c r="N32"/>
  <c r="P32"/>
  <c r="F33"/>
  <c r="H33"/>
  <c r="J33"/>
  <c r="L33"/>
  <c r="N33"/>
  <c r="P33"/>
  <c r="F34"/>
  <c r="H34"/>
  <c r="J34"/>
  <c r="L34"/>
  <c r="N34"/>
  <c r="P34"/>
  <c r="F35"/>
  <c r="H35"/>
  <c r="J35"/>
  <c r="L35"/>
  <c r="N35"/>
  <c r="P35"/>
  <c r="F36"/>
  <c r="H36"/>
  <c r="J36"/>
  <c r="L36"/>
  <c r="N36"/>
  <c r="P36"/>
  <c r="F37"/>
  <c r="H37"/>
  <c r="J37"/>
  <c r="L37"/>
  <c r="N37"/>
  <c r="P37"/>
  <c r="F38"/>
  <c r="H38"/>
  <c r="J38"/>
  <c r="L38"/>
  <c r="N38"/>
  <c r="P38"/>
  <c r="F39"/>
  <c r="H39"/>
  <c r="J39"/>
  <c r="L39"/>
  <c r="N39"/>
  <c r="P39"/>
  <c r="F40"/>
  <c r="H40"/>
  <c r="J40"/>
  <c r="L40"/>
  <c r="N40"/>
  <c r="P40"/>
  <c r="F41"/>
  <c r="H41"/>
  <c r="J41"/>
  <c r="L41"/>
  <c r="N41"/>
  <c r="P41"/>
  <c r="F42"/>
  <c r="H42"/>
  <c r="J42"/>
  <c r="L42"/>
  <c r="N42"/>
  <c r="P42"/>
  <c r="F43"/>
  <c r="H43"/>
  <c r="J43"/>
  <c r="L43"/>
  <c r="N43"/>
  <c r="P43"/>
  <c r="F44"/>
  <c r="H44"/>
  <c r="J44"/>
  <c r="L44"/>
  <c r="N44"/>
  <c r="P44"/>
  <c r="F45"/>
  <c r="H45"/>
  <c r="J45"/>
  <c r="L45"/>
  <c r="N45"/>
  <c r="P45"/>
  <c r="F46"/>
  <c r="H46"/>
  <c r="J46"/>
  <c r="L46"/>
  <c r="N46"/>
  <c r="P46"/>
  <c r="F47"/>
  <c r="H47"/>
  <c r="J47"/>
  <c r="L47"/>
  <c r="N47"/>
  <c r="P47"/>
  <c r="F48"/>
  <c r="H48"/>
  <c r="J48"/>
  <c r="L48"/>
  <c r="N48"/>
  <c r="P48"/>
  <c r="F49"/>
  <c r="H49"/>
  <c r="J49"/>
  <c r="L49"/>
  <c r="N49"/>
  <c r="P49"/>
  <c r="F50"/>
  <c r="H50"/>
  <c r="J50"/>
  <c r="L50"/>
  <c r="N50"/>
  <c r="P50"/>
  <c r="F51"/>
  <c r="H51"/>
  <c r="J51"/>
  <c r="L51"/>
  <c r="N51"/>
  <c r="P51"/>
  <c r="F52"/>
  <c r="H52"/>
  <c r="J52"/>
  <c r="L52"/>
  <c r="N52"/>
  <c r="P52"/>
  <c r="F53"/>
  <c r="H53"/>
  <c r="J53"/>
  <c r="L53"/>
  <c r="N53"/>
  <c r="P53"/>
  <c r="F54"/>
  <c r="H54"/>
  <c r="J54"/>
  <c r="L54"/>
  <c r="N54"/>
  <c r="P54"/>
  <c r="F55"/>
  <c r="H55"/>
  <c r="J55"/>
  <c r="L55"/>
  <c r="N55"/>
  <c r="P55"/>
  <c r="F56"/>
  <c r="H56"/>
  <c r="J56"/>
  <c r="L56"/>
  <c r="N56"/>
  <c r="P56"/>
  <c r="F57"/>
  <c r="H57"/>
  <c r="J57"/>
  <c r="L57"/>
  <c r="N57"/>
  <c r="P57"/>
  <c r="F58"/>
  <c r="H58"/>
  <c r="J58"/>
  <c r="L58"/>
  <c r="N58"/>
  <c r="P58"/>
  <c r="F59"/>
  <c r="H59"/>
  <c r="J59"/>
  <c r="L59"/>
  <c r="N59"/>
  <c r="P59"/>
  <c r="F60"/>
  <c r="H60"/>
  <c r="J60"/>
  <c r="L60"/>
  <c r="N60"/>
  <c r="P60"/>
  <c r="F61"/>
  <c r="H61"/>
  <c r="J61"/>
  <c r="L61"/>
  <c r="N61"/>
  <c r="P61"/>
  <c r="F62"/>
  <c r="H62"/>
  <c r="J62"/>
  <c r="L62"/>
  <c r="N62"/>
  <c r="P62"/>
  <c r="F63"/>
  <c r="H63"/>
  <c r="J63"/>
  <c r="L63"/>
  <c r="N63"/>
  <c r="P63"/>
  <c r="F64"/>
  <c r="H64"/>
  <c r="J64"/>
  <c r="L64"/>
  <c r="N64"/>
  <c r="P64"/>
  <c r="F65"/>
  <c r="H65"/>
  <c r="J65"/>
  <c r="L65"/>
  <c r="N65"/>
  <c r="P65"/>
  <c r="F66"/>
  <c r="H66"/>
  <c r="J66"/>
  <c r="L66"/>
  <c r="N66"/>
  <c r="P66"/>
  <c r="F67"/>
  <c r="H67"/>
  <c r="J67"/>
  <c r="L67"/>
  <c r="N67"/>
  <c r="P67"/>
  <c r="F68"/>
  <c r="H68"/>
  <c r="J68"/>
  <c r="L68"/>
  <c r="N68"/>
  <c r="P68"/>
  <c r="F69"/>
  <c r="H69"/>
  <c r="J69"/>
  <c r="L69"/>
  <c r="N69"/>
  <c r="P69"/>
  <c r="F70"/>
  <c r="H70"/>
  <c r="J70"/>
  <c r="L70"/>
  <c r="N70"/>
  <c r="P70"/>
  <c r="F71"/>
  <c r="H71"/>
  <c r="J71"/>
  <c r="L71"/>
  <c r="N71"/>
  <c r="P71"/>
  <c r="F72"/>
  <c r="H72"/>
  <c r="J72"/>
  <c r="L72"/>
  <c r="N72"/>
  <c r="P72"/>
  <c r="F73"/>
  <c r="H73"/>
  <c r="J73"/>
  <c r="L73"/>
  <c r="N73"/>
  <c r="P73"/>
  <c r="F74"/>
  <c r="H74"/>
  <c r="J74"/>
  <c r="L74"/>
  <c r="N74"/>
  <c r="P74"/>
  <c r="F75"/>
  <c r="H75"/>
  <c r="J75"/>
  <c r="L75"/>
  <c r="N75"/>
  <c r="P75"/>
  <c r="F76"/>
  <c r="H76"/>
  <c r="J76"/>
  <c r="L76"/>
  <c r="N76"/>
  <c r="P76"/>
  <c r="F77"/>
  <c r="H77"/>
  <c r="J77"/>
  <c r="L77"/>
  <c r="N77"/>
  <c r="P77"/>
  <c r="F78"/>
  <c r="H78"/>
  <c r="J78"/>
  <c r="L78"/>
  <c r="N78"/>
  <c r="P78"/>
  <c r="F79"/>
  <c r="H79"/>
  <c r="J79"/>
  <c r="L79"/>
  <c r="N79"/>
  <c r="P79"/>
  <c r="F80"/>
  <c r="H80"/>
  <c r="J80"/>
  <c r="L80"/>
  <c r="N80"/>
  <c r="P80"/>
  <c r="U79"/>
  <c r="F81"/>
  <c r="H81"/>
  <c r="J81"/>
  <c r="L81"/>
  <c r="N81"/>
  <c r="P81"/>
  <c r="F82"/>
  <c r="H82"/>
  <c r="J82"/>
  <c r="L82"/>
  <c r="N82"/>
  <c r="P82"/>
  <c r="F83"/>
  <c r="H83"/>
  <c r="J83"/>
  <c r="L83"/>
  <c r="N83"/>
  <c r="P83"/>
  <c r="F84"/>
  <c r="H84"/>
  <c r="J84"/>
  <c r="L84"/>
  <c r="N84"/>
  <c r="P84"/>
  <c r="F85"/>
  <c r="H85"/>
  <c r="J85"/>
  <c r="L85"/>
  <c r="N85"/>
  <c r="P85"/>
  <c r="F86"/>
  <c r="H86"/>
  <c r="J86"/>
  <c r="L86"/>
  <c r="N86"/>
  <c r="P86"/>
  <c r="F87"/>
  <c r="H87"/>
  <c r="J87"/>
  <c r="L87"/>
  <c r="N87"/>
  <c r="P87"/>
  <c r="F88"/>
  <c r="H88"/>
  <c r="J88"/>
  <c r="L88"/>
  <c r="N88"/>
  <c r="P88"/>
  <c r="F89"/>
  <c r="H89"/>
  <c r="J89"/>
  <c r="L89"/>
  <c r="N89"/>
  <c r="P89"/>
  <c r="F90"/>
  <c r="H90"/>
  <c r="J90"/>
  <c r="L90"/>
  <c r="N90"/>
  <c r="P90"/>
  <c r="F91"/>
  <c r="H91"/>
  <c r="J91"/>
  <c r="L91"/>
  <c r="N91"/>
  <c r="P91"/>
  <c r="F92"/>
  <c r="H92"/>
  <c r="J92"/>
  <c r="L92"/>
  <c r="N92"/>
  <c r="P92"/>
  <c r="F93"/>
  <c r="H93"/>
  <c r="J93"/>
  <c r="L93"/>
  <c r="N93"/>
  <c r="P93"/>
  <c r="F94"/>
  <c r="H94"/>
  <c r="J94"/>
  <c r="L94"/>
  <c r="N94"/>
  <c r="P94"/>
  <c r="F95"/>
  <c r="H95"/>
  <c r="J95"/>
  <c r="L95"/>
  <c r="N95"/>
  <c r="P95"/>
  <c r="F96"/>
  <c r="H96"/>
  <c r="J96"/>
  <c r="L96"/>
  <c r="N96"/>
  <c r="P96"/>
  <c r="F97"/>
  <c r="H97"/>
  <c r="J97"/>
  <c r="L97"/>
  <c r="N97"/>
  <c r="P97"/>
  <c r="F98"/>
  <c r="H98"/>
  <c r="J98"/>
  <c r="L98"/>
  <c r="N98"/>
  <c r="P98"/>
  <c r="F99"/>
  <c r="H99"/>
  <c r="J99"/>
  <c r="L99"/>
  <c r="N99"/>
  <c r="P99"/>
  <c r="F100"/>
  <c r="H100"/>
  <c r="J100"/>
  <c r="L100"/>
  <c r="N100"/>
  <c r="P100"/>
  <c r="F101"/>
  <c r="H101"/>
  <c r="J101"/>
  <c r="L101"/>
  <c r="N101"/>
  <c r="P101"/>
  <c r="U100"/>
  <c r="F102"/>
  <c r="H102"/>
  <c r="J102"/>
  <c r="L102"/>
  <c r="N102"/>
  <c r="P102"/>
  <c r="F103"/>
  <c r="H103"/>
  <c r="J103"/>
  <c r="L103"/>
  <c r="N103"/>
  <c r="P103"/>
  <c r="F104"/>
  <c r="H104"/>
  <c r="J104"/>
  <c r="L104"/>
  <c r="N104"/>
  <c r="P104"/>
  <c r="F105"/>
  <c r="H105"/>
  <c r="J105"/>
  <c r="L105"/>
  <c r="N105"/>
  <c r="P105"/>
  <c r="F106"/>
  <c r="H106"/>
  <c r="J106"/>
  <c r="L106"/>
  <c r="N106"/>
  <c r="P106"/>
  <c r="F107"/>
  <c r="H107"/>
  <c r="J107"/>
  <c r="L107"/>
  <c r="N107"/>
  <c r="P107"/>
  <c r="F108"/>
  <c r="H108"/>
  <c r="J108"/>
  <c r="L108"/>
  <c r="N108"/>
  <c r="P108"/>
  <c r="F109"/>
  <c r="H109"/>
  <c r="J109"/>
  <c r="L109"/>
  <c r="N109"/>
  <c r="P109"/>
  <c r="F110"/>
  <c r="H110"/>
  <c r="J110"/>
  <c r="L110"/>
  <c r="N110"/>
  <c r="P110"/>
  <c r="F111"/>
  <c r="H111"/>
  <c r="J111"/>
  <c r="L111"/>
  <c r="N111"/>
  <c r="P111"/>
  <c r="F112"/>
  <c r="H112"/>
  <c r="J112"/>
  <c r="L112"/>
  <c r="N112"/>
  <c r="P112"/>
  <c r="F113"/>
  <c r="H113"/>
  <c r="J113"/>
  <c r="L113"/>
  <c r="N113"/>
  <c r="P113"/>
  <c r="F114"/>
  <c r="H114"/>
  <c r="J114"/>
  <c r="L114"/>
  <c r="N114"/>
  <c r="P114"/>
  <c r="F115"/>
  <c r="H115"/>
  <c r="J115"/>
  <c r="L115"/>
  <c r="N115"/>
  <c r="P115"/>
  <c r="F116"/>
  <c r="H116"/>
  <c r="J116"/>
  <c r="L116"/>
  <c r="N116"/>
  <c r="P116"/>
  <c r="F117"/>
  <c r="H117"/>
  <c r="J117"/>
  <c r="L117"/>
  <c r="N117"/>
  <c r="P117"/>
  <c r="F118"/>
  <c r="H118"/>
  <c r="J118"/>
  <c r="L118"/>
  <c r="N118"/>
  <c r="P118"/>
  <c r="F119"/>
  <c r="H119"/>
  <c r="J119"/>
  <c r="L119"/>
  <c r="N119"/>
  <c r="P119"/>
  <c r="F120"/>
  <c r="H120"/>
  <c r="J120"/>
  <c r="L120"/>
  <c r="N120"/>
  <c r="P120"/>
  <c r="F4" i="1"/>
  <c r="H4"/>
  <c r="J4"/>
  <c r="L4"/>
  <c r="N4"/>
  <c r="P4"/>
  <c r="Q4"/>
  <c r="F5"/>
  <c r="H5"/>
  <c r="J5"/>
  <c r="L5"/>
  <c r="N5"/>
  <c r="P5"/>
  <c r="Q5"/>
  <c r="U4" s="1"/>
  <c r="F6"/>
  <c r="H6"/>
  <c r="J6"/>
  <c r="L6"/>
  <c r="N6"/>
  <c r="P6"/>
  <c r="Q6"/>
  <c r="F7"/>
  <c r="H7"/>
  <c r="J7"/>
  <c r="L7"/>
  <c r="N7"/>
  <c r="P7"/>
  <c r="Q7"/>
  <c r="F8"/>
  <c r="H8"/>
  <c r="J8"/>
  <c r="L8"/>
  <c r="N8"/>
  <c r="P8"/>
  <c r="Q8"/>
  <c r="F9"/>
  <c r="H9"/>
  <c r="J9"/>
  <c r="L9"/>
  <c r="N9"/>
  <c r="P9"/>
  <c r="Q9"/>
  <c r="U8" s="1"/>
  <c r="F10"/>
  <c r="H10"/>
  <c r="J10"/>
  <c r="L10"/>
  <c r="N10"/>
  <c r="P10"/>
  <c r="Q10"/>
  <c r="F11"/>
  <c r="H11"/>
  <c r="J11"/>
  <c r="L11"/>
  <c r="N11"/>
  <c r="P11"/>
  <c r="Q11"/>
  <c r="F12"/>
  <c r="H12"/>
  <c r="J12"/>
  <c r="L12"/>
  <c r="N12"/>
  <c r="P12"/>
  <c r="Q12"/>
  <c r="F13"/>
  <c r="H13"/>
  <c r="J13"/>
  <c r="L13"/>
  <c r="N13"/>
  <c r="P13"/>
  <c r="Q13"/>
  <c r="U12" s="1"/>
  <c r="F14"/>
  <c r="H14"/>
  <c r="J14"/>
  <c r="L14"/>
  <c r="N14"/>
  <c r="P14"/>
  <c r="Q14"/>
  <c r="F15"/>
  <c r="H15"/>
  <c r="J15"/>
  <c r="L15"/>
  <c r="N15"/>
  <c r="P15"/>
  <c r="Q15"/>
  <c r="F16"/>
  <c r="H16"/>
  <c r="J16"/>
  <c r="L16"/>
  <c r="N16"/>
  <c r="P16"/>
  <c r="Q16"/>
  <c r="F17"/>
  <c r="H17"/>
  <c r="J17"/>
  <c r="L17"/>
  <c r="N17"/>
  <c r="P17"/>
  <c r="Q17"/>
  <c r="U16" s="1"/>
  <c r="F18"/>
  <c r="H18"/>
  <c r="J18"/>
  <c r="L18"/>
  <c r="N18"/>
  <c r="P18"/>
  <c r="Q18"/>
  <c r="F19"/>
  <c r="H19"/>
  <c r="J19"/>
  <c r="L19"/>
  <c r="N19"/>
  <c r="P19"/>
  <c r="Q19"/>
  <c r="F20"/>
  <c r="H20"/>
  <c r="J20"/>
  <c r="L20"/>
  <c r="N20"/>
  <c r="P20"/>
  <c r="Q20"/>
  <c r="F21"/>
  <c r="H21"/>
  <c r="J21"/>
  <c r="L21"/>
  <c r="N21"/>
  <c r="P21"/>
  <c r="Q21"/>
  <c r="U20" s="1"/>
  <c r="F22"/>
  <c r="H22"/>
  <c r="J22"/>
  <c r="L22"/>
  <c r="N22"/>
  <c r="P22"/>
  <c r="Q22"/>
  <c r="F23"/>
  <c r="H23"/>
  <c r="J23"/>
  <c r="L23"/>
  <c r="N23"/>
  <c r="P23"/>
  <c r="Q23"/>
  <c r="F24"/>
  <c r="H24"/>
  <c r="J24"/>
  <c r="L24"/>
  <c r="N24"/>
  <c r="P24"/>
  <c r="Q24"/>
  <c r="F25"/>
  <c r="H25"/>
  <c r="J25"/>
  <c r="L25"/>
  <c r="N25"/>
  <c r="P25"/>
  <c r="Q25"/>
  <c r="U24" s="1"/>
  <c r="F26"/>
  <c r="H26"/>
  <c r="J26"/>
  <c r="L26"/>
  <c r="N26"/>
  <c r="P26"/>
  <c r="Q26"/>
  <c r="F27"/>
  <c r="H27"/>
  <c r="J27"/>
  <c r="L27"/>
  <c r="N27"/>
  <c r="P27"/>
  <c r="Q27"/>
  <c r="F28"/>
  <c r="H28"/>
  <c r="J28"/>
  <c r="L28"/>
  <c r="N28"/>
  <c r="P28"/>
  <c r="Q28"/>
  <c r="F29"/>
  <c r="H29"/>
  <c r="J29"/>
  <c r="L29"/>
  <c r="N29"/>
  <c r="P29"/>
  <c r="Q29"/>
  <c r="U28" s="1"/>
  <c r="F30"/>
  <c r="H30"/>
  <c r="J30"/>
  <c r="L30"/>
  <c r="N30"/>
  <c r="P30"/>
  <c r="Q30"/>
  <c r="F31"/>
  <c r="H31"/>
  <c r="J31"/>
  <c r="L31"/>
  <c r="N31"/>
  <c r="P31"/>
  <c r="Q31"/>
  <c r="F32"/>
  <c r="H32"/>
  <c r="J32"/>
  <c r="L32"/>
  <c r="N32"/>
  <c r="P32"/>
  <c r="Q32"/>
  <c r="F33"/>
  <c r="H33"/>
  <c r="J33"/>
  <c r="L33"/>
  <c r="N33"/>
  <c r="P33"/>
  <c r="Q33"/>
  <c r="U32" s="1"/>
  <c r="F34"/>
  <c r="H34"/>
  <c r="J34"/>
  <c r="L34"/>
  <c r="N34"/>
  <c r="P34"/>
  <c r="Q34"/>
  <c r="F35"/>
  <c r="H35"/>
  <c r="J35"/>
  <c r="L35"/>
  <c r="N35"/>
  <c r="P35"/>
  <c r="Q35"/>
  <c r="F36"/>
  <c r="H36"/>
  <c r="J36"/>
  <c r="L36"/>
  <c r="N36"/>
  <c r="P36"/>
  <c r="Q36"/>
  <c r="F37"/>
  <c r="H37"/>
  <c r="J37"/>
  <c r="L37"/>
  <c r="N37"/>
  <c r="P37"/>
  <c r="Q37"/>
  <c r="F38"/>
  <c r="H38"/>
  <c r="J38"/>
  <c r="L38"/>
  <c r="N38"/>
  <c r="P38"/>
  <c r="Q38"/>
  <c r="F39"/>
  <c r="H39"/>
  <c r="J39"/>
  <c r="L39"/>
  <c r="N39"/>
  <c r="P39"/>
  <c r="Q39"/>
  <c r="F40"/>
  <c r="H40"/>
  <c r="J40"/>
  <c r="L40"/>
  <c r="N40"/>
  <c r="P40"/>
  <c r="Q40"/>
  <c r="F41"/>
  <c r="H41"/>
  <c r="J41"/>
  <c r="L41"/>
  <c r="N41"/>
  <c r="P41"/>
  <c r="Q41"/>
  <c r="F42"/>
  <c r="H42"/>
  <c r="J42"/>
  <c r="L42"/>
  <c r="N42"/>
  <c r="P42"/>
  <c r="Q42"/>
  <c r="F43"/>
  <c r="H43"/>
  <c r="J43"/>
  <c r="L43"/>
  <c r="N43"/>
  <c r="P43"/>
  <c r="Q43"/>
  <c r="F44"/>
  <c r="H44"/>
  <c r="J44"/>
  <c r="L44"/>
  <c r="N44"/>
  <c r="P44"/>
  <c r="Q44"/>
  <c r="F45"/>
  <c r="H45"/>
  <c r="J45"/>
  <c r="L45"/>
  <c r="N45"/>
  <c r="P45"/>
  <c r="Q45"/>
  <c r="F46"/>
  <c r="H46"/>
  <c r="J46"/>
  <c r="L46"/>
  <c r="N46"/>
  <c r="P46"/>
  <c r="Q46"/>
  <c r="F47"/>
  <c r="H47"/>
  <c r="J47"/>
  <c r="L47"/>
  <c r="N47"/>
  <c r="P47"/>
  <c r="Q47"/>
  <c r="F48"/>
  <c r="H48"/>
  <c r="J48"/>
  <c r="L48"/>
  <c r="N48"/>
  <c r="P48"/>
  <c r="Q48"/>
  <c r="F49"/>
  <c r="H49"/>
  <c r="J49"/>
  <c r="L49"/>
  <c r="N49"/>
  <c r="P49"/>
  <c r="Q49"/>
  <c r="F50"/>
  <c r="H50"/>
  <c r="J50"/>
  <c r="L50"/>
  <c r="N50"/>
  <c r="P50"/>
  <c r="Q50"/>
  <c r="F51"/>
  <c r="H51"/>
  <c r="J51"/>
  <c r="L51"/>
  <c r="N51"/>
  <c r="P51"/>
  <c r="Q51"/>
  <c r="F52"/>
  <c r="H52"/>
  <c r="J52"/>
  <c r="L52"/>
  <c r="N52"/>
  <c r="P52"/>
  <c r="Q52"/>
  <c r="F53"/>
  <c r="H53"/>
  <c r="J53"/>
  <c r="L53"/>
  <c r="N53"/>
  <c r="P53"/>
  <c r="Q53"/>
  <c r="F54"/>
  <c r="H54"/>
  <c r="J54"/>
  <c r="L54"/>
  <c r="N54"/>
  <c r="P54"/>
  <c r="Q54"/>
  <c r="F55"/>
  <c r="H55"/>
  <c r="J55"/>
  <c r="L55"/>
  <c r="N55"/>
  <c r="P55"/>
  <c r="Q55"/>
  <c r="F56"/>
  <c r="H56"/>
  <c r="J56"/>
  <c r="L56"/>
  <c r="N56"/>
  <c r="P56"/>
  <c r="Q56"/>
  <c r="F57"/>
  <c r="H57"/>
  <c r="J57"/>
  <c r="L57"/>
  <c r="N57"/>
  <c r="P57"/>
  <c r="Q57"/>
  <c r="F58"/>
  <c r="H58"/>
  <c r="J58"/>
  <c r="L58"/>
  <c r="N58"/>
  <c r="P58"/>
  <c r="Q58"/>
  <c r="F59"/>
  <c r="H59"/>
  <c r="J59"/>
  <c r="L59"/>
  <c r="N59"/>
  <c r="P59"/>
  <c r="Q59"/>
  <c r="F60"/>
  <c r="H60"/>
  <c r="J60"/>
  <c r="L60"/>
  <c r="N60"/>
  <c r="P60"/>
  <c r="Q60"/>
  <c r="F61"/>
  <c r="H61"/>
  <c r="J61"/>
  <c r="L61"/>
  <c r="N61"/>
  <c r="P61"/>
  <c r="Q61"/>
  <c r="F62"/>
  <c r="H62"/>
  <c r="J62"/>
  <c r="L62"/>
  <c r="N62"/>
  <c r="P62"/>
  <c r="Q62"/>
  <c r="F63"/>
  <c r="H63"/>
  <c r="J63"/>
  <c r="L63"/>
  <c r="N63"/>
  <c r="P63"/>
  <c r="Q63"/>
  <c r="F64"/>
  <c r="H64"/>
  <c r="J64"/>
  <c r="L64"/>
  <c r="N64"/>
  <c r="P64"/>
  <c r="Q64"/>
  <c r="F65"/>
  <c r="H65"/>
  <c r="J65"/>
  <c r="L65"/>
  <c r="N65"/>
  <c r="P65"/>
  <c r="Q65"/>
  <c r="F66"/>
  <c r="H66"/>
  <c r="J66"/>
  <c r="L66"/>
  <c r="N66"/>
  <c r="P66"/>
  <c r="Q66"/>
  <c r="F67"/>
  <c r="H67"/>
  <c r="J67"/>
  <c r="L67"/>
  <c r="N67"/>
  <c r="P67"/>
  <c r="Q67"/>
  <c r="F68"/>
  <c r="H68"/>
  <c r="J68"/>
  <c r="L68"/>
  <c r="N68"/>
  <c r="P68"/>
  <c r="Q68"/>
  <c r="F69"/>
  <c r="H69"/>
  <c r="J69"/>
  <c r="L69"/>
  <c r="N69"/>
  <c r="P69"/>
  <c r="Q69"/>
  <c r="F70"/>
  <c r="H70"/>
  <c r="J70"/>
  <c r="L70"/>
  <c r="N70"/>
  <c r="P70"/>
  <c r="Q70"/>
  <c r="F71"/>
  <c r="H71"/>
  <c r="J71"/>
  <c r="L71"/>
  <c r="N71"/>
  <c r="P71"/>
  <c r="Q71"/>
  <c r="F72"/>
  <c r="H72"/>
  <c r="J72"/>
  <c r="L72"/>
  <c r="N72"/>
  <c r="P72"/>
  <c r="Q72"/>
  <c r="F73"/>
  <c r="H73"/>
  <c r="J73"/>
  <c r="L73"/>
  <c r="N73"/>
  <c r="P73"/>
  <c r="Q73"/>
  <c r="F74"/>
  <c r="H74"/>
  <c r="J74"/>
  <c r="L74"/>
  <c r="N74"/>
  <c r="P74"/>
  <c r="Q74"/>
  <c r="F75"/>
  <c r="H75"/>
  <c r="J75"/>
  <c r="L75"/>
  <c r="N75"/>
  <c r="P75"/>
  <c r="Q75"/>
  <c r="F76"/>
  <c r="H76"/>
  <c r="J76"/>
  <c r="L76"/>
  <c r="N76"/>
  <c r="P76"/>
  <c r="Q76"/>
  <c r="F77"/>
  <c r="H77"/>
  <c r="J77"/>
  <c r="L77"/>
  <c r="N77"/>
  <c r="P77"/>
  <c r="Q77"/>
  <c r="F78"/>
  <c r="H78"/>
  <c r="J78"/>
  <c r="L78"/>
  <c r="N78"/>
  <c r="P78"/>
  <c r="Q78"/>
  <c r="F79"/>
  <c r="H79"/>
  <c r="J79"/>
  <c r="L79"/>
  <c r="N79"/>
  <c r="P79"/>
  <c r="Q79"/>
  <c r="F80"/>
  <c r="H80"/>
  <c r="J80"/>
  <c r="L80"/>
  <c r="N80"/>
  <c r="P80"/>
  <c r="Q80"/>
  <c r="F81"/>
  <c r="H81"/>
  <c r="J81"/>
  <c r="L81"/>
  <c r="N81"/>
  <c r="P81"/>
  <c r="Q81"/>
  <c r="F82"/>
  <c r="H82"/>
  <c r="J82"/>
  <c r="L82"/>
  <c r="N82"/>
  <c r="P82"/>
  <c r="Q82"/>
  <c r="F83"/>
  <c r="H83"/>
  <c r="J83"/>
  <c r="L83"/>
  <c r="N83"/>
  <c r="P83"/>
  <c r="Q83"/>
  <c r="F84"/>
  <c r="H84"/>
  <c r="J84"/>
  <c r="L84"/>
  <c r="N84"/>
  <c r="P84"/>
  <c r="Q84"/>
  <c r="F85"/>
  <c r="H85"/>
  <c r="J85"/>
  <c r="L85"/>
  <c r="N85"/>
  <c r="P85"/>
  <c r="Q85"/>
  <c r="F86"/>
  <c r="H86"/>
  <c r="J86"/>
  <c r="L86"/>
  <c r="N86"/>
  <c r="P86"/>
  <c r="Q86"/>
  <c r="F87"/>
  <c r="H87"/>
  <c r="J87"/>
  <c r="L87"/>
  <c r="N87"/>
  <c r="P87"/>
  <c r="Q87"/>
  <c r="F88"/>
  <c r="H88"/>
  <c r="J88"/>
  <c r="L88"/>
  <c r="N88"/>
  <c r="P88"/>
  <c r="Q88"/>
  <c r="R78" s="1"/>
  <c r="F89"/>
  <c r="H89"/>
  <c r="J89"/>
  <c r="L89"/>
  <c r="N89"/>
  <c r="P89"/>
  <c r="Q89"/>
  <c r="R79" s="1"/>
  <c r="F90"/>
  <c r="H90"/>
  <c r="J90"/>
  <c r="L90"/>
  <c r="N90"/>
  <c r="P90"/>
  <c r="Q90"/>
  <c r="R80" s="1"/>
  <c r="F91"/>
  <c r="H91"/>
  <c r="J91"/>
  <c r="L91"/>
  <c r="N91"/>
  <c r="P91"/>
  <c r="Q91"/>
  <c r="F92"/>
  <c r="H92"/>
  <c r="J92"/>
  <c r="L92"/>
  <c r="N92"/>
  <c r="P92"/>
  <c r="Q92"/>
  <c r="R81" s="1"/>
  <c r="F93"/>
  <c r="H93"/>
  <c r="J93"/>
  <c r="L93"/>
  <c r="N93"/>
  <c r="P93"/>
  <c r="Q93"/>
  <c r="R82" s="1"/>
  <c r="F94"/>
  <c r="H94"/>
  <c r="J94"/>
  <c r="L94"/>
  <c r="N94"/>
  <c r="P94"/>
  <c r="Q94"/>
  <c r="R83" s="1"/>
  <c r="F95"/>
  <c r="H95"/>
  <c r="J95"/>
  <c r="L95"/>
  <c r="N95"/>
  <c r="P95"/>
  <c r="Q95"/>
  <c r="R84" s="1"/>
  <c r="F96"/>
  <c r="H96"/>
  <c r="J96"/>
  <c r="L96"/>
  <c r="N96"/>
  <c r="P96"/>
  <c r="Q96"/>
  <c r="R85" s="1"/>
  <c r="R96"/>
  <c r="F97"/>
  <c r="H97"/>
  <c r="J97"/>
  <c r="L97"/>
  <c r="N97"/>
  <c r="P97"/>
  <c r="Q97"/>
  <c r="R86" s="1"/>
  <c r="R97"/>
  <c r="F98"/>
  <c r="H98"/>
  <c r="J98"/>
  <c r="L98"/>
  <c r="N98"/>
  <c r="P98"/>
  <c r="Q98"/>
  <c r="R87" s="1"/>
  <c r="R98"/>
  <c r="F99"/>
  <c r="H99"/>
  <c r="J99"/>
  <c r="L99"/>
  <c r="N99"/>
  <c r="P99"/>
  <c r="Q99"/>
  <c r="R99"/>
  <c r="F100"/>
  <c r="H100"/>
  <c r="J100"/>
  <c r="L100"/>
  <c r="N100"/>
  <c r="P100"/>
  <c r="Q100"/>
  <c r="R88" s="1"/>
  <c r="R100"/>
  <c r="F101"/>
  <c r="H101"/>
  <c r="J101"/>
  <c r="L101"/>
  <c r="N101"/>
  <c r="P101"/>
  <c r="Q101"/>
  <c r="R89" s="1"/>
  <c r="R101"/>
  <c r="F102"/>
  <c r="H102"/>
  <c r="J102"/>
  <c r="L102"/>
  <c r="N102"/>
  <c r="P102"/>
  <c r="Q102"/>
  <c r="R90" s="1"/>
  <c r="R102"/>
  <c r="F103"/>
  <c r="H103"/>
  <c r="J103"/>
  <c r="L103"/>
  <c r="N103"/>
  <c r="P103"/>
  <c r="Q103"/>
  <c r="R91" s="1"/>
  <c r="R103"/>
  <c r="F104"/>
  <c r="H104"/>
  <c r="J104"/>
  <c r="L104"/>
  <c r="N104"/>
  <c r="P104"/>
  <c r="Q104"/>
  <c r="R92" s="1"/>
  <c r="R104"/>
  <c r="F105"/>
  <c r="H105"/>
  <c r="J105"/>
  <c r="L105"/>
  <c r="N105"/>
  <c r="P105"/>
  <c r="Q105"/>
  <c r="R93" s="1"/>
  <c r="R105"/>
  <c r="F106"/>
  <c r="H106"/>
  <c r="J106"/>
  <c r="L106"/>
  <c r="N106"/>
  <c r="P106"/>
  <c r="Q106"/>
  <c r="R94" s="1"/>
  <c r="R106"/>
  <c r="F107"/>
  <c r="H107"/>
  <c r="J107"/>
  <c r="L107"/>
  <c r="N107"/>
  <c r="P107"/>
  <c r="Q107"/>
  <c r="R107"/>
  <c r="F108"/>
  <c r="H108"/>
  <c r="J108"/>
  <c r="L108"/>
  <c r="N108"/>
  <c r="P108"/>
  <c r="Q108"/>
  <c r="R95" s="1"/>
  <c r="R108"/>
  <c r="F109"/>
  <c r="H109"/>
  <c r="J109"/>
  <c r="L109"/>
  <c r="N109"/>
  <c r="P109"/>
  <c r="Q109"/>
  <c r="U108" s="1"/>
  <c r="R109"/>
  <c r="F110"/>
  <c r="H110"/>
  <c r="J110"/>
  <c r="L110"/>
  <c r="N110"/>
  <c r="P110"/>
  <c r="Q110"/>
  <c r="R110"/>
  <c r="F111"/>
  <c r="H111"/>
  <c r="J111"/>
  <c r="L111"/>
  <c r="N111"/>
  <c r="P111"/>
  <c r="Q111"/>
  <c r="R111"/>
  <c r="F112"/>
  <c r="H112"/>
  <c r="J112"/>
  <c r="L112"/>
  <c r="N112"/>
  <c r="P112"/>
  <c r="Q112"/>
  <c r="R112"/>
  <c r="F113"/>
  <c r="H113"/>
  <c r="J113"/>
  <c r="L113"/>
  <c r="N113"/>
  <c r="P113"/>
  <c r="Q113"/>
  <c r="U112" s="1"/>
  <c r="R113"/>
  <c r="F114"/>
  <c r="H114"/>
  <c r="J114"/>
  <c r="L114"/>
  <c r="N114"/>
  <c r="P114"/>
  <c r="Q114"/>
  <c r="R114"/>
  <c r="F115"/>
  <c r="H115"/>
  <c r="J115"/>
  <c r="L115"/>
  <c r="N115"/>
  <c r="P115"/>
  <c r="Q115"/>
  <c r="R115"/>
  <c r="F116"/>
  <c r="H116"/>
  <c r="J116"/>
  <c r="L116"/>
  <c r="N116"/>
  <c r="P116"/>
  <c r="Q116"/>
  <c r="R116"/>
  <c r="F117"/>
  <c r="H117"/>
  <c r="J117"/>
  <c r="L117"/>
  <c r="N117"/>
  <c r="P117"/>
  <c r="Q117"/>
  <c r="U116" s="1"/>
  <c r="R117"/>
  <c r="F118"/>
  <c r="H118"/>
  <c r="J118"/>
  <c r="L118"/>
  <c r="N118"/>
  <c r="P118"/>
  <c r="Q118"/>
  <c r="R118"/>
  <c r="F119"/>
  <c r="H119"/>
  <c r="J119"/>
  <c r="L119"/>
  <c r="N119"/>
  <c r="P119"/>
  <c r="Q119"/>
  <c r="R119"/>
  <c r="F120"/>
  <c r="H120"/>
  <c r="J120"/>
  <c r="L120"/>
  <c r="N120"/>
  <c r="P120"/>
  <c r="Q120"/>
  <c r="R120"/>
  <c r="F121"/>
  <c r="H121"/>
  <c r="J121"/>
  <c r="L121"/>
  <c r="N121"/>
  <c r="P121"/>
  <c r="Q121"/>
  <c r="U120" s="1"/>
  <c r="R121"/>
  <c r="F122"/>
  <c r="H122"/>
  <c r="J122"/>
  <c r="L122"/>
  <c r="N122"/>
  <c r="P122"/>
  <c r="Q122"/>
  <c r="R122"/>
  <c r="F123"/>
  <c r="H123"/>
  <c r="J123"/>
  <c r="L123"/>
  <c r="N123"/>
  <c r="P123"/>
  <c r="Q123"/>
  <c r="R123"/>
  <c r="B28" i="4" l="1"/>
  <c r="B40"/>
  <c r="B5"/>
  <c r="B31"/>
  <c r="B46"/>
  <c r="B21"/>
  <c r="B8"/>
  <c r="B49"/>
  <c r="B36"/>
  <c r="B35"/>
  <c r="B50"/>
  <c r="B18"/>
  <c r="B19"/>
  <c r="B17"/>
  <c r="B43"/>
  <c r="B7"/>
  <c r="B10"/>
  <c r="B53"/>
  <c r="B45"/>
  <c r="B20"/>
  <c r="B47"/>
  <c r="B23"/>
  <c r="B12"/>
  <c r="B41"/>
  <c r="B24"/>
  <c r="B11"/>
  <c r="B32"/>
  <c r="B16"/>
  <c r="B44"/>
  <c r="B48"/>
  <c r="B27"/>
  <c r="B15"/>
  <c r="B34"/>
  <c r="B52"/>
  <c r="B37"/>
  <c r="B3"/>
  <c r="B39"/>
  <c r="B25"/>
  <c r="B4"/>
  <c r="B2"/>
  <c r="B33"/>
  <c r="B51"/>
  <c r="B29"/>
  <c r="B22"/>
  <c r="B42"/>
  <c r="B30"/>
  <c r="B38"/>
  <c r="B14"/>
  <c r="B13"/>
  <c r="B6"/>
  <c r="B26"/>
  <c r="R104" i="2"/>
  <c r="R102"/>
  <c r="R101"/>
  <c r="R99"/>
  <c r="R97"/>
  <c r="R94"/>
  <c r="R92"/>
  <c r="R90"/>
  <c r="R89"/>
  <c r="R87"/>
  <c r="R85"/>
  <c r="R83"/>
  <c r="R82"/>
  <c r="R80"/>
  <c r="R78"/>
  <c r="R76"/>
  <c r="R73"/>
  <c r="R71"/>
  <c r="R69"/>
  <c r="R67"/>
  <c r="R65"/>
  <c r="R64"/>
  <c r="R62"/>
  <c r="R60"/>
  <c r="R58"/>
  <c r="R56"/>
  <c r="R54"/>
  <c r="R53"/>
  <c r="R51"/>
  <c r="R49"/>
  <c r="R47"/>
  <c r="R45"/>
  <c r="R44"/>
  <c r="R42"/>
  <c r="U46"/>
  <c r="S46" s="1"/>
  <c r="R40"/>
  <c r="R38"/>
  <c r="R37"/>
  <c r="R35"/>
  <c r="R33"/>
  <c r="R31"/>
  <c r="R29"/>
  <c r="R27"/>
  <c r="R25"/>
  <c r="R23"/>
  <c r="R21"/>
  <c r="R19"/>
  <c r="R17"/>
  <c r="R15"/>
  <c r="R13"/>
  <c r="R11"/>
  <c r="R105"/>
  <c r="R103"/>
  <c r="R100"/>
  <c r="R98"/>
  <c r="R96"/>
  <c r="R95"/>
  <c r="R8"/>
  <c r="R106"/>
  <c r="R120"/>
  <c r="R119"/>
  <c r="R118"/>
  <c r="R117"/>
  <c r="R116"/>
  <c r="R115"/>
  <c r="R114"/>
  <c r="R113"/>
  <c r="R112"/>
  <c r="R111"/>
  <c r="R110"/>
  <c r="R109"/>
  <c r="R108"/>
  <c r="R107"/>
  <c r="R93"/>
  <c r="R91"/>
  <c r="R88"/>
  <c r="R86"/>
  <c r="R84"/>
  <c r="R81"/>
  <c r="R79"/>
  <c r="R77"/>
  <c r="R75"/>
  <c r="R74"/>
  <c r="R72"/>
  <c r="R70"/>
  <c r="R68"/>
  <c r="R66"/>
  <c r="R63"/>
  <c r="R61"/>
  <c r="R59"/>
  <c r="R57"/>
  <c r="R55"/>
  <c r="R52"/>
  <c r="R50"/>
  <c r="R48"/>
  <c r="R46"/>
  <c r="R43"/>
  <c r="R41"/>
  <c r="R39"/>
  <c r="R36"/>
  <c r="R34"/>
  <c r="R32"/>
  <c r="R30"/>
  <c r="R28"/>
  <c r="R26"/>
  <c r="R24"/>
  <c r="R22"/>
  <c r="R20"/>
  <c r="R18"/>
  <c r="R16"/>
  <c r="R14"/>
  <c r="R12"/>
  <c r="R10"/>
  <c r="R9"/>
  <c r="R6"/>
  <c r="R4"/>
  <c r="R7"/>
  <c r="R5"/>
  <c r="S120" i="1"/>
  <c r="S116"/>
  <c r="S112"/>
  <c r="S108"/>
  <c r="U104"/>
  <c r="U100"/>
  <c r="U96"/>
  <c r="U92"/>
  <c r="U88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1"/>
  <c r="R18"/>
  <c r="R16"/>
  <c r="R14"/>
  <c r="R12"/>
  <c r="R10"/>
  <c r="R8"/>
  <c r="R6"/>
  <c r="R4"/>
  <c r="S32"/>
  <c r="S28"/>
  <c r="S24"/>
  <c r="S20"/>
  <c r="S16"/>
  <c r="S12"/>
  <c r="S8"/>
  <c r="S4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22"/>
  <c r="R20"/>
  <c r="R19"/>
  <c r="R17"/>
  <c r="R15"/>
  <c r="R13"/>
  <c r="R11"/>
  <c r="R9"/>
  <c r="R7"/>
  <c r="R5"/>
  <c r="U84"/>
  <c r="U80"/>
  <c r="U76"/>
  <c r="U72"/>
  <c r="U68"/>
  <c r="U64"/>
  <c r="U60"/>
  <c r="U56"/>
  <c r="U52"/>
  <c r="U48"/>
  <c r="U44"/>
  <c r="U40"/>
  <c r="U36"/>
  <c r="U118" i="2"/>
  <c r="U115"/>
  <c r="U112"/>
  <c r="U109"/>
  <c r="U106"/>
  <c r="U103"/>
  <c r="U97"/>
  <c r="U94"/>
  <c r="U91"/>
  <c r="U88"/>
  <c r="U85"/>
  <c r="U82"/>
  <c r="U76"/>
  <c r="U73"/>
  <c r="S73" s="1"/>
  <c r="U70"/>
  <c r="S70" s="1"/>
  <c r="U67"/>
  <c r="S67" s="1"/>
  <c r="U64"/>
  <c r="S64" s="1"/>
  <c r="U61"/>
  <c r="S61" s="1"/>
  <c r="U55"/>
  <c r="S55" s="1"/>
  <c r="U52"/>
  <c r="S52" s="1"/>
  <c r="U49"/>
  <c r="S49" s="1"/>
  <c r="U43"/>
  <c r="S43" s="1"/>
  <c r="U40"/>
  <c r="S40" s="1"/>
  <c r="U37"/>
  <c r="S37" s="1"/>
  <c r="U34"/>
  <c r="S34" s="1"/>
  <c r="U31"/>
  <c r="S31" s="1"/>
  <c r="U28"/>
  <c r="S28" s="1"/>
  <c r="U25"/>
  <c r="S25" s="1"/>
  <c r="U22"/>
  <c r="S22" s="1"/>
  <c r="U19"/>
  <c r="S19" s="1"/>
  <c r="U16"/>
  <c r="S16" s="1"/>
  <c r="U13"/>
  <c r="S13" s="1"/>
  <c r="U10"/>
  <c r="S10" s="1"/>
  <c r="U7"/>
  <c r="S7" s="1"/>
  <c r="U4"/>
  <c r="S4" s="1"/>
  <c r="H16" i="3" l="1"/>
  <c r="H13"/>
  <c r="H10"/>
  <c r="H19"/>
  <c r="V4" i="2"/>
  <c r="V10"/>
  <c r="V16"/>
  <c r="V22"/>
  <c r="V28"/>
  <c r="V34"/>
  <c r="V40"/>
  <c r="V49"/>
  <c r="V55"/>
  <c r="V61"/>
  <c r="V67"/>
  <c r="V73"/>
  <c r="V82"/>
  <c r="V88"/>
  <c r="V94"/>
  <c r="V103"/>
  <c r="V109"/>
  <c r="V115"/>
  <c r="V36" i="1"/>
  <c r="S36"/>
  <c r="V44"/>
  <c r="S44"/>
  <c r="V52"/>
  <c r="S52"/>
  <c r="S60"/>
  <c r="V60"/>
  <c r="S68"/>
  <c r="V68"/>
  <c r="S76"/>
  <c r="V76"/>
  <c r="S84"/>
  <c r="V84"/>
  <c r="V7" i="2"/>
  <c r="V13"/>
  <c r="V19"/>
  <c r="V25"/>
  <c r="V31"/>
  <c r="V37"/>
  <c r="V43"/>
  <c r="V52"/>
  <c r="V58"/>
  <c r="V64"/>
  <c r="V70"/>
  <c r="V76"/>
  <c r="V85"/>
  <c r="V91"/>
  <c r="V97"/>
  <c r="V106"/>
  <c r="V112"/>
  <c r="V118"/>
  <c r="V40" i="1"/>
  <c r="S40"/>
  <c r="V48"/>
  <c r="S48"/>
  <c r="S56"/>
  <c r="V56"/>
  <c r="S64"/>
  <c r="V64"/>
  <c r="S72"/>
  <c r="V72"/>
  <c r="S80"/>
  <c r="V80"/>
  <c r="V88"/>
  <c r="S88"/>
  <c r="S96"/>
  <c r="V96"/>
  <c r="S104"/>
  <c r="V104"/>
  <c r="V46" i="2"/>
  <c r="V100"/>
  <c r="V8" i="1"/>
  <c r="V16"/>
  <c r="V20"/>
  <c r="V24"/>
  <c r="V28"/>
  <c r="V32"/>
  <c r="V79" i="2"/>
  <c r="V116" i="1"/>
  <c r="V120"/>
  <c r="V92"/>
  <c r="S92"/>
  <c r="T92" s="1"/>
  <c r="S100"/>
  <c r="V100"/>
  <c r="V4"/>
  <c r="V12"/>
  <c r="V108"/>
  <c r="V112"/>
  <c r="T116"/>
  <c r="B19" i="3" l="1"/>
  <c r="B16"/>
  <c r="B5"/>
  <c r="B18"/>
  <c r="B9"/>
  <c r="B7"/>
  <c r="B12"/>
  <c r="B8"/>
  <c r="B17"/>
  <c r="B20"/>
  <c r="B3"/>
  <c r="B6"/>
  <c r="B11"/>
  <c r="B14"/>
  <c r="B15"/>
  <c r="B10"/>
  <c r="B4"/>
  <c r="B13"/>
  <c r="T118" i="2"/>
  <c r="T10"/>
  <c r="T100"/>
  <c r="T79"/>
  <c r="T46"/>
  <c r="T112" i="1"/>
  <c r="T104"/>
  <c r="T96"/>
  <c r="T80"/>
  <c r="T64"/>
  <c r="T56"/>
  <c r="T84"/>
  <c r="T76"/>
  <c r="T68"/>
  <c r="T60"/>
  <c r="T28"/>
  <c r="T20"/>
  <c r="T12"/>
  <c r="T4"/>
  <c r="T72"/>
  <c r="T120"/>
  <c r="T100"/>
  <c r="T108"/>
  <c r="T32"/>
  <c r="T24"/>
  <c r="T16"/>
  <c r="T8"/>
  <c r="T88"/>
  <c r="T48"/>
  <c r="T40"/>
  <c r="T112" i="2"/>
  <c r="T106"/>
  <c r="T97"/>
  <c r="T91"/>
  <c r="T85"/>
  <c r="T76"/>
  <c r="T70"/>
  <c r="T64"/>
  <c r="T58"/>
  <c r="T52"/>
  <c r="T43"/>
  <c r="T37"/>
  <c r="T31"/>
  <c r="T25"/>
  <c r="T19"/>
  <c r="T13"/>
  <c r="T7"/>
  <c r="T52" i="1"/>
  <c r="T44"/>
  <c r="T36"/>
  <c r="T115" i="2"/>
  <c r="T109"/>
  <c r="T103"/>
  <c r="T94"/>
  <c r="T88"/>
  <c r="T82"/>
  <c r="T73"/>
  <c r="T67"/>
  <c r="T61"/>
  <c r="T55"/>
  <c r="T49"/>
  <c r="T40"/>
  <c r="T34"/>
  <c r="T28"/>
  <c r="T22"/>
  <c r="T16"/>
  <c r="T4"/>
</calcChain>
</file>

<file path=xl/sharedStrings.xml><?xml version="1.0" encoding="utf-8"?>
<sst xmlns="http://schemas.openxmlformats.org/spreadsheetml/2006/main" count="390" uniqueCount="130">
  <si>
    <t>Výsledková listina - ........................... sportovní gymnastika</t>
  </si>
  <si>
    <t>P.č.</t>
  </si>
  <si>
    <t>Jméno, příjmení</t>
  </si>
  <si>
    <t>Roč.</t>
  </si>
  <si>
    <t>Oddíl</t>
  </si>
  <si>
    <t>Prostna</t>
  </si>
  <si>
    <t>Pořadí</t>
  </si>
  <si>
    <t>Hrazda</t>
  </si>
  <si>
    <t>Přeskok</t>
  </si>
  <si>
    <t>Kruhy</t>
  </si>
  <si>
    <t>Bradla</t>
  </si>
  <si>
    <t>Kůň</t>
  </si>
  <si>
    <t>Jedn. body</t>
  </si>
  <si>
    <t>Jedn.   pořadí</t>
  </si>
  <si>
    <t xml:space="preserve">Druž.body </t>
  </si>
  <si>
    <t>Druž.  pořadí</t>
  </si>
  <si>
    <t>DB-4</t>
  </si>
  <si>
    <t>DP-4</t>
  </si>
  <si>
    <t>Ředitel závodu:..........................</t>
  </si>
  <si>
    <t>Hlavní rozhodčí:..........................</t>
  </si>
  <si>
    <t>Prostná</t>
  </si>
  <si>
    <t>Celkem</t>
  </si>
  <si>
    <t>Poř.</t>
  </si>
  <si>
    <t>Rok nar.</t>
  </si>
  <si>
    <t>Trenér</t>
  </si>
  <si>
    <t>Potůček</t>
  </si>
  <si>
    <t>Syrový</t>
  </si>
  <si>
    <t>Zítko</t>
  </si>
  <si>
    <t>Kryl</t>
  </si>
  <si>
    <t>Adamovič</t>
  </si>
  <si>
    <t>Navrkal</t>
  </si>
  <si>
    <t>Bezručko</t>
  </si>
  <si>
    <t>Daněk</t>
  </si>
  <si>
    <t>Sedlák</t>
  </si>
  <si>
    <t>Kříž</t>
  </si>
  <si>
    <t>Vaněčková</t>
  </si>
  <si>
    <t>Jakubcová</t>
  </si>
  <si>
    <t>Jméno</t>
  </si>
  <si>
    <t>Fried</t>
  </si>
  <si>
    <t>Chytil</t>
  </si>
  <si>
    <t>Kostík</t>
  </si>
  <si>
    <t>Caska</t>
  </si>
  <si>
    <t>Kladina</t>
  </si>
  <si>
    <t>TJ Sokol Vsetín</t>
  </si>
  <si>
    <t>ŠK Uherský Ostroh</t>
  </si>
  <si>
    <t>TJ Valašské Meziříčí</t>
  </si>
  <si>
    <t>Hilšerová Vivien</t>
  </si>
  <si>
    <t>Žáková Beáta</t>
  </si>
  <si>
    <t>Hynek Klaudie</t>
  </si>
  <si>
    <t>Brauerová Nikol</t>
  </si>
  <si>
    <t>Kročová Anna</t>
  </si>
  <si>
    <t>Borská Nela</t>
  </si>
  <si>
    <t>Marešová Šárka</t>
  </si>
  <si>
    <t>Pavlíková René</t>
  </si>
  <si>
    <t>Pavlicová Štěpánka</t>
  </si>
  <si>
    <t>Janíková Veronika</t>
  </si>
  <si>
    <t>Gerlová Laura</t>
  </si>
  <si>
    <t>Kopecká Barbora</t>
  </si>
  <si>
    <t>Bézová Michaela</t>
  </si>
  <si>
    <t>Minaříková Ema</t>
  </si>
  <si>
    <t>Žandová Sabina</t>
  </si>
  <si>
    <t>Ožanová Rozálie</t>
  </si>
  <si>
    <t>Grešová Lucie</t>
  </si>
  <si>
    <t>GK Vítkovice A</t>
  </si>
  <si>
    <t>Čápová Adéla</t>
  </si>
  <si>
    <t>Fryčová Lucie</t>
  </si>
  <si>
    <t>GK Vítkovice B</t>
  </si>
  <si>
    <t>Stávková Adéla</t>
  </si>
  <si>
    <t>Kukolová Karolína</t>
  </si>
  <si>
    <t>Čechovská Ema Augistina</t>
  </si>
  <si>
    <t>TJ Sokol Hodonín</t>
  </si>
  <si>
    <t>Hejtmánková Gabriela</t>
  </si>
  <si>
    <t>Pospíšilová Natálie</t>
  </si>
  <si>
    <t>TJ Sokol Moravská Ostrava I</t>
  </si>
  <si>
    <t>Matušková Marjana</t>
  </si>
  <si>
    <t>Cibulcová Nikola</t>
  </si>
  <si>
    <t>TJ Prostějov A</t>
  </si>
  <si>
    <t>Kovalská Izabela</t>
  </si>
  <si>
    <t>Koláčková Anežka</t>
  </si>
  <si>
    <t>Gřešíčková Tereza</t>
  </si>
  <si>
    <t>TJ Prostějov B</t>
  </si>
  <si>
    <t>Holáňová Tereza</t>
  </si>
  <si>
    <t>O.N.V.</t>
  </si>
  <si>
    <t>Friedlová Kateřina</t>
  </si>
  <si>
    <t>Machytková Lenka</t>
  </si>
  <si>
    <t>GK Šumperk</t>
  </si>
  <si>
    <t>Fojtíková Kateřina</t>
  </si>
  <si>
    <t>Martináková Natálie</t>
  </si>
  <si>
    <t>Matúšová Michaela</t>
  </si>
  <si>
    <t>Šustalová Amélie</t>
  </si>
  <si>
    <t>Bartošovská Iva</t>
  </si>
  <si>
    <t>Moravec Melanie</t>
  </si>
  <si>
    <t>Nepevná Michaela</t>
  </si>
  <si>
    <t>KSG Moravská Slavia Brno A</t>
  </si>
  <si>
    <t>Fingerová Natálie</t>
  </si>
  <si>
    <t>KSG Moravská Slavia Brno B</t>
  </si>
  <si>
    <t xml:space="preserve">Mašová Vanesa </t>
  </si>
  <si>
    <t>Vltavská Laura Katarína</t>
  </si>
  <si>
    <t>Fukačová Adéla</t>
  </si>
  <si>
    <t>TJ Sokol Brno I A</t>
  </si>
  <si>
    <t>Svobodová Emily</t>
  </si>
  <si>
    <t>Sabó Nikola</t>
  </si>
  <si>
    <t>Vacková Markéta</t>
  </si>
  <si>
    <t>TJ Sokol Brno I B</t>
  </si>
  <si>
    <t xml:space="preserve">Hrabovská Klára </t>
  </si>
  <si>
    <t>Nebojsová Zuzana</t>
  </si>
  <si>
    <t>TJ Sokol Bučovice A</t>
  </si>
  <si>
    <t>Zálesáková Eliška</t>
  </si>
  <si>
    <t>Křížová Kristýna</t>
  </si>
  <si>
    <t>Kozáková Adéla</t>
  </si>
  <si>
    <t>TJ Sokol Bučovice B</t>
  </si>
  <si>
    <t>Klímková Mariana</t>
  </si>
  <si>
    <t>TJ Sokol Zlín</t>
  </si>
  <si>
    <t>Ročník</t>
  </si>
  <si>
    <t>Gabriela Hynek</t>
  </si>
  <si>
    <t>Prutkayová Grmelová</t>
  </si>
  <si>
    <t>Kudrnová Lucie</t>
  </si>
  <si>
    <t>Dudová Mirka</t>
  </si>
  <si>
    <t>Vaďurová</t>
  </si>
  <si>
    <t>Ponížilová / Musil</t>
  </si>
  <si>
    <t>Urbanová Konopová</t>
  </si>
  <si>
    <t>Crhová Pavlína</t>
  </si>
  <si>
    <t>Baranová / Herda</t>
  </si>
  <si>
    <t>Konečná Kristýna</t>
  </si>
  <si>
    <t>Tichý</t>
  </si>
  <si>
    <t>Duráková</t>
  </si>
  <si>
    <t>Rajnochová Eva</t>
  </si>
  <si>
    <t>VÝSLEDKY - XXXVIII. ROČNÍK POHÁRU STUDENTSTVA</t>
  </si>
  <si>
    <t>Gřešíčková Lucie</t>
  </si>
  <si>
    <t>4.-5.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</si>
</sst>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b/>
      <u/>
      <sz val="18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Continuous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0" fillId="2" borderId="7" xfId="0" applyFill="1" applyBorder="1"/>
    <xf numFmtId="0" fontId="0" fillId="2" borderId="8" xfId="0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12" xfId="0" applyFill="1" applyBorder="1"/>
    <xf numFmtId="2" fontId="0" fillId="2" borderId="13" xfId="0" applyNumberFormat="1" applyFill="1" applyBorder="1"/>
    <xf numFmtId="0" fontId="0" fillId="2" borderId="13" xfId="0" applyFill="1" applyBorder="1"/>
    <xf numFmtId="2" fontId="0" fillId="2" borderId="14" xfId="0" applyNumberFormat="1" applyFill="1" applyBorder="1"/>
    <xf numFmtId="0" fontId="0" fillId="2" borderId="14" xfId="0" applyFill="1" applyBorder="1"/>
    <xf numFmtId="0" fontId="2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8" xfId="0" applyBorder="1" applyProtection="1">
      <protection locked="0"/>
    </xf>
    <xf numFmtId="2" fontId="0" fillId="0" borderId="14" xfId="0" applyNumberFormat="1" applyBorder="1" applyProtection="1"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2" fontId="0" fillId="0" borderId="0" xfId="0" applyNumberFormat="1"/>
    <xf numFmtId="0" fontId="1" fillId="0" borderId="28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left"/>
    </xf>
    <xf numFmtId="2" fontId="1" fillId="0" borderId="28" xfId="0" applyNumberFormat="1" applyFont="1" applyFill="1" applyBorder="1" applyAlignment="1">
      <alignment horizontal="right"/>
    </xf>
    <xf numFmtId="0" fontId="1" fillId="0" borderId="28" xfId="0" applyFont="1" applyFill="1" applyBorder="1" applyAlignment="1">
      <alignment horizontal="right"/>
    </xf>
    <xf numFmtId="0" fontId="0" fillId="0" borderId="29" xfId="0" applyBorder="1"/>
    <xf numFmtId="0" fontId="0" fillId="0" borderId="29" xfId="0" applyBorder="1" applyAlignment="1">
      <alignment horizontal="center"/>
    </xf>
    <xf numFmtId="0" fontId="0" fillId="3" borderId="30" xfId="0" applyFill="1" applyBorder="1"/>
    <xf numFmtId="0" fontId="0" fillId="0" borderId="30" xfId="0" applyBorder="1"/>
    <xf numFmtId="0" fontId="0" fillId="0" borderId="30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164" fontId="0" fillId="0" borderId="30" xfId="0" applyNumberFormat="1" applyBorder="1"/>
    <xf numFmtId="164" fontId="0" fillId="0" borderId="29" xfId="0" applyNumberFormat="1" applyBorder="1"/>
    <xf numFmtId="164" fontId="0" fillId="0" borderId="30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2" fontId="0" fillId="4" borderId="11" xfId="0" applyNumberFormat="1" applyFill="1" applyBorder="1"/>
    <xf numFmtId="0" fontId="0" fillId="4" borderId="17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0" xfId="0" applyFill="1" applyBorder="1"/>
    <xf numFmtId="0" fontId="0" fillId="4" borderId="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8" xfId="0" applyFill="1" applyBorder="1"/>
    <xf numFmtId="2" fontId="0" fillId="4" borderId="12" xfId="0" applyNumberFormat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9" xfId="0" applyFill="1" applyBorder="1" applyAlignment="1">
      <alignment horizontal="center"/>
    </xf>
    <xf numFmtId="0" fontId="0" fillId="4" borderId="19" xfId="0" applyFill="1" applyBorder="1"/>
    <xf numFmtId="164" fontId="1" fillId="0" borderId="30" xfId="0" applyNumberFormat="1" applyFont="1" applyBorder="1"/>
    <xf numFmtId="164" fontId="1" fillId="0" borderId="29" xfId="0" applyNumberFormat="1" applyFont="1" applyBorder="1"/>
    <xf numFmtId="0" fontId="0" fillId="0" borderId="32" xfId="0" applyBorder="1"/>
    <xf numFmtId="0" fontId="0" fillId="0" borderId="33" xfId="0" applyBorder="1"/>
    <xf numFmtId="2" fontId="0" fillId="0" borderId="34" xfId="0" applyNumberFormat="1" applyBorder="1" applyProtection="1">
      <protection locked="0"/>
    </xf>
    <xf numFmtId="2" fontId="0" fillId="0" borderId="35" xfId="0" applyNumberFormat="1" applyBorder="1" applyProtection="1"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0" fillId="0" borderId="31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1" fillId="0" borderId="27" xfId="0" applyFont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/>
    </xf>
    <xf numFmtId="2" fontId="0" fillId="0" borderId="46" xfId="0" applyNumberFormat="1" applyBorder="1" applyProtection="1">
      <protection locked="0"/>
    </xf>
    <xf numFmtId="0" fontId="0" fillId="4" borderId="47" xfId="0" applyFill="1" applyBorder="1" applyAlignment="1">
      <alignment horizontal="center"/>
    </xf>
    <xf numFmtId="2" fontId="0" fillId="4" borderId="46" xfId="0" applyNumberFormat="1" applyFill="1" applyBorder="1"/>
    <xf numFmtId="0" fontId="0" fillId="4" borderId="4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2" fontId="0" fillId="4" borderId="14" xfId="0" applyNumberFormat="1" applyFill="1" applyBorder="1"/>
    <xf numFmtId="2" fontId="0" fillId="0" borderId="50" xfId="0" applyNumberFormat="1" applyBorder="1" applyProtection="1">
      <protection locked="0"/>
    </xf>
    <xf numFmtId="2" fontId="0" fillId="0" borderId="0" xfId="0" applyNumberFormat="1" applyBorder="1" applyAlignment="1"/>
    <xf numFmtId="164" fontId="0" fillId="0" borderId="0" xfId="0" applyNumberFormat="1" applyBorder="1" applyAlignment="1">
      <alignment horizontal="center"/>
    </xf>
    <xf numFmtId="0" fontId="5" fillId="0" borderId="31" xfId="0" applyFont="1" applyBorder="1"/>
    <xf numFmtId="0" fontId="5" fillId="0" borderId="55" xfId="0" applyFont="1" applyBorder="1"/>
    <xf numFmtId="0" fontId="6" fillId="0" borderId="56" xfId="0" applyFont="1" applyBorder="1"/>
    <xf numFmtId="0" fontId="6" fillId="0" borderId="39" xfId="0" applyFont="1" applyBorder="1"/>
    <xf numFmtId="0" fontId="5" fillId="0" borderId="41" xfId="0" applyFont="1" applyBorder="1"/>
    <xf numFmtId="0" fontId="6" fillId="0" borderId="42" xfId="0" applyFont="1" applyBorder="1"/>
    <xf numFmtId="0" fontId="0" fillId="12" borderId="54" xfId="0" applyFill="1" applyBorder="1"/>
    <xf numFmtId="0" fontId="0" fillId="12" borderId="38" xfId="0" applyFill="1" applyBorder="1"/>
    <xf numFmtId="0" fontId="0" fillId="12" borderId="40" xfId="0" applyFill="1" applyBorder="1"/>
    <xf numFmtId="0" fontId="0" fillId="4" borderId="54" xfId="0" applyFill="1" applyBorder="1"/>
    <xf numFmtId="0" fontId="0" fillId="4" borderId="38" xfId="0" applyFill="1" applyBorder="1"/>
    <xf numFmtId="0" fontId="0" fillId="4" borderId="40" xfId="0" applyFill="1" applyBorder="1"/>
    <xf numFmtId="2" fontId="0" fillId="0" borderId="57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58" xfId="0" applyNumberFormat="1" applyBorder="1" applyProtection="1">
      <protection locked="0"/>
    </xf>
    <xf numFmtId="2" fontId="0" fillId="4" borderId="47" xfId="0" applyNumberFormat="1" applyFill="1" applyBorder="1"/>
    <xf numFmtId="2" fontId="0" fillId="4" borderId="6" xfId="0" applyNumberFormat="1" applyFill="1" applyBorder="1"/>
    <xf numFmtId="2" fontId="0" fillId="4" borderId="8" xfId="0" applyNumberFormat="1" applyFill="1" applyBorder="1"/>
    <xf numFmtId="0" fontId="0" fillId="0" borderId="59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60" xfId="0" applyBorder="1" applyProtection="1">
      <protection locked="0"/>
    </xf>
    <xf numFmtId="0" fontId="7" fillId="0" borderId="56" xfId="0" applyFont="1" applyBorder="1"/>
    <xf numFmtId="0" fontId="7" fillId="0" borderId="39" xfId="0" applyFont="1" applyBorder="1"/>
    <xf numFmtId="0" fontId="7" fillId="0" borderId="42" xfId="0" applyFont="1" applyBorder="1"/>
    <xf numFmtId="0" fontId="0" fillId="16" borderId="54" xfId="0" applyFill="1" applyBorder="1"/>
    <xf numFmtId="0" fontId="0" fillId="16" borderId="38" xfId="0" applyFill="1" applyBorder="1"/>
    <xf numFmtId="0" fontId="0" fillId="16" borderId="40" xfId="0" applyFill="1" applyBorder="1"/>
    <xf numFmtId="0" fontId="0" fillId="18" borderId="54" xfId="0" applyFill="1" applyBorder="1"/>
    <xf numFmtId="0" fontId="0" fillId="18" borderId="38" xfId="0" applyFill="1" applyBorder="1"/>
    <xf numFmtId="0" fontId="0" fillId="18" borderId="40" xfId="0" applyFill="1" applyBorder="1"/>
    <xf numFmtId="0" fontId="0" fillId="19" borderId="54" xfId="0" applyFill="1" applyBorder="1"/>
    <xf numFmtId="0" fontId="0" fillId="19" borderId="38" xfId="0" applyFill="1" applyBorder="1"/>
    <xf numFmtId="0" fontId="0" fillId="19" borderId="40" xfId="0" applyFill="1" applyBorder="1"/>
    <xf numFmtId="0" fontId="0" fillId="20" borderId="54" xfId="0" applyFill="1" applyBorder="1"/>
    <xf numFmtId="0" fontId="0" fillId="20" borderId="38" xfId="0" applyFill="1" applyBorder="1"/>
    <xf numFmtId="0" fontId="0" fillId="20" borderId="40" xfId="0" applyFill="1" applyBorder="1"/>
    <xf numFmtId="0" fontId="0" fillId="0" borderId="0" xfId="0" applyBorder="1"/>
    <xf numFmtId="0" fontId="0" fillId="0" borderId="61" xfId="0" applyBorder="1"/>
    <xf numFmtId="164" fontId="0" fillId="0" borderId="61" xfId="0" applyNumberFormat="1" applyBorder="1" applyAlignment="1">
      <alignment horizontal="center"/>
    </xf>
    <xf numFmtId="0" fontId="5" fillId="0" borderId="53" xfId="0" applyFont="1" applyBorder="1"/>
    <xf numFmtId="0" fontId="6" fillId="0" borderId="60" xfId="0" applyFont="1" applyBorder="1"/>
    <xf numFmtId="0" fontId="0" fillId="17" borderId="62" xfId="0" applyFill="1" applyBorder="1"/>
    <xf numFmtId="0" fontId="0" fillId="17" borderId="63" xfId="0" applyFill="1" applyBorder="1"/>
    <xf numFmtId="0" fontId="0" fillId="17" borderId="64" xfId="0" applyFill="1" applyBorder="1"/>
    <xf numFmtId="0" fontId="0" fillId="6" borderId="62" xfId="0" applyFill="1" applyBorder="1"/>
    <xf numFmtId="0" fontId="0" fillId="6" borderId="63" xfId="0" applyFill="1" applyBorder="1"/>
    <xf numFmtId="0" fontId="0" fillId="6" borderId="64" xfId="0" applyFill="1" applyBorder="1"/>
    <xf numFmtId="0" fontId="0" fillId="5" borderId="62" xfId="0" applyFill="1" applyBorder="1"/>
    <xf numFmtId="0" fontId="0" fillId="5" borderId="63" xfId="0" applyFill="1" applyBorder="1"/>
    <xf numFmtId="0" fontId="0" fillId="5" borderId="64" xfId="0" applyFill="1" applyBorder="1"/>
    <xf numFmtId="0" fontId="0" fillId="8" borderId="62" xfId="0" applyFill="1" applyBorder="1"/>
    <xf numFmtId="0" fontId="0" fillId="8" borderId="63" xfId="0" applyFill="1" applyBorder="1"/>
    <xf numFmtId="0" fontId="0" fillId="8" borderId="64" xfId="0" applyFill="1" applyBorder="1"/>
    <xf numFmtId="0" fontId="0" fillId="11" borderId="62" xfId="0" applyFill="1" applyBorder="1"/>
    <xf numFmtId="0" fontId="0" fillId="11" borderId="63" xfId="0" applyFill="1" applyBorder="1"/>
    <xf numFmtId="0" fontId="0" fillId="11" borderId="64" xfId="0" applyFill="1" applyBorder="1"/>
    <xf numFmtId="0" fontId="0" fillId="9" borderId="62" xfId="0" applyFill="1" applyBorder="1"/>
    <xf numFmtId="0" fontId="0" fillId="9" borderId="63" xfId="0" applyFill="1" applyBorder="1"/>
    <xf numFmtId="0" fontId="0" fillId="9" borderId="64" xfId="0" applyFill="1" applyBorder="1"/>
    <xf numFmtId="0" fontId="0" fillId="13" borderId="62" xfId="0" applyFill="1" applyBorder="1"/>
    <xf numFmtId="0" fontId="0" fillId="13" borderId="63" xfId="0" applyFill="1" applyBorder="1"/>
    <xf numFmtId="0" fontId="0" fillId="13" borderId="64" xfId="0" applyFill="1" applyBorder="1"/>
    <xf numFmtId="0" fontId="0" fillId="10" borderId="62" xfId="0" applyFill="1" applyBorder="1"/>
    <xf numFmtId="0" fontId="0" fillId="10" borderId="63" xfId="0" applyFill="1" applyBorder="1"/>
    <xf numFmtId="0" fontId="0" fillId="10" borderId="64" xfId="0" applyFill="1" applyBorder="1"/>
    <xf numFmtId="0" fontId="0" fillId="12" borderId="62" xfId="0" applyFill="1" applyBorder="1"/>
    <xf numFmtId="0" fontId="0" fillId="12" borderId="63" xfId="0" applyFill="1" applyBorder="1"/>
    <xf numFmtId="0" fontId="0" fillId="12" borderId="64" xfId="0" applyFill="1" applyBorder="1"/>
    <xf numFmtId="0" fontId="0" fillId="14" borderId="62" xfId="0" applyFill="1" applyBorder="1"/>
    <xf numFmtId="0" fontId="0" fillId="14" borderId="63" xfId="0" applyFill="1" applyBorder="1"/>
    <xf numFmtId="0" fontId="0" fillId="14" borderId="64" xfId="0" applyFill="1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15" borderId="62" xfId="0" applyFill="1" applyBorder="1"/>
    <xf numFmtId="0" fontId="0" fillId="15" borderId="63" xfId="0" applyFill="1" applyBorder="1"/>
    <xf numFmtId="0" fontId="0" fillId="15" borderId="64" xfId="0" applyFill="1" applyBorder="1"/>
    <xf numFmtId="0" fontId="0" fillId="7" borderId="62" xfId="0" applyFill="1" applyBorder="1"/>
    <xf numFmtId="0" fontId="0" fillId="7" borderId="63" xfId="0" applyFill="1" applyBorder="1"/>
    <xf numFmtId="0" fontId="0" fillId="7" borderId="64" xfId="0" applyFill="1" applyBorder="1"/>
    <xf numFmtId="0" fontId="0" fillId="4" borderId="62" xfId="0" applyFill="1" applyBorder="1"/>
    <xf numFmtId="0" fontId="0" fillId="4" borderId="63" xfId="0" applyFill="1" applyBorder="1"/>
    <xf numFmtId="0" fontId="0" fillId="4" borderId="64" xfId="0" applyFill="1" applyBorder="1"/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0" fillId="0" borderId="54" xfId="0" applyFont="1" applyBorder="1"/>
    <xf numFmtId="0" fontId="10" fillId="0" borderId="38" xfId="0" applyFont="1" applyBorder="1"/>
    <xf numFmtId="0" fontId="10" fillId="0" borderId="40" xfId="0" applyFont="1" applyBorder="1"/>
    <xf numFmtId="0" fontId="10" fillId="0" borderId="0" xfId="0" applyFont="1"/>
    <xf numFmtId="0" fontId="10" fillId="0" borderId="54" xfId="0" applyFont="1" applyBorder="1" applyAlignment="1">
      <alignment horizontal="left" vertical="center"/>
    </xf>
    <xf numFmtId="0" fontId="10" fillId="0" borderId="56" xfId="0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/>
    </xf>
    <xf numFmtId="0" fontId="10" fillId="0" borderId="54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5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21" borderId="16" xfId="0" applyFont="1" applyFill="1" applyBorder="1" applyAlignment="1">
      <alignment horizontal="left" vertical="center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21" borderId="56" xfId="0" applyFont="1" applyFill="1" applyBorder="1" applyAlignment="1">
      <alignment horizontal="left" vertical="center"/>
    </xf>
    <xf numFmtId="0" fontId="10" fillId="0" borderId="7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2" fontId="0" fillId="2" borderId="25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4" borderId="24" xfId="0" applyNumberFormat="1" applyFill="1" applyBorder="1" applyAlignment="1">
      <alignment horizontal="center" vertical="center"/>
    </xf>
    <xf numFmtId="2" fontId="0" fillId="4" borderId="20" xfId="0" applyNumberFormat="1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 vertical="center"/>
    </xf>
    <xf numFmtId="2" fontId="0" fillId="2" borderId="27" xfId="0" applyNumberFormat="1" applyFill="1" applyBorder="1" applyAlignment="1">
      <alignment horizontal="center"/>
    </xf>
    <xf numFmtId="0" fontId="0" fillId="4" borderId="52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22" borderId="53" xfId="0" applyFont="1" applyFill="1" applyBorder="1" applyAlignment="1">
      <alignment horizontal="center" vertical="center"/>
    </xf>
    <xf numFmtId="0" fontId="5" fillId="22" borderId="31" xfId="0" applyFont="1" applyFill="1" applyBorder="1" applyAlignment="1">
      <alignment horizontal="center" vertical="center"/>
    </xf>
    <xf numFmtId="0" fontId="5" fillId="22" borderId="65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22" borderId="55" xfId="0" applyFont="1" applyFill="1" applyBorder="1" applyAlignment="1">
      <alignment horizontal="center" vertical="center"/>
    </xf>
    <xf numFmtId="0" fontId="5" fillId="22" borderId="41" xfId="0" applyFont="1" applyFill="1" applyBorder="1" applyAlignment="1">
      <alignment horizontal="center" vertical="center"/>
    </xf>
    <xf numFmtId="0" fontId="6" fillId="0" borderId="56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22" borderId="60" xfId="0" applyFont="1" applyFill="1" applyBorder="1" applyAlignment="1">
      <alignment vertical="center"/>
    </xf>
    <xf numFmtId="0" fontId="6" fillId="22" borderId="39" xfId="0" applyFont="1" applyFill="1" applyBorder="1" applyAlignment="1">
      <alignment vertical="center"/>
    </xf>
    <xf numFmtId="0" fontId="6" fillId="22" borderId="67" xfId="0" applyFont="1" applyFill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22" borderId="56" xfId="0" applyFont="1" applyFill="1" applyBorder="1" applyAlignment="1">
      <alignment vertical="center"/>
    </xf>
    <xf numFmtId="0" fontId="6" fillId="22" borderId="42" xfId="0" applyFont="1" applyFill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22" borderId="59" xfId="0" applyFont="1" applyFill="1" applyBorder="1" applyAlignment="1">
      <alignment vertical="center"/>
    </xf>
    <xf numFmtId="0" fontId="5" fillId="22" borderId="38" xfId="0" applyFont="1" applyFill="1" applyBorder="1" applyAlignment="1">
      <alignment vertical="center"/>
    </xf>
    <xf numFmtId="0" fontId="5" fillId="22" borderId="66" xfId="0" applyFont="1" applyFill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5" fillId="22" borderId="54" xfId="0" applyFont="1" applyFill="1" applyBorder="1" applyAlignment="1">
      <alignment vertical="center"/>
    </xf>
    <xf numFmtId="0" fontId="5" fillId="22" borderId="40" xfId="0" applyFont="1" applyFill="1" applyBorder="1" applyAlignment="1">
      <alignment vertical="center"/>
    </xf>
    <xf numFmtId="2" fontId="0" fillId="0" borderId="44" xfId="0" applyNumberFormat="1" applyBorder="1" applyAlignment="1" applyProtection="1">
      <alignment horizontal="center" vertical="center"/>
      <protection locked="0"/>
    </xf>
    <xf numFmtId="0" fontId="0" fillId="4" borderId="45" xfId="0" applyFill="1" applyBorder="1" applyAlignment="1">
      <alignment horizontal="center" vertical="center"/>
    </xf>
    <xf numFmtId="2" fontId="0" fillId="0" borderId="46" xfId="0" applyNumberFormat="1" applyBorder="1" applyAlignment="1" applyProtection="1">
      <alignment horizontal="center" vertical="center"/>
      <protection locked="0"/>
    </xf>
    <xf numFmtId="2" fontId="0" fillId="0" borderId="34" xfId="0" applyNumberFormat="1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49" xfId="0" applyNumberFormat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horizontal="center" vertical="center"/>
    </xf>
    <xf numFmtId="2" fontId="0" fillId="0" borderId="14" xfId="0" applyNumberFormat="1" applyBorder="1" applyAlignment="1" applyProtection="1">
      <alignment horizontal="center" vertical="center"/>
      <protection locked="0"/>
    </xf>
    <xf numFmtId="2" fontId="0" fillId="22" borderId="44" xfId="0" applyNumberFormat="1" applyFill="1" applyBorder="1" applyAlignment="1" applyProtection="1">
      <alignment horizontal="center" vertical="center"/>
      <protection locked="0"/>
    </xf>
    <xf numFmtId="2" fontId="0" fillId="22" borderId="46" xfId="0" applyNumberFormat="1" applyFill="1" applyBorder="1" applyAlignment="1" applyProtection="1">
      <alignment horizontal="center" vertical="center"/>
      <protection locked="0"/>
    </xf>
    <xf numFmtId="2" fontId="0" fillId="22" borderId="34" xfId="0" applyNumberFormat="1" applyFill="1" applyBorder="1" applyAlignment="1" applyProtection="1">
      <alignment horizontal="center" vertical="center"/>
      <protection locked="0"/>
    </xf>
    <xf numFmtId="2" fontId="0" fillId="22" borderId="11" xfId="0" applyNumberFormat="1" applyFill="1" applyBorder="1" applyAlignment="1" applyProtection="1">
      <alignment horizontal="center" vertical="center"/>
      <protection locked="0"/>
    </xf>
    <xf numFmtId="2" fontId="0" fillId="22" borderId="49" xfId="0" applyNumberFormat="1" applyFill="1" applyBorder="1" applyAlignment="1" applyProtection="1">
      <alignment horizontal="center" vertical="center"/>
      <protection locked="0"/>
    </xf>
    <xf numFmtId="2" fontId="0" fillId="22" borderId="14" xfId="0" applyNumberFormat="1" applyFill="1" applyBorder="1" applyAlignment="1" applyProtection="1">
      <alignment horizontal="center" vertical="center"/>
      <protection locked="0"/>
    </xf>
    <xf numFmtId="2" fontId="0" fillId="22" borderId="50" xfId="0" applyNumberFormat="1" applyFill="1" applyBorder="1" applyAlignment="1" applyProtection="1">
      <alignment horizontal="center" vertical="center"/>
      <protection locked="0"/>
    </xf>
    <xf numFmtId="2" fontId="0" fillId="0" borderId="50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horizontal="center" vertical="center"/>
      <protection locked="0"/>
    </xf>
    <xf numFmtId="2" fontId="0" fillId="22" borderId="13" xfId="0" applyNumberFormat="1" applyFill="1" applyBorder="1" applyAlignment="1" applyProtection="1">
      <alignment horizontal="center" vertical="center"/>
      <protection locked="0"/>
    </xf>
    <xf numFmtId="2" fontId="0" fillId="22" borderId="51" xfId="0" applyNumberFormat="1" applyFill="1" applyBorder="1" applyAlignment="1" applyProtection="1">
      <alignment horizontal="center" vertical="center"/>
      <protection locked="0"/>
    </xf>
    <xf numFmtId="2" fontId="0" fillId="22" borderId="35" xfId="0" applyNumberForma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>
      <alignment vertical="center"/>
    </xf>
    <xf numFmtId="164" fontId="0" fillId="0" borderId="30" xfId="0" applyNumberFormat="1" applyFont="1" applyFill="1" applyBorder="1" applyAlignment="1">
      <alignment vertical="center"/>
    </xf>
    <xf numFmtId="164" fontId="1" fillId="0" borderId="30" xfId="0" applyNumberFormat="1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164" fontId="0" fillId="0" borderId="29" xfId="0" applyNumberFormat="1" applyFont="1" applyFill="1" applyBorder="1" applyAlignment="1">
      <alignment vertical="center"/>
    </xf>
    <xf numFmtId="164" fontId="1" fillId="0" borderId="29" xfId="0" applyNumberFormat="1" applyFont="1" applyFill="1" applyBorder="1" applyAlignment="1">
      <alignment vertical="center"/>
    </xf>
    <xf numFmtId="164" fontId="0" fillId="0" borderId="30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61" xfId="0" applyFont="1" applyFill="1" applyBorder="1" applyAlignment="1">
      <alignment vertical="center"/>
    </xf>
    <xf numFmtId="164" fontId="0" fillId="0" borderId="61" xfId="0" applyNumberFormat="1" applyFont="1" applyFill="1" applyBorder="1" applyAlignment="1">
      <alignment vertical="center"/>
    </xf>
    <xf numFmtId="164" fontId="1" fillId="0" borderId="61" xfId="0" applyNumberFormat="1" applyFont="1" applyFill="1" applyBorder="1" applyAlignment="1">
      <alignment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4" fontId="1" fillId="0" borderId="0" xfId="0" applyNumberFormat="1" applyFont="1" applyFill="1" applyBorder="1"/>
    <xf numFmtId="0" fontId="0" fillId="3" borderId="0" xfId="0" applyFill="1" applyBorder="1"/>
    <xf numFmtId="0" fontId="0" fillId="0" borderId="61" xfId="0" applyBorder="1" applyAlignment="1">
      <alignment horizontal="center"/>
    </xf>
    <xf numFmtId="164" fontId="0" fillId="0" borderId="61" xfId="0" applyNumberFormat="1" applyBorder="1"/>
    <xf numFmtId="164" fontId="1" fillId="0" borderId="61" xfId="0" applyNumberFormat="1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1" fillId="0" borderId="0" xfId="0" applyNumberFormat="1" applyFont="1" applyBorder="1"/>
    <xf numFmtId="16" fontId="0" fillId="0" borderId="30" xfId="0" applyNumberFormat="1" applyBorder="1" applyAlignment="1">
      <alignment horizontal="center" vertical="center"/>
    </xf>
  </cellXfs>
  <cellStyles count="1">
    <cellStyle name="normální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6"/>
  <sheetViews>
    <sheetView zoomScale="75" workbookViewId="0">
      <pane xSplit="4" ySplit="3" topLeftCell="F4" activePane="bottomRight" state="frozen"/>
      <selection pane="topRight" activeCell="E1" sqref="E1"/>
      <selection pane="bottomLeft" activeCell="A4" sqref="A4"/>
      <selection pane="bottomRight" activeCell="V1" sqref="V1"/>
    </sheetView>
  </sheetViews>
  <sheetFormatPr defaultRowHeight="12.75"/>
  <cols>
    <col min="1" max="1" width="4.28515625" customWidth="1"/>
    <col min="2" max="2" width="16.42578125" style="28" customWidth="1"/>
    <col min="3" max="3" width="5.7109375" style="28" customWidth="1"/>
    <col min="4" max="4" width="7.140625" style="28" customWidth="1"/>
    <col min="5" max="5" width="5.28515625" style="28" customWidth="1"/>
    <col min="6" max="6" width="7.7109375" style="1" customWidth="1"/>
    <col min="7" max="7" width="5.28515625" style="28" customWidth="1"/>
    <col min="8" max="8" width="7.7109375" style="1" customWidth="1"/>
    <col min="9" max="9" width="5.28515625" style="28" customWidth="1"/>
    <col min="10" max="10" width="7.7109375" style="1" customWidth="1"/>
    <col min="11" max="11" width="5.28515625" style="28" customWidth="1"/>
    <col min="12" max="12" width="7.7109375" style="1" customWidth="1"/>
    <col min="13" max="13" width="5.28515625" style="28" customWidth="1"/>
    <col min="14" max="14" width="7.7109375" style="1" customWidth="1"/>
    <col min="15" max="15" width="5.28515625" style="28" customWidth="1"/>
    <col min="16" max="16" width="7.7109375" style="1" customWidth="1"/>
    <col min="17" max="17" width="7.28515625" customWidth="1"/>
    <col min="18" max="18" width="7.28515625" style="1" customWidth="1"/>
    <col min="19" max="22" width="7.28515625" customWidth="1"/>
  </cols>
  <sheetData>
    <row r="1" spans="1:22" s="4" customFormat="1" ht="18">
      <c r="A1" s="3" t="s">
        <v>0</v>
      </c>
      <c r="B1" s="27"/>
      <c r="C1" s="27"/>
      <c r="D1" s="27"/>
      <c r="E1" s="27"/>
      <c r="F1" s="3"/>
      <c r="G1" s="27"/>
      <c r="H1" s="3"/>
      <c r="I1" s="27"/>
      <c r="J1" s="3"/>
      <c r="K1" s="27"/>
      <c r="L1" s="3"/>
      <c r="M1" s="27"/>
      <c r="N1" s="3"/>
      <c r="O1" s="27"/>
      <c r="P1" s="3"/>
      <c r="Q1" s="3"/>
      <c r="R1" s="3"/>
      <c r="S1" s="3"/>
      <c r="T1" s="3"/>
      <c r="U1" s="3"/>
      <c r="V1" s="3"/>
    </row>
    <row r="2" spans="1:22" ht="13.5" thickBot="1">
      <c r="D2" s="41"/>
      <c r="E2" s="41"/>
    </row>
    <row r="3" spans="1:22" s="5" customFormat="1" ht="26.25" thickBot="1">
      <c r="A3" s="42" t="s">
        <v>1</v>
      </c>
      <c r="B3" s="43" t="s">
        <v>2</v>
      </c>
      <c r="C3" s="43" t="s">
        <v>3</v>
      </c>
      <c r="D3" s="44" t="s">
        <v>4</v>
      </c>
      <c r="E3" s="45" t="s">
        <v>5</v>
      </c>
      <c r="F3" s="46" t="s">
        <v>6</v>
      </c>
      <c r="G3" s="45" t="s">
        <v>7</v>
      </c>
      <c r="H3" s="46" t="s">
        <v>6</v>
      </c>
      <c r="I3" s="45" t="s">
        <v>8</v>
      </c>
      <c r="J3" s="46" t="s">
        <v>6</v>
      </c>
      <c r="K3" s="45" t="s">
        <v>9</v>
      </c>
      <c r="L3" s="46" t="s">
        <v>6</v>
      </c>
      <c r="M3" s="45" t="s">
        <v>10</v>
      </c>
      <c r="N3" s="46" t="s">
        <v>6</v>
      </c>
      <c r="O3" s="45" t="s">
        <v>11</v>
      </c>
      <c r="P3" s="47" t="s">
        <v>6</v>
      </c>
      <c r="Q3" s="38" t="s">
        <v>12</v>
      </c>
      <c r="R3" s="39" t="s">
        <v>13</v>
      </c>
      <c r="S3" s="38" t="s">
        <v>14</v>
      </c>
      <c r="T3" s="39" t="s">
        <v>15</v>
      </c>
      <c r="U3" s="48" t="s">
        <v>16</v>
      </c>
      <c r="V3" s="47" t="s">
        <v>17</v>
      </c>
    </row>
    <row r="4" spans="1:22">
      <c r="A4" s="2">
        <v>1</v>
      </c>
      <c r="B4" s="31"/>
      <c r="C4" s="31"/>
      <c r="D4" s="32"/>
      <c r="E4" s="29"/>
      <c r="F4" s="6" t="e">
        <f t="shared" ref="F4:F19" si="0">RANK(E4,E$4:E$123)&amp;IF(COUNTIF(E$4:E$123,E4)&gt;1,". - "&amp;RANK(E4,E$4:E$123)+COUNTIF(E$4:E$123,E4)-1&amp;".",".")</f>
        <v>#N/A</v>
      </c>
      <c r="G4" s="29"/>
      <c r="H4" s="6" t="e">
        <f t="shared" ref="H4:H19" si="1">RANK(G4,G$4:G$123)&amp;IF(COUNTIF(G$4:G$123,G4)&gt;1,". - "&amp;RANK(G4,G$4:G$123)+COUNTIF(G$4:G$123,G4)-1&amp;".",".")</f>
        <v>#N/A</v>
      </c>
      <c r="I4" s="29"/>
      <c r="J4" s="6" t="e">
        <f t="shared" ref="J4:J19" si="2">RANK(I4,I$4:I$123)&amp;IF(COUNTIF(I$4:I$123,I4)&gt;1,". - "&amp;RANK(I4,I$4:I$123)+COUNTIF(I$4:I$123,I4)-1&amp;".",".")</f>
        <v>#N/A</v>
      </c>
      <c r="K4" s="29"/>
      <c r="L4" s="6" t="e">
        <f t="shared" ref="L4:L19" si="3">RANK(K4,K$4:K$123)&amp;IF(COUNTIF(K$4:K$123,K4)&gt;1,". - "&amp;RANK(K4,K$4:K$123)+COUNTIF(K$4:K$123,K4)-1&amp;".",".")</f>
        <v>#N/A</v>
      </c>
      <c r="M4" s="29"/>
      <c r="N4" s="6" t="e">
        <f t="shared" ref="N4:N19" si="4">RANK(M4,M$4:M$123)&amp;IF(COUNTIF(M$4:M$123,M4)&gt;1,". - "&amp;RANK(M4,M$4:M$123)+COUNTIF(M$4:M$123,M4)-1&amp;".",".")</f>
        <v>#N/A</v>
      </c>
      <c r="O4" s="29"/>
      <c r="P4" s="9" t="e">
        <f t="shared" ref="P4:P19" si="5">RANK(O4,O$4:O$123)&amp;IF(COUNTIF(O$4:O$123,O4)&gt;1,". - "&amp;RANK(O4,O$4:O$123)+COUNTIF(O$4:O$123,O4)-1&amp;".",".")</f>
        <v>#N/A</v>
      </c>
      <c r="Q4" s="20">
        <f t="shared" ref="Q4:Q20" si="6">E4+G4+I4+K4+M4+O4</f>
        <v>0</v>
      </c>
      <c r="R4" s="6" t="str">
        <f>RANK(Q4,Q$4:Q$123)&amp;IF(COUNTIF(Q$4:Q$123,Q4)&gt;1,". - "&amp;RANK(Q4,Q$4:Q$123)+COUNTIF(Q$4:Q$123,Q4)-1&amp;".",".")</f>
        <v>1. - 120.</v>
      </c>
      <c r="S4" s="21">
        <f>U4-MIN(Q4:Q7)</f>
        <v>0</v>
      </c>
      <c r="T4" s="12" t="str">
        <f>RANK(S4,S$4:S$123)&amp;IF(COUNTIF(S$4:S$123,S4)&gt;1,". - "&amp;RANK(S4,S$4:S$123)+COUNTIF(S$4:S$123,S4)-1&amp;".",".")</f>
        <v>1. - 30.</v>
      </c>
      <c r="U4" s="21">
        <f>SUM(Q4:Q7)</f>
        <v>0</v>
      </c>
      <c r="V4" s="16" t="str">
        <f>RANK(U4,U$4:U$123)&amp;IF(COUNTIF(U$4:U$123,U4)&gt;1,". - "&amp;RANK(U4,U$4:U$123)+COUNTIF(U$4:U$123,U4)-1&amp;".",".")</f>
        <v>1. - 30.</v>
      </c>
    </row>
    <row r="5" spans="1:22">
      <c r="A5" s="2">
        <v>2</v>
      </c>
      <c r="B5" s="31"/>
      <c r="C5" s="31"/>
      <c r="D5" s="32"/>
      <c r="E5" s="29"/>
      <c r="F5" s="6" t="e">
        <f t="shared" si="0"/>
        <v>#N/A</v>
      </c>
      <c r="G5" s="29"/>
      <c r="H5" s="6" t="e">
        <f t="shared" si="1"/>
        <v>#N/A</v>
      </c>
      <c r="I5" s="29"/>
      <c r="J5" s="6" t="e">
        <f t="shared" si="2"/>
        <v>#N/A</v>
      </c>
      <c r="K5" s="29"/>
      <c r="L5" s="6" t="e">
        <f t="shared" si="3"/>
        <v>#N/A</v>
      </c>
      <c r="M5" s="29"/>
      <c r="N5" s="6" t="e">
        <f t="shared" si="4"/>
        <v>#N/A</v>
      </c>
      <c r="O5" s="29"/>
      <c r="P5" s="9" t="e">
        <f t="shared" si="5"/>
        <v>#N/A</v>
      </c>
      <c r="Q5" s="20">
        <f t="shared" si="6"/>
        <v>0</v>
      </c>
      <c r="R5" s="6" t="str">
        <f>RANK(Q5,Q$4:Q$123)&amp;IF(COUNTIF(Q$4:Q$123,Q5)&gt;1,". - "&amp;RANK(Q5,Q$4:Q$123)+COUNTIF(Q$4:Q$123,Q5)-1&amp;".",".")</f>
        <v>1. - 120.</v>
      </c>
      <c r="S5" s="22"/>
      <c r="T5" s="13"/>
      <c r="U5" s="22"/>
      <c r="V5" s="17"/>
    </row>
    <row r="6" spans="1:22">
      <c r="A6" s="2">
        <v>3</v>
      </c>
      <c r="B6" s="31"/>
      <c r="C6" s="31"/>
      <c r="D6" s="32"/>
      <c r="E6" s="29"/>
      <c r="F6" s="6" t="e">
        <f t="shared" si="0"/>
        <v>#N/A</v>
      </c>
      <c r="G6" s="29"/>
      <c r="H6" s="6" t="e">
        <f t="shared" si="1"/>
        <v>#N/A</v>
      </c>
      <c r="I6" s="29"/>
      <c r="J6" s="6" t="e">
        <f t="shared" si="2"/>
        <v>#N/A</v>
      </c>
      <c r="K6" s="29"/>
      <c r="L6" s="6" t="e">
        <f t="shared" si="3"/>
        <v>#N/A</v>
      </c>
      <c r="M6" s="29"/>
      <c r="N6" s="6" t="e">
        <f t="shared" si="4"/>
        <v>#N/A</v>
      </c>
      <c r="O6" s="29"/>
      <c r="P6" s="9" t="e">
        <f t="shared" si="5"/>
        <v>#N/A</v>
      </c>
      <c r="Q6" s="20">
        <f t="shared" si="6"/>
        <v>0</v>
      </c>
      <c r="R6" s="6" t="str">
        <f>RANK(Q6,Q$4:Q$123)&amp;IF(COUNTIF(Q$4:Q$123,Q6)&gt;1,". - "&amp;RANK(Q6,Q$4:Q$123)+COUNTIF(Q$4:Q$123,Q6)-1&amp;".",".")</f>
        <v>1. - 120.</v>
      </c>
      <c r="S6" s="22"/>
      <c r="T6" s="13"/>
      <c r="U6" s="22"/>
      <c r="V6" s="17"/>
    </row>
    <row r="7" spans="1:22">
      <c r="A7" s="2">
        <v>4</v>
      </c>
      <c r="B7" s="33"/>
      <c r="C7" s="33"/>
      <c r="D7" s="34"/>
      <c r="E7" s="30"/>
      <c r="F7" s="7" t="e">
        <f t="shared" si="0"/>
        <v>#N/A</v>
      </c>
      <c r="G7" s="30"/>
      <c r="H7" s="7" t="e">
        <f t="shared" si="1"/>
        <v>#N/A</v>
      </c>
      <c r="I7" s="30"/>
      <c r="J7" s="7" t="e">
        <f t="shared" si="2"/>
        <v>#N/A</v>
      </c>
      <c r="K7" s="30"/>
      <c r="L7" s="7" t="e">
        <f t="shared" si="3"/>
        <v>#N/A</v>
      </c>
      <c r="M7" s="30"/>
      <c r="N7" s="7" t="e">
        <f t="shared" si="4"/>
        <v>#N/A</v>
      </c>
      <c r="O7" s="30"/>
      <c r="P7" s="10" t="e">
        <f t="shared" si="5"/>
        <v>#N/A</v>
      </c>
      <c r="Q7" s="23">
        <f t="shared" si="6"/>
        <v>0</v>
      </c>
      <c r="R7" s="7" t="str">
        <f t="shared" ref="R7:R22" si="7">RANK(Q7,Q$4:Q$123)&amp;IF(COUNTIF(Q$4:Q$123,Q7)&gt;1,". - "&amp;RANK(Q7,Q$4:Q$123)+COUNTIF(Q$4:Q$123,Q7)-1&amp;".",".")</f>
        <v>1. - 120.</v>
      </c>
      <c r="S7" s="24"/>
      <c r="T7" s="14"/>
      <c r="U7" s="24"/>
      <c r="V7" s="18"/>
    </row>
    <row r="8" spans="1:22">
      <c r="A8" s="2">
        <v>5</v>
      </c>
      <c r="B8" s="31"/>
      <c r="C8" s="31"/>
      <c r="D8" s="32"/>
      <c r="E8" s="29"/>
      <c r="F8" s="6" t="e">
        <f t="shared" si="0"/>
        <v>#N/A</v>
      </c>
      <c r="G8" s="29"/>
      <c r="H8" s="6" t="e">
        <f t="shared" si="1"/>
        <v>#N/A</v>
      </c>
      <c r="I8" s="29"/>
      <c r="J8" s="6" t="e">
        <f t="shared" si="2"/>
        <v>#N/A</v>
      </c>
      <c r="K8" s="29"/>
      <c r="L8" s="6" t="e">
        <f t="shared" si="3"/>
        <v>#N/A</v>
      </c>
      <c r="M8" s="29"/>
      <c r="N8" s="6" t="e">
        <f t="shared" si="4"/>
        <v>#N/A</v>
      </c>
      <c r="O8" s="29"/>
      <c r="P8" s="9" t="e">
        <f t="shared" si="5"/>
        <v>#N/A</v>
      </c>
      <c r="Q8" s="20">
        <f t="shared" si="6"/>
        <v>0</v>
      </c>
      <c r="R8" s="6" t="str">
        <f t="shared" si="7"/>
        <v>1. - 120.</v>
      </c>
      <c r="S8" s="21">
        <f>U8-MIN(Q8:Q11)</f>
        <v>0</v>
      </c>
      <c r="T8" s="12" t="str">
        <f>RANK(S8,S$4:S$123)&amp;IF(COUNTIF(S$4:S$123,S8)&gt;1,". - "&amp;RANK(S8,S$4:S$123)+COUNTIF(S$4:S$123,S8)-1&amp;".",".")</f>
        <v>1. - 30.</v>
      </c>
      <c r="U8" s="21">
        <f>SUM(Q8:Q11)</f>
        <v>0</v>
      </c>
      <c r="V8" s="16" t="str">
        <f>RANK(U8,U$4:U$123)&amp;IF(COUNTIF(U$4:U$123,U8)&gt;1,". - "&amp;RANK(U8,U$4:U$123)+COUNTIF(U$4:U$123,U8)-1&amp;".",".")</f>
        <v>1. - 30.</v>
      </c>
    </row>
    <row r="9" spans="1:22">
      <c r="A9" s="2">
        <v>6</v>
      </c>
      <c r="B9" s="31"/>
      <c r="C9" s="31"/>
      <c r="D9" s="32"/>
      <c r="E9" s="29"/>
      <c r="F9" s="6" t="e">
        <f t="shared" si="0"/>
        <v>#N/A</v>
      </c>
      <c r="G9" s="29"/>
      <c r="H9" s="6" t="e">
        <f t="shared" si="1"/>
        <v>#N/A</v>
      </c>
      <c r="I9" s="29"/>
      <c r="J9" s="6" t="e">
        <f t="shared" si="2"/>
        <v>#N/A</v>
      </c>
      <c r="K9" s="29"/>
      <c r="L9" s="6" t="e">
        <f t="shared" si="3"/>
        <v>#N/A</v>
      </c>
      <c r="M9" s="29"/>
      <c r="N9" s="6" t="e">
        <f t="shared" si="4"/>
        <v>#N/A</v>
      </c>
      <c r="O9" s="29"/>
      <c r="P9" s="9" t="e">
        <f t="shared" si="5"/>
        <v>#N/A</v>
      </c>
      <c r="Q9" s="20">
        <f t="shared" si="6"/>
        <v>0</v>
      </c>
      <c r="R9" s="6" t="str">
        <f t="shared" si="7"/>
        <v>1. - 120.</v>
      </c>
      <c r="S9" s="22"/>
      <c r="T9" s="13"/>
      <c r="U9" s="22"/>
      <c r="V9" s="17"/>
    </row>
    <row r="10" spans="1:22">
      <c r="A10" s="2">
        <v>7</v>
      </c>
      <c r="B10" s="31"/>
      <c r="C10" s="31"/>
      <c r="D10" s="32"/>
      <c r="E10" s="29"/>
      <c r="F10" s="6" t="e">
        <f t="shared" si="0"/>
        <v>#N/A</v>
      </c>
      <c r="G10" s="29"/>
      <c r="H10" s="6" t="e">
        <f t="shared" si="1"/>
        <v>#N/A</v>
      </c>
      <c r="I10" s="29"/>
      <c r="J10" s="6" t="e">
        <f t="shared" si="2"/>
        <v>#N/A</v>
      </c>
      <c r="K10" s="29"/>
      <c r="L10" s="6" t="e">
        <f t="shared" si="3"/>
        <v>#N/A</v>
      </c>
      <c r="M10" s="29"/>
      <c r="N10" s="6" t="e">
        <f t="shared" si="4"/>
        <v>#N/A</v>
      </c>
      <c r="O10" s="29"/>
      <c r="P10" s="9" t="e">
        <f t="shared" si="5"/>
        <v>#N/A</v>
      </c>
      <c r="Q10" s="20">
        <f t="shared" si="6"/>
        <v>0</v>
      </c>
      <c r="R10" s="6" t="str">
        <f t="shared" si="7"/>
        <v>1. - 120.</v>
      </c>
      <c r="S10" s="22"/>
      <c r="T10" s="13"/>
      <c r="U10" s="22"/>
      <c r="V10" s="17"/>
    </row>
    <row r="11" spans="1:22">
      <c r="A11" s="2">
        <v>8</v>
      </c>
      <c r="B11" s="33"/>
      <c r="C11" s="33"/>
      <c r="D11" s="34"/>
      <c r="E11" s="30"/>
      <c r="F11" s="7" t="e">
        <f t="shared" si="0"/>
        <v>#N/A</v>
      </c>
      <c r="G11" s="30"/>
      <c r="H11" s="7" t="e">
        <f t="shared" si="1"/>
        <v>#N/A</v>
      </c>
      <c r="I11" s="30"/>
      <c r="J11" s="7" t="e">
        <f t="shared" si="2"/>
        <v>#N/A</v>
      </c>
      <c r="K11" s="30"/>
      <c r="L11" s="7" t="e">
        <f t="shared" si="3"/>
        <v>#N/A</v>
      </c>
      <c r="M11" s="30"/>
      <c r="N11" s="7" t="e">
        <f t="shared" si="4"/>
        <v>#N/A</v>
      </c>
      <c r="O11" s="30"/>
      <c r="P11" s="10" t="e">
        <f t="shared" si="5"/>
        <v>#N/A</v>
      </c>
      <c r="Q11" s="23">
        <f t="shared" si="6"/>
        <v>0</v>
      </c>
      <c r="R11" s="7" t="str">
        <f t="shared" si="7"/>
        <v>1. - 120.</v>
      </c>
      <c r="S11" s="24"/>
      <c r="T11" s="14"/>
      <c r="U11" s="24"/>
      <c r="V11" s="18"/>
    </row>
    <row r="12" spans="1:22">
      <c r="A12" s="2">
        <v>9</v>
      </c>
      <c r="B12" s="31"/>
      <c r="C12" s="31"/>
      <c r="D12" s="32"/>
      <c r="E12" s="29"/>
      <c r="F12" s="6" t="e">
        <f t="shared" si="0"/>
        <v>#N/A</v>
      </c>
      <c r="G12" s="29"/>
      <c r="H12" s="6" t="e">
        <f t="shared" si="1"/>
        <v>#N/A</v>
      </c>
      <c r="I12" s="29"/>
      <c r="J12" s="6" t="e">
        <f t="shared" si="2"/>
        <v>#N/A</v>
      </c>
      <c r="K12" s="29"/>
      <c r="L12" s="6" t="e">
        <f t="shared" si="3"/>
        <v>#N/A</v>
      </c>
      <c r="M12" s="29"/>
      <c r="N12" s="6" t="e">
        <f t="shared" si="4"/>
        <v>#N/A</v>
      </c>
      <c r="O12" s="29"/>
      <c r="P12" s="9" t="e">
        <f t="shared" si="5"/>
        <v>#N/A</v>
      </c>
      <c r="Q12" s="20">
        <f t="shared" si="6"/>
        <v>0</v>
      </c>
      <c r="R12" s="6" t="str">
        <f t="shared" si="7"/>
        <v>1. - 120.</v>
      </c>
      <c r="S12" s="21">
        <f>U12-MIN(Q12:Q15)</f>
        <v>0</v>
      </c>
      <c r="T12" s="12" t="str">
        <f>RANK(S12,S$4:S$123)&amp;IF(COUNTIF(S$4:S$123,S12)&gt;1,". - "&amp;RANK(S12,S$4:S$123)+COUNTIF(S$4:S$123,S12)-1&amp;".",".")</f>
        <v>1. - 30.</v>
      </c>
      <c r="U12" s="21">
        <f>SUM(Q12:Q15)</f>
        <v>0</v>
      </c>
      <c r="V12" s="16" t="str">
        <f>RANK(U12,U$4:U$123)&amp;IF(COUNTIF(U$4:U$123,U12)&gt;1,". - "&amp;RANK(U12,U$4:U$123)+COUNTIF(U$4:U$123,U12)-1&amp;".",".")</f>
        <v>1. - 30.</v>
      </c>
    </row>
    <row r="13" spans="1:22">
      <c r="A13" s="2">
        <v>10</v>
      </c>
      <c r="B13" s="31"/>
      <c r="C13" s="31"/>
      <c r="D13" s="32"/>
      <c r="E13" s="29"/>
      <c r="F13" s="6" t="e">
        <f t="shared" si="0"/>
        <v>#N/A</v>
      </c>
      <c r="G13" s="29"/>
      <c r="H13" s="6" t="e">
        <f t="shared" si="1"/>
        <v>#N/A</v>
      </c>
      <c r="I13" s="29"/>
      <c r="J13" s="6" t="e">
        <f t="shared" si="2"/>
        <v>#N/A</v>
      </c>
      <c r="K13" s="29"/>
      <c r="L13" s="6" t="e">
        <f t="shared" si="3"/>
        <v>#N/A</v>
      </c>
      <c r="M13" s="29"/>
      <c r="N13" s="6" t="e">
        <f t="shared" si="4"/>
        <v>#N/A</v>
      </c>
      <c r="O13" s="29"/>
      <c r="P13" s="9" t="e">
        <f t="shared" si="5"/>
        <v>#N/A</v>
      </c>
      <c r="Q13" s="20">
        <f t="shared" si="6"/>
        <v>0</v>
      </c>
      <c r="R13" s="6" t="str">
        <f t="shared" si="7"/>
        <v>1. - 120.</v>
      </c>
      <c r="S13" s="22"/>
      <c r="T13" s="13"/>
      <c r="U13" s="22"/>
      <c r="V13" s="17"/>
    </row>
    <row r="14" spans="1:22">
      <c r="A14" s="2">
        <v>11</v>
      </c>
      <c r="B14" s="31"/>
      <c r="C14" s="31"/>
      <c r="D14" s="32"/>
      <c r="E14" s="29"/>
      <c r="F14" s="6" t="e">
        <f t="shared" si="0"/>
        <v>#N/A</v>
      </c>
      <c r="G14" s="29"/>
      <c r="H14" s="6" t="e">
        <f t="shared" si="1"/>
        <v>#N/A</v>
      </c>
      <c r="I14" s="29"/>
      <c r="J14" s="6" t="e">
        <f t="shared" si="2"/>
        <v>#N/A</v>
      </c>
      <c r="K14" s="29"/>
      <c r="L14" s="6" t="e">
        <f t="shared" si="3"/>
        <v>#N/A</v>
      </c>
      <c r="M14" s="29"/>
      <c r="N14" s="6" t="e">
        <f t="shared" si="4"/>
        <v>#N/A</v>
      </c>
      <c r="O14" s="29"/>
      <c r="P14" s="9" t="e">
        <f t="shared" si="5"/>
        <v>#N/A</v>
      </c>
      <c r="Q14" s="20">
        <f t="shared" si="6"/>
        <v>0</v>
      </c>
      <c r="R14" s="6" t="str">
        <f t="shared" si="7"/>
        <v>1. - 120.</v>
      </c>
      <c r="S14" s="22"/>
      <c r="T14" s="13"/>
      <c r="U14" s="22"/>
      <c r="V14" s="17"/>
    </row>
    <row r="15" spans="1:22">
      <c r="A15" s="2">
        <v>12</v>
      </c>
      <c r="B15" s="33"/>
      <c r="C15" s="33"/>
      <c r="D15" s="34"/>
      <c r="E15" s="30"/>
      <c r="F15" s="7" t="e">
        <f t="shared" si="0"/>
        <v>#N/A</v>
      </c>
      <c r="G15" s="30"/>
      <c r="H15" s="7" t="e">
        <f t="shared" si="1"/>
        <v>#N/A</v>
      </c>
      <c r="I15" s="30"/>
      <c r="J15" s="7" t="e">
        <f t="shared" si="2"/>
        <v>#N/A</v>
      </c>
      <c r="K15" s="30"/>
      <c r="L15" s="7" t="e">
        <f t="shared" si="3"/>
        <v>#N/A</v>
      </c>
      <c r="M15" s="30"/>
      <c r="N15" s="7" t="e">
        <f t="shared" si="4"/>
        <v>#N/A</v>
      </c>
      <c r="O15" s="30"/>
      <c r="P15" s="10" t="e">
        <f t="shared" si="5"/>
        <v>#N/A</v>
      </c>
      <c r="Q15" s="23">
        <f t="shared" si="6"/>
        <v>0</v>
      </c>
      <c r="R15" s="7" t="str">
        <f t="shared" si="7"/>
        <v>1. - 120.</v>
      </c>
      <c r="S15" s="24"/>
      <c r="T15" s="14"/>
      <c r="U15" s="24"/>
      <c r="V15" s="18"/>
    </row>
    <row r="16" spans="1:22">
      <c r="A16" s="2">
        <v>13</v>
      </c>
      <c r="B16" s="31"/>
      <c r="C16" s="31"/>
      <c r="D16" s="32"/>
      <c r="E16" s="29"/>
      <c r="F16" s="6" t="e">
        <f t="shared" si="0"/>
        <v>#N/A</v>
      </c>
      <c r="G16" s="29"/>
      <c r="H16" s="6" t="e">
        <f t="shared" si="1"/>
        <v>#N/A</v>
      </c>
      <c r="I16" s="29"/>
      <c r="J16" s="6" t="e">
        <f t="shared" si="2"/>
        <v>#N/A</v>
      </c>
      <c r="K16" s="29"/>
      <c r="L16" s="6" t="e">
        <f t="shared" si="3"/>
        <v>#N/A</v>
      </c>
      <c r="M16" s="29"/>
      <c r="N16" s="6" t="e">
        <f t="shared" si="4"/>
        <v>#N/A</v>
      </c>
      <c r="O16" s="29"/>
      <c r="P16" s="9" t="e">
        <f t="shared" si="5"/>
        <v>#N/A</v>
      </c>
      <c r="Q16" s="20">
        <f t="shared" si="6"/>
        <v>0</v>
      </c>
      <c r="R16" s="6" t="str">
        <f t="shared" si="7"/>
        <v>1. - 120.</v>
      </c>
      <c r="S16" s="21">
        <f>U16-MIN(Q16:Q19)</f>
        <v>0</v>
      </c>
      <c r="T16" s="12" t="str">
        <f>RANK(S16,S$4:S$123)&amp;IF(COUNTIF(S$4:S$123,S16)&gt;1,". - "&amp;RANK(S16,S$4:S$123)+COUNTIF(S$4:S$123,S16)-1&amp;".",".")</f>
        <v>1. - 30.</v>
      </c>
      <c r="U16" s="21">
        <f>SUM(Q16:Q19)</f>
        <v>0</v>
      </c>
      <c r="V16" s="16" t="str">
        <f>RANK(U16,U$4:U$123)&amp;IF(COUNTIF(U$4:U$123,U16)&gt;1,". - "&amp;RANK(U16,U$4:U$123)+COUNTIF(U$4:U$123,U16)-1&amp;".",".")</f>
        <v>1. - 30.</v>
      </c>
    </row>
    <row r="17" spans="1:22">
      <c r="A17" s="2">
        <v>14</v>
      </c>
      <c r="B17" s="31"/>
      <c r="C17" s="31"/>
      <c r="D17" s="32"/>
      <c r="E17" s="29"/>
      <c r="F17" s="6" t="e">
        <f t="shared" si="0"/>
        <v>#N/A</v>
      </c>
      <c r="G17" s="29"/>
      <c r="H17" s="6" t="e">
        <f t="shared" si="1"/>
        <v>#N/A</v>
      </c>
      <c r="I17" s="29"/>
      <c r="J17" s="6" t="e">
        <f t="shared" si="2"/>
        <v>#N/A</v>
      </c>
      <c r="K17" s="29"/>
      <c r="L17" s="6" t="e">
        <f t="shared" si="3"/>
        <v>#N/A</v>
      </c>
      <c r="M17" s="29"/>
      <c r="N17" s="6" t="e">
        <f t="shared" si="4"/>
        <v>#N/A</v>
      </c>
      <c r="O17" s="29"/>
      <c r="P17" s="9" t="e">
        <f t="shared" si="5"/>
        <v>#N/A</v>
      </c>
      <c r="Q17" s="20">
        <f t="shared" si="6"/>
        <v>0</v>
      </c>
      <c r="R17" s="6" t="str">
        <f t="shared" si="7"/>
        <v>1. - 120.</v>
      </c>
      <c r="S17" s="22"/>
      <c r="T17" s="13"/>
      <c r="U17" s="22"/>
      <c r="V17" s="17"/>
    </row>
    <row r="18" spans="1:22">
      <c r="A18" s="2">
        <v>15</v>
      </c>
      <c r="B18" s="31"/>
      <c r="C18" s="31"/>
      <c r="D18" s="32"/>
      <c r="E18" s="29"/>
      <c r="F18" s="6" t="e">
        <f t="shared" si="0"/>
        <v>#N/A</v>
      </c>
      <c r="G18" s="29"/>
      <c r="H18" s="6" t="e">
        <f t="shared" si="1"/>
        <v>#N/A</v>
      </c>
      <c r="I18" s="29"/>
      <c r="J18" s="6" t="e">
        <f t="shared" si="2"/>
        <v>#N/A</v>
      </c>
      <c r="K18" s="29"/>
      <c r="L18" s="6" t="e">
        <f t="shared" si="3"/>
        <v>#N/A</v>
      </c>
      <c r="M18" s="29"/>
      <c r="N18" s="6" t="e">
        <f t="shared" si="4"/>
        <v>#N/A</v>
      </c>
      <c r="O18" s="29"/>
      <c r="P18" s="9" t="e">
        <f t="shared" si="5"/>
        <v>#N/A</v>
      </c>
      <c r="Q18" s="20">
        <f t="shared" si="6"/>
        <v>0</v>
      </c>
      <c r="R18" s="6" t="str">
        <f t="shared" si="7"/>
        <v>1. - 120.</v>
      </c>
      <c r="S18" s="22"/>
      <c r="T18" s="13"/>
      <c r="U18" s="22"/>
      <c r="V18" s="17"/>
    </row>
    <row r="19" spans="1:22">
      <c r="A19" s="2">
        <v>16</v>
      </c>
      <c r="B19" s="33"/>
      <c r="C19" s="33"/>
      <c r="D19" s="34"/>
      <c r="E19" s="30"/>
      <c r="F19" s="7" t="e">
        <f t="shared" si="0"/>
        <v>#N/A</v>
      </c>
      <c r="G19" s="30"/>
      <c r="H19" s="7" t="e">
        <f t="shared" si="1"/>
        <v>#N/A</v>
      </c>
      <c r="I19" s="30"/>
      <c r="J19" s="7" t="e">
        <f t="shared" si="2"/>
        <v>#N/A</v>
      </c>
      <c r="K19" s="30"/>
      <c r="L19" s="7" t="e">
        <f t="shared" si="3"/>
        <v>#N/A</v>
      </c>
      <c r="M19" s="30"/>
      <c r="N19" s="7" t="e">
        <f t="shared" si="4"/>
        <v>#N/A</v>
      </c>
      <c r="O19" s="30"/>
      <c r="P19" s="10" t="e">
        <f t="shared" si="5"/>
        <v>#N/A</v>
      </c>
      <c r="Q19" s="23">
        <f t="shared" si="6"/>
        <v>0</v>
      </c>
      <c r="R19" s="7" t="str">
        <f t="shared" si="7"/>
        <v>1. - 120.</v>
      </c>
      <c r="S19" s="24"/>
      <c r="T19" s="14"/>
      <c r="U19" s="24"/>
      <c r="V19" s="18"/>
    </row>
    <row r="20" spans="1:22">
      <c r="A20" s="2">
        <v>17</v>
      </c>
      <c r="B20" s="31"/>
      <c r="C20" s="31"/>
      <c r="D20" s="32"/>
      <c r="E20" s="29"/>
      <c r="F20" s="6" t="e">
        <f t="shared" ref="F20:F35" si="8">RANK(E20,E$4:E$123)&amp;IF(COUNTIF(E$4:E$123,E20)&gt;1,". - "&amp;RANK(E20,E$4:E$123)+COUNTIF(E$4:E$123,E20)-1&amp;".",".")</f>
        <v>#N/A</v>
      </c>
      <c r="G20" s="29"/>
      <c r="H20" s="6" t="e">
        <f t="shared" ref="H20:H35" si="9">RANK(G20,G$4:G$123)&amp;IF(COUNTIF(G$4:G$123,G20)&gt;1,". - "&amp;RANK(G20,G$4:G$123)+COUNTIF(G$4:G$123,G20)-1&amp;".",".")</f>
        <v>#N/A</v>
      </c>
      <c r="I20" s="29"/>
      <c r="J20" s="6" t="e">
        <f t="shared" ref="J20:J35" si="10">RANK(I20,I$4:I$123)&amp;IF(COUNTIF(I$4:I$123,I20)&gt;1,". - "&amp;RANK(I20,I$4:I$123)+COUNTIF(I$4:I$123,I20)-1&amp;".",".")</f>
        <v>#N/A</v>
      </c>
      <c r="K20" s="29"/>
      <c r="L20" s="6" t="e">
        <f t="shared" ref="L20:L35" si="11">RANK(K20,K$4:K$123)&amp;IF(COUNTIF(K$4:K$123,K20)&gt;1,". - "&amp;RANK(K20,K$4:K$123)+COUNTIF(K$4:K$123,K20)-1&amp;".",".")</f>
        <v>#N/A</v>
      </c>
      <c r="M20" s="29"/>
      <c r="N20" s="6" t="e">
        <f t="shared" ref="N20:N35" si="12">RANK(M20,M$4:M$123)&amp;IF(COUNTIF(M$4:M$123,M20)&gt;1,". - "&amp;RANK(M20,M$4:M$123)+COUNTIF(M$4:M$123,M20)-1&amp;".",".")</f>
        <v>#N/A</v>
      </c>
      <c r="O20" s="29"/>
      <c r="P20" s="9" t="e">
        <f t="shared" ref="P20:P35" si="13">RANK(O20,O$4:O$123)&amp;IF(COUNTIF(O$4:O$123,O20)&gt;1,". - "&amp;RANK(O20,O$4:O$123)+COUNTIF(O$4:O$123,O20)-1&amp;".",".")</f>
        <v>#N/A</v>
      </c>
      <c r="Q20" s="20">
        <f t="shared" si="6"/>
        <v>0</v>
      </c>
      <c r="R20" s="6" t="str">
        <f t="shared" si="7"/>
        <v>1. - 120.</v>
      </c>
      <c r="S20" s="21">
        <f>U20-MIN(Q20:Q23)</f>
        <v>0</v>
      </c>
      <c r="T20" s="12" t="str">
        <f>RANK(S20,S$4:S$123)&amp;IF(COUNTIF(S$4:S$123,S20)&gt;1,". - "&amp;RANK(S20,S$4:S$123)+COUNTIF(S$4:S$123,S20)-1&amp;".",".")</f>
        <v>1. - 30.</v>
      </c>
      <c r="U20" s="21">
        <f>SUM(Q20:Q23)</f>
        <v>0</v>
      </c>
      <c r="V20" s="16" t="str">
        <f>RANK(U20,U$4:U$123)&amp;IF(COUNTIF(U$4:U$123,U20)&gt;1,". - "&amp;RANK(U20,U$4:U$123)+COUNTIF(U$4:U$123,U20)-1&amp;".",".")</f>
        <v>1. - 30.</v>
      </c>
    </row>
    <row r="21" spans="1:22">
      <c r="A21" s="2">
        <v>18</v>
      </c>
      <c r="B21" s="31"/>
      <c r="C21" s="31"/>
      <c r="D21" s="32"/>
      <c r="E21" s="29"/>
      <c r="F21" s="6" t="e">
        <f t="shared" si="8"/>
        <v>#N/A</v>
      </c>
      <c r="G21" s="29"/>
      <c r="H21" s="6" t="e">
        <f t="shared" si="9"/>
        <v>#N/A</v>
      </c>
      <c r="I21" s="29"/>
      <c r="J21" s="6" t="e">
        <f t="shared" si="10"/>
        <v>#N/A</v>
      </c>
      <c r="K21" s="29"/>
      <c r="L21" s="6" t="e">
        <f t="shared" si="11"/>
        <v>#N/A</v>
      </c>
      <c r="M21" s="29"/>
      <c r="N21" s="6" t="e">
        <f t="shared" si="12"/>
        <v>#N/A</v>
      </c>
      <c r="O21" s="29"/>
      <c r="P21" s="9" t="e">
        <f t="shared" si="13"/>
        <v>#N/A</v>
      </c>
      <c r="Q21" s="20">
        <f t="shared" ref="Q21:Q36" si="14">E21+G21+I21+K21+M21+O21</f>
        <v>0</v>
      </c>
      <c r="R21" s="6" t="str">
        <f t="shared" si="7"/>
        <v>1. - 120.</v>
      </c>
      <c r="S21" s="22"/>
      <c r="T21" s="13"/>
      <c r="U21" s="22"/>
      <c r="V21" s="17"/>
    </row>
    <row r="22" spans="1:22">
      <c r="A22" s="2">
        <v>19</v>
      </c>
      <c r="B22" s="31"/>
      <c r="C22" s="31"/>
      <c r="D22" s="32"/>
      <c r="E22" s="29"/>
      <c r="F22" s="6" t="e">
        <f t="shared" si="8"/>
        <v>#N/A</v>
      </c>
      <c r="G22" s="29"/>
      <c r="H22" s="6" t="e">
        <f t="shared" si="9"/>
        <v>#N/A</v>
      </c>
      <c r="I22" s="29"/>
      <c r="J22" s="6" t="e">
        <f t="shared" si="10"/>
        <v>#N/A</v>
      </c>
      <c r="K22" s="29"/>
      <c r="L22" s="6" t="e">
        <f t="shared" si="11"/>
        <v>#N/A</v>
      </c>
      <c r="M22" s="29"/>
      <c r="N22" s="6" t="e">
        <f t="shared" si="12"/>
        <v>#N/A</v>
      </c>
      <c r="O22" s="29"/>
      <c r="P22" s="9" t="e">
        <f t="shared" si="13"/>
        <v>#N/A</v>
      </c>
      <c r="Q22" s="20">
        <f t="shared" si="14"/>
        <v>0</v>
      </c>
      <c r="R22" s="6" t="str">
        <f t="shared" si="7"/>
        <v>1. - 120.</v>
      </c>
      <c r="S22" s="22"/>
      <c r="T22" s="13"/>
      <c r="U22" s="22"/>
      <c r="V22" s="17"/>
    </row>
    <row r="23" spans="1:22">
      <c r="A23" s="2">
        <v>20</v>
      </c>
      <c r="B23" s="33"/>
      <c r="C23" s="33"/>
      <c r="D23" s="34"/>
      <c r="E23" s="30"/>
      <c r="F23" s="7" t="e">
        <f t="shared" si="8"/>
        <v>#N/A</v>
      </c>
      <c r="G23" s="30"/>
      <c r="H23" s="7" t="e">
        <f t="shared" si="9"/>
        <v>#N/A</v>
      </c>
      <c r="I23" s="30"/>
      <c r="J23" s="7" t="e">
        <f t="shared" si="10"/>
        <v>#N/A</v>
      </c>
      <c r="K23" s="30"/>
      <c r="L23" s="7" t="e">
        <f t="shared" si="11"/>
        <v>#N/A</v>
      </c>
      <c r="M23" s="30"/>
      <c r="N23" s="7" t="e">
        <f t="shared" si="12"/>
        <v>#N/A</v>
      </c>
      <c r="O23" s="30"/>
      <c r="P23" s="10" t="e">
        <f t="shared" si="13"/>
        <v>#N/A</v>
      </c>
      <c r="Q23" s="23">
        <f t="shared" si="14"/>
        <v>0</v>
      </c>
      <c r="R23" s="7" t="str">
        <f t="shared" ref="R23:R38" si="15">RANK(Q23,Q$4:Q$123)&amp;IF(COUNTIF(Q$4:Q$123,Q23)&gt;1,". - "&amp;RANK(Q23,Q$4:Q$123)+COUNTIF(Q$4:Q$123,Q23)-1&amp;".",".")</f>
        <v>1. - 120.</v>
      </c>
      <c r="S23" s="24"/>
      <c r="T23" s="14"/>
      <c r="U23" s="24"/>
      <c r="V23" s="18"/>
    </row>
    <row r="24" spans="1:22">
      <c r="A24" s="2">
        <v>21</v>
      </c>
      <c r="B24" s="31"/>
      <c r="C24" s="31"/>
      <c r="D24" s="32"/>
      <c r="E24" s="29"/>
      <c r="F24" s="6" t="e">
        <f t="shared" si="8"/>
        <v>#N/A</v>
      </c>
      <c r="G24" s="29"/>
      <c r="H24" s="6" t="e">
        <f t="shared" si="9"/>
        <v>#N/A</v>
      </c>
      <c r="I24" s="29"/>
      <c r="J24" s="6" t="e">
        <f t="shared" si="10"/>
        <v>#N/A</v>
      </c>
      <c r="K24" s="29"/>
      <c r="L24" s="6" t="e">
        <f t="shared" si="11"/>
        <v>#N/A</v>
      </c>
      <c r="M24" s="29"/>
      <c r="N24" s="6" t="e">
        <f t="shared" si="12"/>
        <v>#N/A</v>
      </c>
      <c r="O24" s="29"/>
      <c r="P24" s="9" t="e">
        <f t="shared" si="13"/>
        <v>#N/A</v>
      </c>
      <c r="Q24" s="20">
        <f t="shared" si="14"/>
        <v>0</v>
      </c>
      <c r="R24" s="6" t="str">
        <f t="shared" si="15"/>
        <v>1. - 120.</v>
      </c>
      <c r="S24" s="21">
        <f>U24-MIN(Q24:Q27)</f>
        <v>0</v>
      </c>
      <c r="T24" s="12" t="str">
        <f>RANK(S24,S$4:S$123)&amp;IF(COUNTIF(S$4:S$123,S24)&gt;1,". - "&amp;RANK(S24,S$4:S$123)+COUNTIF(S$4:S$123,S24)-1&amp;".",".")</f>
        <v>1. - 30.</v>
      </c>
      <c r="U24" s="21">
        <f>SUM(Q24:Q27)</f>
        <v>0</v>
      </c>
      <c r="V24" s="16" t="str">
        <f>RANK(U24,U$4:U$123)&amp;IF(COUNTIF(U$4:U$123,U24)&gt;1,". - "&amp;RANK(U24,U$4:U$123)+COUNTIF(U$4:U$123,U24)-1&amp;".",".")</f>
        <v>1. - 30.</v>
      </c>
    </row>
    <row r="25" spans="1:22">
      <c r="A25" s="2">
        <v>22</v>
      </c>
      <c r="B25" s="31"/>
      <c r="C25" s="31"/>
      <c r="D25" s="32"/>
      <c r="E25" s="29"/>
      <c r="F25" s="6" t="e">
        <f t="shared" si="8"/>
        <v>#N/A</v>
      </c>
      <c r="G25" s="29"/>
      <c r="H25" s="6" t="e">
        <f t="shared" si="9"/>
        <v>#N/A</v>
      </c>
      <c r="I25" s="29"/>
      <c r="J25" s="6" t="e">
        <f t="shared" si="10"/>
        <v>#N/A</v>
      </c>
      <c r="K25" s="29"/>
      <c r="L25" s="6" t="e">
        <f t="shared" si="11"/>
        <v>#N/A</v>
      </c>
      <c r="M25" s="29"/>
      <c r="N25" s="6" t="e">
        <f t="shared" si="12"/>
        <v>#N/A</v>
      </c>
      <c r="O25" s="29"/>
      <c r="P25" s="9" t="e">
        <f t="shared" si="13"/>
        <v>#N/A</v>
      </c>
      <c r="Q25" s="20">
        <f t="shared" si="14"/>
        <v>0</v>
      </c>
      <c r="R25" s="6" t="str">
        <f t="shared" si="15"/>
        <v>1. - 120.</v>
      </c>
      <c r="S25" s="22"/>
      <c r="T25" s="13"/>
      <c r="U25" s="22"/>
      <c r="V25" s="17"/>
    </row>
    <row r="26" spans="1:22">
      <c r="A26" s="2">
        <v>23</v>
      </c>
      <c r="B26" s="31"/>
      <c r="C26" s="31"/>
      <c r="D26" s="32"/>
      <c r="E26" s="29"/>
      <c r="F26" s="6" t="e">
        <f t="shared" si="8"/>
        <v>#N/A</v>
      </c>
      <c r="G26" s="29"/>
      <c r="H26" s="6" t="e">
        <f t="shared" si="9"/>
        <v>#N/A</v>
      </c>
      <c r="I26" s="29"/>
      <c r="J26" s="6" t="e">
        <f t="shared" si="10"/>
        <v>#N/A</v>
      </c>
      <c r="K26" s="29"/>
      <c r="L26" s="6" t="e">
        <f t="shared" si="11"/>
        <v>#N/A</v>
      </c>
      <c r="M26" s="29"/>
      <c r="N26" s="6" t="e">
        <f t="shared" si="12"/>
        <v>#N/A</v>
      </c>
      <c r="O26" s="29"/>
      <c r="P26" s="9" t="e">
        <f t="shared" si="13"/>
        <v>#N/A</v>
      </c>
      <c r="Q26" s="20">
        <f t="shared" si="14"/>
        <v>0</v>
      </c>
      <c r="R26" s="6" t="str">
        <f t="shared" si="15"/>
        <v>1. - 120.</v>
      </c>
      <c r="S26" s="22"/>
      <c r="T26" s="13"/>
      <c r="U26" s="22"/>
      <c r="V26" s="17"/>
    </row>
    <row r="27" spans="1:22">
      <c r="A27" s="2">
        <v>24</v>
      </c>
      <c r="B27" s="33"/>
      <c r="C27" s="33"/>
      <c r="D27" s="34"/>
      <c r="E27" s="30"/>
      <c r="F27" s="7" t="e">
        <f t="shared" si="8"/>
        <v>#N/A</v>
      </c>
      <c r="G27" s="30"/>
      <c r="H27" s="7" t="e">
        <f t="shared" si="9"/>
        <v>#N/A</v>
      </c>
      <c r="I27" s="30"/>
      <c r="J27" s="7" t="e">
        <f t="shared" si="10"/>
        <v>#N/A</v>
      </c>
      <c r="K27" s="30"/>
      <c r="L27" s="7" t="e">
        <f t="shared" si="11"/>
        <v>#N/A</v>
      </c>
      <c r="M27" s="30"/>
      <c r="N27" s="7" t="e">
        <f t="shared" si="12"/>
        <v>#N/A</v>
      </c>
      <c r="O27" s="30"/>
      <c r="P27" s="10" t="e">
        <f t="shared" si="13"/>
        <v>#N/A</v>
      </c>
      <c r="Q27" s="23">
        <f t="shared" si="14"/>
        <v>0</v>
      </c>
      <c r="R27" s="7" t="str">
        <f t="shared" si="15"/>
        <v>1. - 120.</v>
      </c>
      <c r="S27" s="24"/>
      <c r="T27" s="14"/>
      <c r="U27" s="24"/>
      <c r="V27" s="18"/>
    </row>
    <row r="28" spans="1:22">
      <c r="A28" s="2">
        <v>25</v>
      </c>
      <c r="B28" s="31"/>
      <c r="C28" s="31"/>
      <c r="D28" s="32"/>
      <c r="E28" s="29"/>
      <c r="F28" s="6" t="e">
        <f t="shared" si="8"/>
        <v>#N/A</v>
      </c>
      <c r="G28" s="29"/>
      <c r="H28" s="6" t="e">
        <f t="shared" si="9"/>
        <v>#N/A</v>
      </c>
      <c r="I28" s="29"/>
      <c r="J28" s="6" t="e">
        <f t="shared" si="10"/>
        <v>#N/A</v>
      </c>
      <c r="K28" s="29"/>
      <c r="L28" s="6" t="e">
        <f t="shared" si="11"/>
        <v>#N/A</v>
      </c>
      <c r="M28" s="29"/>
      <c r="N28" s="6" t="e">
        <f t="shared" si="12"/>
        <v>#N/A</v>
      </c>
      <c r="O28" s="29"/>
      <c r="P28" s="9" t="e">
        <f t="shared" si="13"/>
        <v>#N/A</v>
      </c>
      <c r="Q28" s="20">
        <f t="shared" si="14"/>
        <v>0</v>
      </c>
      <c r="R28" s="6" t="str">
        <f t="shared" si="15"/>
        <v>1. - 120.</v>
      </c>
      <c r="S28" s="21">
        <f>U28-MIN(Q28:Q31)</f>
        <v>0</v>
      </c>
      <c r="T28" s="12" t="str">
        <f>RANK(S28,S$4:S$123)&amp;IF(COUNTIF(S$4:S$123,S28)&gt;1,". - "&amp;RANK(S28,S$4:S$123)+COUNTIF(S$4:S$123,S28)-1&amp;".",".")</f>
        <v>1. - 30.</v>
      </c>
      <c r="U28" s="21">
        <f>SUM(Q28:Q31)</f>
        <v>0</v>
      </c>
      <c r="V28" s="16" t="str">
        <f>RANK(U28,U$4:U$123)&amp;IF(COUNTIF(U$4:U$123,U28)&gt;1,". - "&amp;RANK(U28,U$4:U$123)+COUNTIF(U$4:U$123,U28)-1&amp;".",".")</f>
        <v>1. - 30.</v>
      </c>
    </row>
    <row r="29" spans="1:22">
      <c r="A29" s="2">
        <v>26</v>
      </c>
      <c r="B29" s="31"/>
      <c r="C29" s="31"/>
      <c r="D29" s="32"/>
      <c r="E29" s="29"/>
      <c r="F29" s="6" t="e">
        <f t="shared" si="8"/>
        <v>#N/A</v>
      </c>
      <c r="G29" s="29"/>
      <c r="H29" s="6" t="e">
        <f t="shared" si="9"/>
        <v>#N/A</v>
      </c>
      <c r="I29" s="29"/>
      <c r="J29" s="6" t="e">
        <f t="shared" si="10"/>
        <v>#N/A</v>
      </c>
      <c r="K29" s="29"/>
      <c r="L29" s="6" t="e">
        <f t="shared" si="11"/>
        <v>#N/A</v>
      </c>
      <c r="M29" s="29"/>
      <c r="N29" s="6" t="e">
        <f t="shared" si="12"/>
        <v>#N/A</v>
      </c>
      <c r="O29" s="29"/>
      <c r="P29" s="9" t="e">
        <f t="shared" si="13"/>
        <v>#N/A</v>
      </c>
      <c r="Q29" s="20">
        <f t="shared" si="14"/>
        <v>0</v>
      </c>
      <c r="R29" s="6" t="str">
        <f t="shared" si="15"/>
        <v>1. - 120.</v>
      </c>
      <c r="S29" s="22"/>
      <c r="T29" s="13"/>
      <c r="U29" s="22"/>
      <c r="V29" s="17"/>
    </row>
    <row r="30" spans="1:22">
      <c r="A30" s="2">
        <v>27</v>
      </c>
      <c r="B30" s="31"/>
      <c r="C30" s="31"/>
      <c r="D30" s="32"/>
      <c r="E30" s="29"/>
      <c r="F30" s="6" t="e">
        <f t="shared" si="8"/>
        <v>#N/A</v>
      </c>
      <c r="G30" s="29"/>
      <c r="H30" s="6" t="e">
        <f t="shared" si="9"/>
        <v>#N/A</v>
      </c>
      <c r="I30" s="29"/>
      <c r="J30" s="6" t="e">
        <f t="shared" si="10"/>
        <v>#N/A</v>
      </c>
      <c r="K30" s="29"/>
      <c r="L30" s="6" t="e">
        <f t="shared" si="11"/>
        <v>#N/A</v>
      </c>
      <c r="M30" s="29"/>
      <c r="N30" s="6" t="e">
        <f t="shared" si="12"/>
        <v>#N/A</v>
      </c>
      <c r="O30" s="29"/>
      <c r="P30" s="9" t="e">
        <f t="shared" si="13"/>
        <v>#N/A</v>
      </c>
      <c r="Q30" s="20">
        <f t="shared" si="14"/>
        <v>0</v>
      </c>
      <c r="R30" s="6" t="str">
        <f t="shared" si="15"/>
        <v>1. - 120.</v>
      </c>
      <c r="S30" s="22"/>
      <c r="T30" s="13"/>
      <c r="U30" s="22"/>
      <c r="V30" s="17"/>
    </row>
    <row r="31" spans="1:22">
      <c r="A31" s="2">
        <v>28</v>
      </c>
      <c r="B31" s="33"/>
      <c r="C31" s="33"/>
      <c r="D31" s="34"/>
      <c r="E31" s="30"/>
      <c r="F31" s="7" t="e">
        <f t="shared" si="8"/>
        <v>#N/A</v>
      </c>
      <c r="G31" s="30"/>
      <c r="H31" s="7" t="e">
        <f t="shared" si="9"/>
        <v>#N/A</v>
      </c>
      <c r="I31" s="30"/>
      <c r="J31" s="7" t="e">
        <f t="shared" si="10"/>
        <v>#N/A</v>
      </c>
      <c r="K31" s="30"/>
      <c r="L31" s="7" t="e">
        <f t="shared" si="11"/>
        <v>#N/A</v>
      </c>
      <c r="M31" s="30"/>
      <c r="N31" s="7" t="e">
        <f t="shared" si="12"/>
        <v>#N/A</v>
      </c>
      <c r="O31" s="30"/>
      <c r="P31" s="10" t="e">
        <f t="shared" si="13"/>
        <v>#N/A</v>
      </c>
      <c r="Q31" s="23">
        <f t="shared" si="14"/>
        <v>0</v>
      </c>
      <c r="R31" s="7" t="str">
        <f t="shared" si="15"/>
        <v>1. - 120.</v>
      </c>
      <c r="S31" s="24"/>
      <c r="T31" s="14"/>
      <c r="U31" s="24"/>
      <c r="V31" s="18"/>
    </row>
    <row r="32" spans="1:22">
      <c r="A32" s="2">
        <v>29</v>
      </c>
      <c r="B32" s="31"/>
      <c r="C32" s="31"/>
      <c r="D32" s="32"/>
      <c r="E32" s="29"/>
      <c r="F32" s="6" t="e">
        <f t="shared" si="8"/>
        <v>#N/A</v>
      </c>
      <c r="G32" s="29"/>
      <c r="H32" s="6" t="e">
        <f t="shared" si="9"/>
        <v>#N/A</v>
      </c>
      <c r="I32" s="29"/>
      <c r="J32" s="6" t="e">
        <f t="shared" si="10"/>
        <v>#N/A</v>
      </c>
      <c r="K32" s="29"/>
      <c r="L32" s="6" t="e">
        <f t="shared" si="11"/>
        <v>#N/A</v>
      </c>
      <c r="M32" s="29"/>
      <c r="N32" s="6" t="e">
        <f t="shared" si="12"/>
        <v>#N/A</v>
      </c>
      <c r="O32" s="29"/>
      <c r="P32" s="9" t="e">
        <f t="shared" si="13"/>
        <v>#N/A</v>
      </c>
      <c r="Q32" s="20">
        <f t="shared" si="14"/>
        <v>0</v>
      </c>
      <c r="R32" s="6" t="str">
        <f t="shared" si="15"/>
        <v>1. - 120.</v>
      </c>
      <c r="S32" s="21">
        <f>U32-MIN(Q32:Q35)</f>
        <v>0</v>
      </c>
      <c r="T32" s="12" t="str">
        <f>RANK(S32,S$4:S$123)&amp;IF(COUNTIF(S$4:S$123,S32)&gt;1,". - "&amp;RANK(S32,S$4:S$123)+COUNTIF(S$4:S$123,S32)-1&amp;".",".")</f>
        <v>1. - 30.</v>
      </c>
      <c r="U32" s="21">
        <f>SUM(Q32:Q35)</f>
        <v>0</v>
      </c>
      <c r="V32" s="16" t="str">
        <f>RANK(U32,U$4:U$123)&amp;IF(COUNTIF(U$4:U$123,U32)&gt;1,". - "&amp;RANK(U32,U$4:U$123)+COUNTIF(U$4:U$123,U32)-1&amp;".",".")</f>
        <v>1. - 30.</v>
      </c>
    </row>
    <row r="33" spans="1:22">
      <c r="A33" s="2">
        <v>30</v>
      </c>
      <c r="B33" s="31"/>
      <c r="C33" s="31"/>
      <c r="D33" s="32"/>
      <c r="E33" s="29"/>
      <c r="F33" s="6" t="e">
        <f t="shared" si="8"/>
        <v>#N/A</v>
      </c>
      <c r="G33" s="29"/>
      <c r="H33" s="6" t="e">
        <f t="shared" si="9"/>
        <v>#N/A</v>
      </c>
      <c r="I33" s="29"/>
      <c r="J33" s="6" t="e">
        <f t="shared" si="10"/>
        <v>#N/A</v>
      </c>
      <c r="K33" s="29"/>
      <c r="L33" s="6" t="e">
        <f t="shared" si="11"/>
        <v>#N/A</v>
      </c>
      <c r="M33" s="29"/>
      <c r="N33" s="6" t="e">
        <f t="shared" si="12"/>
        <v>#N/A</v>
      </c>
      <c r="O33" s="29"/>
      <c r="P33" s="9" t="e">
        <f t="shared" si="13"/>
        <v>#N/A</v>
      </c>
      <c r="Q33" s="20">
        <f t="shared" si="14"/>
        <v>0</v>
      </c>
      <c r="R33" s="6" t="str">
        <f t="shared" si="15"/>
        <v>1. - 120.</v>
      </c>
      <c r="S33" s="22"/>
      <c r="T33" s="13"/>
      <c r="U33" s="22"/>
      <c r="V33" s="17"/>
    </row>
    <row r="34" spans="1:22">
      <c r="A34" s="2">
        <v>31</v>
      </c>
      <c r="B34" s="31"/>
      <c r="C34" s="31"/>
      <c r="D34" s="32"/>
      <c r="E34" s="29"/>
      <c r="F34" s="6" t="e">
        <f t="shared" si="8"/>
        <v>#N/A</v>
      </c>
      <c r="G34" s="29"/>
      <c r="H34" s="6" t="e">
        <f t="shared" si="9"/>
        <v>#N/A</v>
      </c>
      <c r="I34" s="29"/>
      <c r="J34" s="6" t="e">
        <f t="shared" si="10"/>
        <v>#N/A</v>
      </c>
      <c r="K34" s="29"/>
      <c r="L34" s="6" t="e">
        <f t="shared" si="11"/>
        <v>#N/A</v>
      </c>
      <c r="M34" s="29"/>
      <c r="N34" s="6" t="e">
        <f t="shared" si="12"/>
        <v>#N/A</v>
      </c>
      <c r="O34" s="29"/>
      <c r="P34" s="9" t="e">
        <f t="shared" si="13"/>
        <v>#N/A</v>
      </c>
      <c r="Q34" s="20">
        <f t="shared" si="14"/>
        <v>0</v>
      </c>
      <c r="R34" s="6" t="str">
        <f t="shared" si="15"/>
        <v>1. - 120.</v>
      </c>
      <c r="S34" s="22"/>
      <c r="T34" s="13"/>
      <c r="U34" s="22"/>
      <c r="V34" s="17"/>
    </row>
    <row r="35" spans="1:22">
      <c r="A35" s="2">
        <v>32</v>
      </c>
      <c r="B35" s="33"/>
      <c r="C35" s="33"/>
      <c r="D35" s="34"/>
      <c r="E35" s="30"/>
      <c r="F35" s="7" t="e">
        <f t="shared" si="8"/>
        <v>#N/A</v>
      </c>
      <c r="G35" s="30"/>
      <c r="H35" s="7" t="e">
        <f t="shared" si="9"/>
        <v>#N/A</v>
      </c>
      <c r="I35" s="30"/>
      <c r="J35" s="7" t="e">
        <f t="shared" si="10"/>
        <v>#N/A</v>
      </c>
      <c r="K35" s="30"/>
      <c r="L35" s="7" t="e">
        <f t="shared" si="11"/>
        <v>#N/A</v>
      </c>
      <c r="M35" s="30"/>
      <c r="N35" s="7" t="e">
        <f t="shared" si="12"/>
        <v>#N/A</v>
      </c>
      <c r="O35" s="30"/>
      <c r="P35" s="10" t="e">
        <f t="shared" si="13"/>
        <v>#N/A</v>
      </c>
      <c r="Q35" s="23">
        <f t="shared" si="14"/>
        <v>0</v>
      </c>
      <c r="R35" s="7" t="str">
        <f t="shared" si="15"/>
        <v>1. - 120.</v>
      </c>
      <c r="S35" s="24"/>
      <c r="T35" s="14"/>
      <c r="U35" s="24"/>
      <c r="V35" s="18"/>
    </row>
    <row r="36" spans="1:22">
      <c r="A36" s="2">
        <v>33</v>
      </c>
      <c r="B36" s="31"/>
      <c r="C36" s="31"/>
      <c r="D36" s="32"/>
      <c r="E36" s="29"/>
      <c r="F36" s="6" t="e">
        <f t="shared" ref="F36:F51" si="16">RANK(E36,E$4:E$123)&amp;IF(COUNTIF(E$4:E$123,E36)&gt;1,". - "&amp;RANK(E36,E$4:E$123)+COUNTIF(E$4:E$123,E36)-1&amp;".",".")</f>
        <v>#N/A</v>
      </c>
      <c r="G36" s="29"/>
      <c r="H36" s="6" t="e">
        <f t="shared" ref="H36:H51" si="17">RANK(G36,G$4:G$123)&amp;IF(COUNTIF(G$4:G$123,G36)&gt;1,". - "&amp;RANK(G36,G$4:G$123)+COUNTIF(G$4:G$123,G36)-1&amp;".",".")</f>
        <v>#N/A</v>
      </c>
      <c r="I36" s="29"/>
      <c r="J36" s="6" t="e">
        <f t="shared" ref="J36:J51" si="18">RANK(I36,I$4:I$123)&amp;IF(COUNTIF(I$4:I$123,I36)&gt;1,". - "&amp;RANK(I36,I$4:I$123)+COUNTIF(I$4:I$123,I36)-1&amp;".",".")</f>
        <v>#N/A</v>
      </c>
      <c r="K36" s="29"/>
      <c r="L36" s="6" t="e">
        <f t="shared" ref="L36:L51" si="19">RANK(K36,K$4:K$123)&amp;IF(COUNTIF(K$4:K$123,K36)&gt;1,". - "&amp;RANK(K36,K$4:K$123)+COUNTIF(K$4:K$123,K36)-1&amp;".",".")</f>
        <v>#N/A</v>
      </c>
      <c r="M36" s="29"/>
      <c r="N36" s="6" t="e">
        <f t="shared" ref="N36:N51" si="20">RANK(M36,M$4:M$123)&amp;IF(COUNTIF(M$4:M$123,M36)&gt;1,". - "&amp;RANK(M36,M$4:M$123)+COUNTIF(M$4:M$123,M36)-1&amp;".",".")</f>
        <v>#N/A</v>
      </c>
      <c r="O36" s="29"/>
      <c r="P36" s="9" t="e">
        <f t="shared" ref="P36:P51" si="21">RANK(O36,O$4:O$123)&amp;IF(COUNTIF(O$4:O$123,O36)&gt;1,". - "&amp;RANK(O36,O$4:O$123)+COUNTIF(O$4:O$123,O36)-1&amp;".",".")</f>
        <v>#N/A</v>
      </c>
      <c r="Q36" s="20">
        <f t="shared" si="14"/>
        <v>0</v>
      </c>
      <c r="R36" s="6" t="str">
        <f t="shared" si="15"/>
        <v>1. - 120.</v>
      </c>
      <c r="S36" s="21">
        <f>U36-MIN(Q36:Q39)</f>
        <v>0</v>
      </c>
      <c r="T36" s="12" t="str">
        <f>RANK(S36,S$4:S$123)&amp;IF(COUNTIF(S$4:S$123,S36)&gt;1,". - "&amp;RANK(S36,S$4:S$123)+COUNTIF(S$4:S$123,S36)-1&amp;".",".")</f>
        <v>1. - 30.</v>
      </c>
      <c r="U36" s="21">
        <f>SUM(Q36:Q39)</f>
        <v>0</v>
      </c>
      <c r="V36" s="16" t="str">
        <f>RANK(U36,U$4:U$123)&amp;IF(COUNTIF(U$4:U$123,U36)&gt;1,". - "&amp;RANK(U36,U$4:U$123)+COUNTIF(U$4:U$123,U36)-1&amp;".",".")</f>
        <v>1. - 30.</v>
      </c>
    </row>
    <row r="37" spans="1:22">
      <c r="A37" s="2">
        <v>34</v>
      </c>
      <c r="B37" s="31"/>
      <c r="C37" s="31"/>
      <c r="D37" s="32"/>
      <c r="E37" s="29"/>
      <c r="F37" s="6" t="e">
        <f t="shared" si="16"/>
        <v>#N/A</v>
      </c>
      <c r="G37" s="29"/>
      <c r="H37" s="6" t="e">
        <f t="shared" si="17"/>
        <v>#N/A</v>
      </c>
      <c r="I37" s="29"/>
      <c r="J37" s="6" t="e">
        <f t="shared" si="18"/>
        <v>#N/A</v>
      </c>
      <c r="K37" s="29"/>
      <c r="L37" s="6" t="e">
        <f t="shared" si="19"/>
        <v>#N/A</v>
      </c>
      <c r="M37" s="29"/>
      <c r="N37" s="6" t="e">
        <f t="shared" si="20"/>
        <v>#N/A</v>
      </c>
      <c r="O37" s="29"/>
      <c r="P37" s="9" t="e">
        <f t="shared" si="21"/>
        <v>#N/A</v>
      </c>
      <c r="Q37" s="20">
        <f t="shared" ref="Q37:Q52" si="22">E37+G37+I37+K37+M37+O37</f>
        <v>0</v>
      </c>
      <c r="R37" s="6" t="str">
        <f t="shared" si="15"/>
        <v>1. - 120.</v>
      </c>
      <c r="S37" s="22"/>
      <c r="T37" s="13"/>
      <c r="U37" s="22"/>
      <c r="V37" s="17"/>
    </row>
    <row r="38" spans="1:22">
      <c r="A38" s="2">
        <v>35</v>
      </c>
      <c r="B38" s="31"/>
      <c r="C38" s="31"/>
      <c r="D38" s="32"/>
      <c r="E38" s="29"/>
      <c r="F38" s="6" t="e">
        <f t="shared" si="16"/>
        <v>#N/A</v>
      </c>
      <c r="G38" s="29"/>
      <c r="H38" s="6" t="e">
        <f t="shared" si="17"/>
        <v>#N/A</v>
      </c>
      <c r="I38" s="29"/>
      <c r="J38" s="6" t="e">
        <f t="shared" si="18"/>
        <v>#N/A</v>
      </c>
      <c r="K38" s="29"/>
      <c r="L38" s="6" t="e">
        <f t="shared" si="19"/>
        <v>#N/A</v>
      </c>
      <c r="M38" s="29"/>
      <c r="N38" s="6" t="e">
        <f t="shared" si="20"/>
        <v>#N/A</v>
      </c>
      <c r="O38" s="29"/>
      <c r="P38" s="9" t="e">
        <f t="shared" si="21"/>
        <v>#N/A</v>
      </c>
      <c r="Q38" s="20">
        <f t="shared" si="22"/>
        <v>0</v>
      </c>
      <c r="R38" s="6" t="str">
        <f t="shared" si="15"/>
        <v>1. - 120.</v>
      </c>
      <c r="S38" s="22"/>
      <c r="T38" s="13"/>
      <c r="U38" s="22"/>
      <c r="V38" s="17"/>
    </row>
    <row r="39" spans="1:22">
      <c r="A39" s="2">
        <v>36</v>
      </c>
      <c r="B39" s="33"/>
      <c r="C39" s="33"/>
      <c r="D39" s="34"/>
      <c r="E39" s="30"/>
      <c r="F39" s="7" t="e">
        <f t="shared" si="16"/>
        <v>#N/A</v>
      </c>
      <c r="G39" s="30"/>
      <c r="H39" s="7" t="e">
        <f t="shared" si="17"/>
        <v>#N/A</v>
      </c>
      <c r="I39" s="30"/>
      <c r="J39" s="7" t="e">
        <f t="shared" si="18"/>
        <v>#N/A</v>
      </c>
      <c r="K39" s="30"/>
      <c r="L39" s="7" t="e">
        <f t="shared" si="19"/>
        <v>#N/A</v>
      </c>
      <c r="M39" s="30"/>
      <c r="N39" s="7" t="e">
        <f t="shared" si="20"/>
        <v>#N/A</v>
      </c>
      <c r="O39" s="30"/>
      <c r="P39" s="10" t="e">
        <f t="shared" si="21"/>
        <v>#N/A</v>
      </c>
      <c r="Q39" s="23">
        <f t="shared" si="22"/>
        <v>0</v>
      </c>
      <c r="R39" s="7" t="str">
        <f t="shared" ref="R39:R54" si="23">RANK(Q39,Q$4:Q$123)&amp;IF(COUNTIF(Q$4:Q$123,Q39)&gt;1,". - "&amp;RANK(Q39,Q$4:Q$123)+COUNTIF(Q$4:Q$123,Q39)-1&amp;".",".")</f>
        <v>1. - 120.</v>
      </c>
      <c r="S39" s="24"/>
      <c r="T39" s="14"/>
      <c r="U39" s="24"/>
      <c r="V39" s="18"/>
    </row>
    <row r="40" spans="1:22">
      <c r="A40" s="2">
        <v>37</v>
      </c>
      <c r="B40" s="31"/>
      <c r="C40" s="31"/>
      <c r="D40" s="32"/>
      <c r="E40" s="29"/>
      <c r="F40" s="6" t="e">
        <f t="shared" si="16"/>
        <v>#N/A</v>
      </c>
      <c r="G40" s="29"/>
      <c r="H40" s="6" t="e">
        <f t="shared" si="17"/>
        <v>#N/A</v>
      </c>
      <c r="I40" s="29"/>
      <c r="J40" s="6" t="e">
        <f t="shared" si="18"/>
        <v>#N/A</v>
      </c>
      <c r="K40" s="29"/>
      <c r="L40" s="6" t="e">
        <f t="shared" si="19"/>
        <v>#N/A</v>
      </c>
      <c r="M40" s="29"/>
      <c r="N40" s="6" t="e">
        <f t="shared" si="20"/>
        <v>#N/A</v>
      </c>
      <c r="O40" s="29"/>
      <c r="P40" s="9" t="e">
        <f t="shared" si="21"/>
        <v>#N/A</v>
      </c>
      <c r="Q40" s="20">
        <f t="shared" si="22"/>
        <v>0</v>
      </c>
      <c r="R40" s="6" t="str">
        <f t="shared" si="23"/>
        <v>1. - 120.</v>
      </c>
      <c r="S40" s="21">
        <f>U40-MIN(Q40:Q43)</f>
        <v>0</v>
      </c>
      <c r="T40" s="12" t="str">
        <f>RANK(S40,S$4:S$123)&amp;IF(COUNTIF(S$4:S$123,S40)&gt;1,". - "&amp;RANK(S40,S$4:S$123)+COUNTIF(S$4:S$123,S40)-1&amp;".",".")</f>
        <v>1. - 30.</v>
      </c>
      <c r="U40" s="21">
        <f>SUM(Q40:Q43)</f>
        <v>0</v>
      </c>
      <c r="V40" s="16" t="str">
        <f>RANK(U40,U$4:U$123)&amp;IF(COUNTIF(U$4:U$123,U40)&gt;1,". - "&amp;RANK(U40,U$4:U$123)+COUNTIF(U$4:U$123,U40)-1&amp;".",".")</f>
        <v>1. - 30.</v>
      </c>
    </row>
    <row r="41" spans="1:22">
      <c r="A41" s="2">
        <v>38</v>
      </c>
      <c r="B41" s="31"/>
      <c r="C41" s="31"/>
      <c r="D41" s="32"/>
      <c r="E41" s="29"/>
      <c r="F41" s="6" t="e">
        <f t="shared" si="16"/>
        <v>#N/A</v>
      </c>
      <c r="G41" s="29"/>
      <c r="H41" s="6" t="e">
        <f t="shared" si="17"/>
        <v>#N/A</v>
      </c>
      <c r="I41" s="29"/>
      <c r="J41" s="6" t="e">
        <f t="shared" si="18"/>
        <v>#N/A</v>
      </c>
      <c r="K41" s="29"/>
      <c r="L41" s="6" t="e">
        <f t="shared" si="19"/>
        <v>#N/A</v>
      </c>
      <c r="M41" s="29"/>
      <c r="N41" s="6" t="e">
        <f t="shared" si="20"/>
        <v>#N/A</v>
      </c>
      <c r="O41" s="29"/>
      <c r="P41" s="9" t="e">
        <f t="shared" si="21"/>
        <v>#N/A</v>
      </c>
      <c r="Q41" s="20">
        <f t="shared" si="22"/>
        <v>0</v>
      </c>
      <c r="R41" s="6" t="str">
        <f t="shared" si="23"/>
        <v>1. - 120.</v>
      </c>
      <c r="S41" s="22"/>
      <c r="T41" s="13"/>
      <c r="U41" s="22"/>
      <c r="V41" s="17"/>
    </row>
    <row r="42" spans="1:22">
      <c r="A42" s="2">
        <v>39</v>
      </c>
      <c r="B42" s="31"/>
      <c r="C42" s="31"/>
      <c r="D42" s="32"/>
      <c r="E42" s="29"/>
      <c r="F42" s="6" t="e">
        <f t="shared" si="16"/>
        <v>#N/A</v>
      </c>
      <c r="G42" s="29"/>
      <c r="H42" s="6" t="e">
        <f t="shared" si="17"/>
        <v>#N/A</v>
      </c>
      <c r="I42" s="29"/>
      <c r="J42" s="6" t="e">
        <f t="shared" si="18"/>
        <v>#N/A</v>
      </c>
      <c r="K42" s="29"/>
      <c r="L42" s="6" t="e">
        <f t="shared" si="19"/>
        <v>#N/A</v>
      </c>
      <c r="M42" s="29"/>
      <c r="N42" s="6" t="e">
        <f t="shared" si="20"/>
        <v>#N/A</v>
      </c>
      <c r="O42" s="29"/>
      <c r="P42" s="9" t="e">
        <f t="shared" si="21"/>
        <v>#N/A</v>
      </c>
      <c r="Q42" s="20">
        <f t="shared" si="22"/>
        <v>0</v>
      </c>
      <c r="R42" s="6" t="str">
        <f t="shared" si="23"/>
        <v>1. - 120.</v>
      </c>
      <c r="S42" s="22"/>
      <c r="T42" s="13"/>
      <c r="U42" s="22"/>
      <c r="V42" s="17"/>
    </row>
    <row r="43" spans="1:22">
      <c r="A43" s="2">
        <v>40</v>
      </c>
      <c r="B43" s="33"/>
      <c r="C43" s="33"/>
      <c r="D43" s="34"/>
      <c r="E43" s="30"/>
      <c r="F43" s="7" t="e">
        <f t="shared" si="16"/>
        <v>#N/A</v>
      </c>
      <c r="G43" s="30"/>
      <c r="H43" s="7" t="e">
        <f t="shared" si="17"/>
        <v>#N/A</v>
      </c>
      <c r="I43" s="30"/>
      <c r="J43" s="7" t="e">
        <f t="shared" si="18"/>
        <v>#N/A</v>
      </c>
      <c r="K43" s="30"/>
      <c r="L43" s="7" t="e">
        <f t="shared" si="19"/>
        <v>#N/A</v>
      </c>
      <c r="M43" s="30"/>
      <c r="N43" s="7" t="e">
        <f t="shared" si="20"/>
        <v>#N/A</v>
      </c>
      <c r="O43" s="30"/>
      <c r="P43" s="10" t="e">
        <f t="shared" si="21"/>
        <v>#N/A</v>
      </c>
      <c r="Q43" s="23">
        <f t="shared" si="22"/>
        <v>0</v>
      </c>
      <c r="R43" s="7" t="str">
        <f t="shared" si="23"/>
        <v>1. - 120.</v>
      </c>
      <c r="S43" s="24"/>
      <c r="T43" s="14"/>
      <c r="U43" s="24"/>
      <c r="V43" s="18"/>
    </row>
    <row r="44" spans="1:22">
      <c r="A44" s="2">
        <v>41</v>
      </c>
      <c r="B44" s="31"/>
      <c r="C44" s="31"/>
      <c r="D44" s="32"/>
      <c r="E44" s="29"/>
      <c r="F44" s="6" t="e">
        <f t="shared" si="16"/>
        <v>#N/A</v>
      </c>
      <c r="G44" s="29"/>
      <c r="H44" s="6" t="e">
        <f t="shared" si="17"/>
        <v>#N/A</v>
      </c>
      <c r="I44" s="29"/>
      <c r="J44" s="6" t="e">
        <f t="shared" si="18"/>
        <v>#N/A</v>
      </c>
      <c r="K44" s="29"/>
      <c r="L44" s="6" t="e">
        <f t="shared" si="19"/>
        <v>#N/A</v>
      </c>
      <c r="M44" s="29"/>
      <c r="N44" s="6" t="e">
        <f t="shared" si="20"/>
        <v>#N/A</v>
      </c>
      <c r="O44" s="29"/>
      <c r="P44" s="9" t="e">
        <f t="shared" si="21"/>
        <v>#N/A</v>
      </c>
      <c r="Q44" s="20">
        <f t="shared" si="22"/>
        <v>0</v>
      </c>
      <c r="R44" s="6" t="str">
        <f t="shared" si="23"/>
        <v>1. - 120.</v>
      </c>
      <c r="S44" s="21">
        <f>U44-MIN(Q44:Q47)</f>
        <v>0</v>
      </c>
      <c r="T44" s="12" t="str">
        <f>RANK(S44,S$4:S$123)&amp;IF(COUNTIF(S$4:S$123,S44)&gt;1,". - "&amp;RANK(S44,S$4:S$123)+COUNTIF(S$4:S$123,S44)-1&amp;".",".")</f>
        <v>1. - 30.</v>
      </c>
      <c r="U44" s="21">
        <f>SUM(Q44:Q47)</f>
        <v>0</v>
      </c>
      <c r="V44" s="16" t="str">
        <f>RANK(U44,U$4:U$123)&amp;IF(COUNTIF(U$4:U$123,U44)&gt;1,". - "&amp;RANK(U44,U$4:U$123)+COUNTIF(U$4:U$123,U44)-1&amp;".",".")</f>
        <v>1. - 30.</v>
      </c>
    </row>
    <row r="45" spans="1:22">
      <c r="A45" s="2">
        <v>42</v>
      </c>
      <c r="B45" s="31"/>
      <c r="C45" s="31"/>
      <c r="D45" s="32"/>
      <c r="E45" s="29"/>
      <c r="F45" s="6" t="e">
        <f t="shared" si="16"/>
        <v>#N/A</v>
      </c>
      <c r="G45" s="29"/>
      <c r="H45" s="6" t="e">
        <f t="shared" si="17"/>
        <v>#N/A</v>
      </c>
      <c r="I45" s="29"/>
      <c r="J45" s="6" t="e">
        <f t="shared" si="18"/>
        <v>#N/A</v>
      </c>
      <c r="K45" s="29"/>
      <c r="L45" s="6" t="e">
        <f t="shared" si="19"/>
        <v>#N/A</v>
      </c>
      <c r="M45" s="29"/>
      <c r="N45" s="6" t="e">
        <f t="shared" si="20"/>
        <v>#N/A</v>
      </c>
      <c r="O45" s="29"/>
      <c r="P45" s="9" t="e">
        <f t="shared" si="21"/>
        <v>#N/A</v>
      </c>
      <c r="Q45" s="20">
        <f t="shared" si="22"/>
        <v>0</v>
      </c>
      <c r="R45" s="6" t="str">
        <f t="shared" si="23"/>
        <v>1. - 120.</v>
      </c>
      <c r="S45" s="22"/>
      <c r="T45" s="13"/>
      <c r="U45" s="22"/>
      <c r="V45" s="17"/>
    </row>
    <row r="46" spans="1:22">
      <c r="A46" s="2">
        <v>43</v>
      </c>
      <c r="B46" s="31"/>
      <c r="C46" s="31"/>
      <c r="D46" s="32"/>
      <c r="E46" s="29"/>
      <c r="F46" s="6" t="e">
        <f t="shared" si="16"/>
        <v>#N/A</v>
      </c>
      <c r="G46" s="29"/>
      <c r="H46" s="6" t="e">
        <f t="shared" si="17"/>
        <v>#N/A</v>
      </c>
      <c r="I46" s="29"/>
      <c r="J46" s="6" t="e">
        <f t="shared" si="18"/>
        <v>#N/A</v>
      </c>
      <c r="K46" s="29"/>
      <c r="L46" s="6" t="e">
        <f t="shared" si="19"/>
        <v>#N/A</v>
      </c>
      <c r="M46" s="29"/>
      <c r="N46" s="6" t="e">
        <f t="shared" si="20"/>
        <v>#N/A</v>
      </c>
      <c r="O46" s="29"/>
      <c r="P46" s="9" t="e">
        <f t="shared" si="21"/>
        <v>#N/A</v>
      </c>
      <c r="Q46" s="20">
        <f t="shared" si="22"/>
        <v>0</v>
      </c>
      <c r="R46" s="6" t="str">
        <f t="shared" si="23"/>
        <v>1. - 120.</v>
      </c>
      <c r="S46" s="22"/>
      <c r="T46" s="13"/>
      <c r="U46" s="22"/>
      <c r="V46" s="17"/>
    </row>
    <row r="47" spans="1:22">
      <c r="A47" s="2">
        <v>44</v>
      </c>
      <c r="B47" s="33"/>
      <c r="C47" s="33"/>
      <c r="D47" s="34"/>
      <c r="E47" s="30"/>
      <c r="F47" s="7" t="e">
        <f t="shared" si="16"/>
        <v>#N/A</v>
      </c>
      <c r="G47" s="30"/>
      <c r="H47" s="7" t="e">
        <f t="shared" si="17"/>
        <v>#N/A</v>
      </c>
      <c r="I47" s="30"/>
      <c r="J47" s="7" t="e">
        <f t="shared" si="18"/>
        <v>#N/A</v>
      </c>
      <c r="K47" s="30"/>
      <c r="L47" s="7" t="e">
        <f t="shared" si="19"/>
        <v>#N/A</v>
      </c>
      <c r="M47" s="30"/>
      <c r="N47" s="7" t="e">
        <f t="shared" si="20"/>
        <v>#N/A</v>
      </c>
      <c r="O47" s="30"/>
      <c r="P47" s="10" t="e">
        <f t="shared" si="21"/>
        <v>#N/A</v>
      </c>
      <c r="Q47" s="23">
        <f t="shared" si="22"/>
        <v>0</v>
      </c>
      <c r="R47" s="7" t="str">
        <f t="shared" si="23"/>
        <v>1. - 120.</v>
      </c>
      <c r="S47" s="24"/>
      <c r="T47" s="14"/>
      <c r="U47" s="24"/>
      <c r="V47" s="18"/>
    </row>
    <row r="48" spans="1:22">
      <c r="A48" s="2">
        <v>45</v>
      </c>
      <c r="B48" s="31"/>
      <c r="C48" s="31"/>
      <c r="D48" s="32"/>
      <c r="E48" s="29"/>
      <c r="F48" s="6" t="e">
        <f t="shared" si="16"/>
        <v>#N/A</v>
      </c>
      <c r="G48" s="29"/>
      <c r="H48" s="6" t="e">
        <f t="shared" si="17"/>
        <v>#N/A</v>
      </c>
      <c r="I48" s="29"/>
      <c r="J48" s="6" t="e">
        <f t="shared" si="18"/>
        <v>#N/A</v>
      </c>
      <c r="K48" s="29"/>
      <c r="L48" s="6" t="e">
        <f t="shared" si="19"/>
        <v>#N/A</v>
      </c>
      <c r="M48" s="29"/>
      <c r="N48" s="6" t="e">
        <f t="shared" si="20"/>
        <v>#N/A</v>
      </c>
      <c r="O48" s="29"/>
      <c r="P48" s="9" t="e">
        <f t="shared" si="21"/>
        <v>#N/A</v>
      </c>
      <c r="Q48" s="20">
        <f t="shared" si="22"/>
        <v>0</v>
      </c>
      <c r="R48" s="6" t="str">
        <f t="shared" si="23"/>
        <v>1. - 120.</v>
      </c>
      <c r="S48" s="21">
        <f>U48-MIN(Q48:Q51)</f>
        <v>0</v>
      </c>
      <c r="T48" s="12" t="str">
        <f>RANK(S48,S$4:S$123)&amp;IF(COUNTIF(S$4:S$123,S48)&gt;1,". - "&amp;RANK(S48,S$4:S$123)+COUNTIF(S$4:S$123,S48)-1&amp;".",".")</f>
        <v>1. - 30.</v>
      </c>
      <c r="U48" s="21">
        <f>SUM(Q48:Q51)</f>
        <v>0</v>
      </c>
      <c r="V48" s="16" t="str">
        <f>RANK(U48,U$4:U$123)&amp;IF(COUNTIF(U$4:U$123,U48)&gt;1,". - "&amp;RANK(U48,U$4:U$123)+COUNTIF(U$4:U$123,U48)-1&amp;".",".")</f>
        <v>1. - 30.</v>
      </c>
    </row>
    <row r="49" spans="1:22">
      <c r="A49" s="2">
        <v>46</v>
      </c>
      <c r="B49" s="31"/>
      <c r="C49" s="31"/>
      <c r="D49" s="32"/>
      <c r="E49" s="29"/>
      <c r="F49" s="6" t="e">
        <f t="shared" si="16"/>
        <v>#N/A</v>
      </c>
      <c r="G49" s="29"/>
      <c r="H49" s="6" t="e">
        <f t="shared" si="17"/>
        <v>#N/A</v>
      </c>
      <c r="I49" s="29"/>
      <c r="J49" s="6" t="e">
        <f t="shared" si="18"/>
        <v>#N/A</v>
      </c>
      <c r="K49" s="29"/>
      <c r="L49" s="6" t="e">
        <f t="shared" si="19"/>
        <v>#N/A</v>
      </c>
      <c r="M49" s="29"/>
      <c r="N49" s="6" t="e">
        <f t="shared" si="20"/>
        <v>#N/A</v>
      </c>
      <c r="O49" s="29"/>
      <c r="P49" s="9" t="e">
        <f t="shared" si="21"/>
        <v>#N/A</v>
      </c>
      <c r="Q49" s="20">
        <f t="shared" si="22"/>
        <v>0</v>
      </c>
      <c r="R49" s="6" t="str">
        <f t="shared" si="23"/>
        <v>1. - 120.</v>
      </c>
      <c r="S49" s="22"/>
      <c r="T49" s="13"/>
      <c r="U49" s="22"/>
      <c r="V49" s="17"/>
    </row>
    <row r="50" spans="1:22">
      <c r="A50" s="2">
        <v>47</v>
      </c>
      <c r="B50" s="31"/>
      <c r="C50" s="31"/>
      <c r="D50" s="32"/>
      <c r="E50" s="29"/>
      <c r="F50" s="6" t="e">
        <f t="shared" si="16"/>
        <v>#N/A</v>
      </c>
      <c r="G50" s="29"/>
      <c r="H50" s="6" t="e">
        <f t="shared" si="17"/>
        <v>#N/A</v>
      </c>
      <c r="I50" s="29"/>
      <c r="J50" s="6" t="e">
        <f t="shared" si="18"/>
        <v>#N/A</v>
      </c>
      <c r="K50" s="29"/>
      <c r="L50" s="6" t="e">
        <f t="shared" si="19"/>
        <v>#N/A</v>
      </c>
      <c r="M50" s="29"/>
      <c r="N50" s="6" t="e">
        <f t="shared" si="20"/>
        <v>#N/A</v>
      </c>
      <c r="O50" s="29"/>
      <c r="P50" s="9" t="e">
        <f t="shared" si="21"/>
        <v>#N/A</v>
      </c>
      <c r="Q50" s="20">
        <f t="shared" si="22"/>
        <v>0</v>
      </c>
      <c r="R50" s="6" t="str">
        <f t="shared" si="23"/>
        <v>1. - 120.</v>
      </c>
      <c r="S50" s="22"/>
      <c r="T50" s="13"/>
      <c r="U50" s="22"/>
      <c r="V50" s="17"/>
    </row>
    <row r="51" spans="1:22">
      <c r="A51" s="2">
        <v>48</v>
      </c>
      <c r="B51" s="33"/>
      <c r="C51" s="33"/>
      <c r="D51" s="34"/>
      <c r="E51" s="30"/>
      <c r="F51" s="7" t="e">
        <f t="shared" si="16"/>
        <v>#N/A</v>
      </c>
      <c r="G51" s="30"/>
      <c r="H51" s="7" t="e">
        <f t="shared" si="17"/>
        <v>#N/A</v>
      </c>
      <c r="I51" s="30"/>
      <c r="J51" s="7" t="e">
        <f t="shared" si="18"/>
        <v>#N/A</v>
      </c>
      <c r="K51" s="30"/>
      <c r="L51" s="7" t="e">
        <f t="shared" si="19"/>
        <v>#N/A</v>
      </c>
      <c r="M51" s="30"/>
      <c r="N51" s="7" t="e">
        <f t="shared" si="20"/>
        <v>#N/A</v>
      </c>
      <c r="O51" s="30"/>
      <c r="P51" s="10" t="e">
        <f t="shared" si="21"/>
        <v>#N/A</v>
      </c>
      <c r="Q51" s="23">
        <f t="shared" si="22"/>
        <v>0</v>
      </c>
      <c r="R51" s="7" t="str">
        <f t="shared" si="23"/>
        <v>1. - 120.</v>
      </c>
      <c r="S51" s="24"/>
      <c r="T51" s="14"/>
      <c r="U51" s="24"/>
      <c r="V51" s="18"/>
    </row>
    <row r="52" spans="1:22">
      <c r="A52" s="2">
        <v>49</v>
      </c>
      <c r="B52" s="31"/>
      <c r="C52" s="31"/>
      <c r="D52" s="32"/>
      <c r="E52" s="29"/>
      <c r="F52" s="6" t="e">
        <f t="shared" ref="F52:F67" si="24">RANK(E52,E$4:E$123)&amp;IF(COUNTIF(E$4:E$123,E52)&gt;1,". - "&amp;RANK(E52,E$4:E$123)+COUNTIF(E$4:E$123,E52)-1&amp;".",".")</f>
        <v>#N/A</v>
      </c>
      <c r="G52" s="29"/>
      <c r="H52" s="6" t="e">
        <f t="shared" ref="H52:H67" si="25">RANK(G52,G$4:G$123)&amp;IF(COUNTIF(G$4:G$123,G52)&gt;1,". - "&amp;RANK(G52,G$4:G$123)+COUNTIF(G$4:G$123,G52)-1&amp;".",".")</f>
        <v>#N/A</v>
      </c>
      <c r="I52" s="29"/>
      <c r="J52" s="6" t="e">
        <f t="shared" ref="J52:J67" si="26">RANK(I52,I$4:I$123)&amp;IF(COUNTIF(I$4:I$123,I52)&gt;1,". - "&amp;RANK(I52,I$4:I$123)+COUNTIF(I$4:I$123,I52)-1&amp;".",".")</f>
        <v>#N/A</v>
      </c>
      <c r="K52" s="29"/>
      <c r="L52" s="6" t="e">
        <f t="shared" ref="L52:L67" si="27">RANK(K52,K$4:K$123)&amp;IF(COUNTIF(K$4:K$123,K52)&gt;1,". - "&amp;RANK(K52,K$4:K$123)+COUNTIF(K$4:K$123,K52)-1&amp;".",".")</f>
        <v>#N/A</v>
      </c>
      <c r="M52" s="29"/>
      <c r="N52" s="6" t="e">
        <f t="shared" ref="N52:N67" si="28">RANK(M52,M$4:M$123)&amp;IF(COUNTIF(M$4:M$123,M52)&gt;1,". - "&amp;RANK(M52,M$4:M$123)+COUNTIF(M$4:M$123,M52)-1&amp;".",".")</f>
        <v>#N/A</v>
      </c>
      <c r="O52" s="29"/>
      <c r="P52" s="9" t="e">
        <f t="shared" ref="P52:P67" si="29">RANK(O52,O$4:O$123)&amp;IF(COUNTIF(O$4:O$123,O52)&gt;1,". - "&amp;RANK(O52,O$4:O$123)+COUNTIF(O$4:O$123,O52)-1&amp;".",".")</f>
        <v>#N/A</v>
      </c>
      <c r="Q52" s="20">
        <f t="shared" si="22"/>
        <v>0</v>
      </c>
      <c r="R52" s="6" t="str">
        <f t="shared" si="23"/>
        <v>1. - 120.</v>
      </c>
      <c r="S52" s="21">
        <f>U52-MIN(Q52:Q55)</f>
        <v>0</v>
      </c>
      <c r="T52" s="12" t="str">
        <f>RANK(S52,S$4:S$123)&amp;IF(COUNTIF(S$4:S$123,S52)&gt;1,". - "&amp;RANK(S52,S$4:S$123)+COUNTIF(S$4:S$123,S52)-1&amp;".",".")</f>
        <v>1. - 30.</v>
      </c>
      <c r="U52" s="21">
        <f>SUM(Q52:Q55)</f>
        <v>0</v>
      </c>
      <c r="V52" s="16" t="str">
        <f>RANK(U52,U$4:U$123)&amp;IF(COUNTIF(U$4:U$123,U52)&gt;1,". - "&amp;RANK(U52,U$4:U$123)+COUNTIF(U$4:U$123,U52)-1&amp;".",".")</f>
        <v>1. - 30.</v>
      </c>
    </row>
    <row r="53" spans="1:22">
      <c r="A53" s="2">
        <v>50</v>
      </c>
      <c r="B53" s="31"/>
      <c r="C53" s="31"/>
      <c r="D53" s="32"/>
      <c r="E53" s="29"/>
      <c r="F53" s="6" t="e">
        <f t="shared" si="24"/>
        <v>#N/A</v>
      </c>
      <c r="G53" s="29"/>
      <c r="H53" s="6" t="e">
        <f t="shared" si="25"/>
        <v>#N/A</v>
      </c>
      <c r="I53" s="29"/>
      <c r="J53" s="6" t="e">
        <f t="shared" si="26"/>
        <v>#N/A</v>
      </c>
      <c r="K53" s="29"/>
      <c r="L53" s="6" t="e">
        <f t="shared" si="27"/>
        <v>#N/A</v>
      </c>
      <c r="M53" s="29"/>
      <c r="N53" s="6" t="e">
        <f t="shared" si="28"/>
        <v>#N/A</v>
      </c>
      <c r="O53" s="29"/>
      <c r="P53" s="9" t="e">
        <f t="shared" si="29"/>
        <v>#N/A</v>
      </c>
      <c r="Q53" s="20">
        <f t="shared" ref="Q53:Q68" si="30">E53+G53+I53+K53+M53+O53</f>
        <v>0</v>
      </c>
      <c r="R53" s="6" t="str">
        <f t="shared" si="23"/>
        <v>1. - 120.</v>
      </c>
      <c r="S53" s="22"/>
      <c r="T53" s="13"/>
      <c r="U53" s="22"/>
      <c r="V53" s="17"/>
    </row>
    <row r="54" spans="1:22">
      <c r="A54" s="2">
        <v>51</v>
      </c>
      <c r="B54" s="31"/>
      <c r="C54" s="31"/>
      <c r="D54" s="32"/>
      <c r="E54" s="29"/>
      <c r="F54" s="6" t="e">
        <f t="shared" si="24"/>
        <v>#N/A</v>
      </c>
      <c r="G54" s="29"/>
      <c r="H54" s="6" t="e">
        <f t="shared" si="25"/>
        <v>#N/A</v>
      </c>
      <c r="I54" s="29"/>
      <c r="J54" s="6" t="e">
        <f t="shared" si="26"/>
        <v>#N/A</v>
      </c>
      <c r="K54" s="29"/>
      <c r="L54" s="6" t="e">
        <f t="shared" si="27"/>
        <v>#N/A</v>
      </c>
      <c r="M54" s="29"/>
      <c r="N54" s="6" t="e">
        <f t="shared" si="28"/>
        <v>#N/A</v>
      </c>
      <c r="O54" s="29"/>
      <c r="P54" s="9" t="e">
        <f t="shared" si="29"/>
        <v>#N/A</v>
      </c>
      <c r="Q54" s="20">
        <f t="shared" si="30"/>
        <v>0</v>
      </c>
      <c r="R54" s="6" t="str">
        <f t="shared" si="23"/>
        <v>1. - 120.</v>
      </c>
      <c r="S54" s="22"/>
      <c r="T54" s="13"/>
      <c r="U54" s="22"/>
      <c r="V54" s="17"/>
    </row>
    <row r="55" spans="1:22">
      <c r="A55" s="2">
        <v>52</v>
      </c>
      <c r="B55" s="33"/>
      <c r="C55" s="33"/>
      <c r="D55" s="34"/>
      <c r="E55" s="30"/>
      <c r="F55" s="7" t="e">
        <f t="shared" si="24"/>
        <v>#N/A</v>
      </c>
      <c r="G55" s="30"/>
      <c r="H55" s="7" t="e">
        <f t="shared" si="25"/>
        <v>#N/A</v>
      </c>
      <c r="I55" s="30"/>
      <c r="J55" s="7" t="e">
        <f t="shared" si="26"/>
        <v>#N/A</v>
      </c>
      <c r="K55" s="30"/>
      <c r="L55" s="7" t="e">
        <f t="shared" si="27"/>
        <v>#N/A</v>
      </c>
      <c r="M55" s="30"/>
      <c r="N55" s="7" t="e">
        <f t="shared" si="28"/>
        <v>#N/A</v>
      </c>
      <c r="O55" s="30"/>
      <c r="P55" s="10" t="e">
        <f t="shared" si="29"/>
        <v>#N/A</v>
      </c>
      <c r="Q55" s="23">
        <f t="shared" si="30"/>
        <v>0</v>
      </c>
      <c r="R55" s="7" t="str">
        <f t="shared" ref="R55:R70" si="31">RANK(Q55,Q$4:Q$123)&amp;IF(COUNTIF(Q$4:Q$123,Q55)&gt;1,". - "&amp;RANK(Q55,Q$4:Q$123)+COUNTIF(Q$4:Q$123,Q55)-1&amp;".",".")</f>
        <v>1. - 120.</v>
      </c>
      <c r="S55" s="24"/>
      <c r="T55" s="14"/>
      <c r="U55" s="24"/>
      <c r="V55" s="18"/>
    </row>
    <row r="56" spans="1:22">
      <c r="A56" s="2">
        <v>53</v>
      </c>
      <c r="B56" s="31"/>
      <c r="C56" s="31"/>
      <c r="D56" s="32"/>
      <c r="E56" s="29"/>
      <c r="F56" s="6" t="e">
        <f t="shared" si="24"/>
        <v>#N/A</v>
      </c>
      <c r="G56" s="29"/>
      <c r="H56" s="6" t="e">
        <f t="shared" si="25"/>
        <v>#N/A</v>
      </c>
      <c r="I56" s="29"/>
      <c r="J56" s="6" t="e">
        <f t="shared" si="26"/>
        <v>#N/A</v>
      </c>
      <c r="K56" s="29"/>
      <c r="L56" s="6" t="e">
        <f t="shared" si="27"/>
        <v>#N/A</v>
      </c>
      <c r="M56" s="29"/>
      <c r="N56" s="6" t="e">
        <f t="shared" si="28"/>
        <v>#N/A</v>
      </c>
      <c r="O56" s="29"/>
      <c r="P56" s="9" t="e">
        <f t="shared" si="29"/>
        <v>#N/A</v>
      </c>
      <c r="Q56" s="20">
        <f t="shared" si="30"/>
        <v>0</v>
      </c>
      <c r="R56" s="6" t="str">
        <f t="shared" si="31"/>
        <v>1. - 120.</v>
      </c>
      <c r="S56" s="21">
        <f>U56-MIN(Q56:Q59)</f>
        <v>0</v>
      </c>
      <c r="T56" s="12" t="str">
        <f>RANK(S56,S$4:S$123)&amp;IF(COUNTIF(S$4:S$123,S56)&gt;1,". - "&amp;RANK(S56,S$4:S$123)+COUNTIF(S$4:S$123,S56)-1&amp;".",".")</f>
        <v>1. - 30.</v>
      </c>
      <c r="U56" s="21">
        <f>SUM(Q56:Q59)</f>
        <v>0</v>
      </c>
      <c r="V56" s="16" t="str">
        <f>RANK(U56,U$4:U$123)&amp;IF(COUNTIF(U$4:U$123,U56)&gt;1,". - "&amp;RANK(U56,U$4:U$123)+COUNTIF(U$4:U$123,U56)-1&amp;".",".")</f>
        <v>1. - 30.</v>
      </c>
    </row>
    <row r="57" spans="1:22">
      <c r="A57" s="2">
        <v>54</v>
      </c>
      <c r="B57" s="31"/>
      <c r="C57" s="31"/>
      <c r="D57" s="32"/>
      <c r="E57" s="29"/>
      <c r="F57" s="6" t="e">
        <f t="shared" si="24"/>
        <v>#N/A</v>
      </c>
      <c r="G57" s="29"/>
      <c r="H57" s="6" t="e">
        <f t="shared" si="25"/>
        <v>#N/A</v>
      </c>
      <c r="I57" s="29"/>
      <c r="J57" s="6" t="e">
        <f t="shared" si="26"/>
        <v>#N/A</v>
      </c>
      <c r="K57" s="29"/>
      <c r="L57" s="6" t="e">
        <f t="shared" si="27"/>
        <v>#N/A</v>
      </c>
      <c r="M57" s="29"/>
      <c r="N57" s="6" t="e">
        <f t="shared" si="28"/>
        <v>#N/A</v>
      </c>
      <c r="O57" s="29"/>
      <c r="P57" s="9" t="e">
        <f t="shared" si="29"/>
        <v>#N/A</v>
      </c>
      <c r="Q57" s="20">
        <f t="shared" si="30"/>
        <v>0</v>
      </c>
      <c r="R57" s="6" t="str">
        <f t="shared" si="31"/>
        <v>1. - 120.</v>
      </c>
      <c r="S57" s="22"/>
      <c r="T57" s="13"/>
      <c r="U57" s="22"/>
      <c r="V57" s="17"/>
    </row>
    <row r="58" spans="1:22">
      <c r="A58" s="2">
        <v>55</v>
      </c>
      <c r="B58" s="31"/>
      <c r="C58" s="31"/>
      <c r="D58" s="32"/>
      <c r="E58" s="29"/>
      <c r="F58" s="6" t="e">
        <f t="shared" si="24"/>
        <v>#N/A</v>
      </c>
      <c r="G58" s="29"/>
      <c r="H58" s="6" t="e">
        <f t="shared" si="25"/>
        <v>#N/A</v>
      </c>
      <c r="I58" s="29"/>
      <c r="J58" s="6" t="e">
        <f t="shared" si="26"/>
        <v>#N/A</v>
      </c>
      <c r="K58" s="29"/>
      <c r="L58" s="6" t="e">
        <f t="shared" si="27"/>
        <v>#N/A</v>
      </c>
      <c r="M58" s="29"/>
      <c r="N58" s="6" t="e">
        <f t="shared" si="28"/>
        <v>#N/A</v>
      </c>
      <c r="O58" s="29"/>
      <c r="P58" s="9" t="e">
        <f t="shared" si="29"/>
        <v>#N/A</v>
      </c>
      <c r="Q58" s="20">
        <f t="shared" si="30"/>
        <v>0</v>
      </c>
      <c r="R58" s="6" t="str">
        <f t="shared" si="31"/>
        <v>1. - 120.</v>
      </c>
      <c r="S58" s="22"/>
      <c r="T58" s="13"/>
      <c r="U58" s="22"/>
      <c r="V58" s="17"/>
    </row>
    <row r="59" spans="1:22">
      <c r="A59" s="2">
        <v>56</v>
      </c>
      <c r="B59" s="33"/>
      <c r="C59" s="33"/>
      <c r="D59" s="34"/>
      <c r="E59" s="30"/>
      <c r="F59" s="7" t="e">
        <f t="shared" si="24"/>
        <v>#N/A</v>
      </c>
      <c r="G59" s="30"/>
      <c r="H59" s="7" t="e">
        <f t="shared" si="25"/>
        <v>#N/A</v>
      </c>
      <c r="I59" s="30"/>
      <c r="J59" s="7" t="e">
        <f t="shared" si="26"/>
        <v>#N/A</v>
      </c>
      <c r="K59" s="30"/>
      <c r="L59" s="7" t="e">
        <f t="shared" si="27"/>
        <v>#N/A</v>
      </c>
      <c r="M59" s="30"/>
      <c r="N59" s="7" t="e">
        <f t="shared" si="28"/>
        <v>#N/A</v>
      </c>
      <c r="O59" s="30"/>
      <c r="P59" s="10" t="e">
        <f t="shared" si="29"/>
        <v>#N/A</v>
      </c>
      <c r="Q59" s="23">
        <f t="shared" si="30"/>
        <v>0</v>
      </c>
      <c r="R59" s="7" t="str">
        <f t="shared" si="31"/>
        <v>1. - 120.</v>
      </c>
      <c r="S59" s="24"/>
      <c r="T59" s="14"/>
      <c r="U59" s="24"/>
      <c r="V59" s="18"/>
    </row>
    <row r="60" spans="1:22">
      <c r="A60" s="2">
        <v>57</v>
      </c>
      <c r="B60" s="31"/>
      <c r="C60" s="31"/>
      <c r="D60" s="32"/>
      <c r="E60" s="29"/>
      <c r="F60" s="6" t="e">
        <f t="shared" si="24"/>
        <v>#N/A</v>
      </c>
      <c r="G60" s="29"/>
      <c r="H60" s="6" t="e">
        <f t="shared" si="25"/>
        <v>#N/A</v>
      </c>
      <c r="I60" s="29"/>
      <c r="J60" s="6" t="e">
        <f t="shared" si="26"/>
        <v>#N/A</v>
      </c>
      <c r="K60" s="29"/>
      <c r="L60" s="6" t="e">
        <f t="shared" si="27"/>
        <v>#N/A</v>
      </c>
      <c r="M60" s="29"/>
      <c r="N60" s="6" t="e">
        <f t="shared" si="28"/>
        <v>#N/A</v>
      </c>
      <c r="O60" s="29"/>
      <c r="P60" s="9" t="e">
        <f t="shared" si="29"/>
        <v>#N/A</v>
      </c>
      <c r="Q60" s="20">
        <f t="shared" si="30"/>
        <v>0</v>
      </c>
      <c r="R60" s="6" t="str">
        <f t="shared" si="31"/>
        <v>1. - 120.</v>
      </c>
      <c r="S60" s="21">
        <f>U60-MIN(Q60:Q63)</f>
        <v>0</v>
      </c>
      <c r="T60" s="12" t="str">
        <f>RANK(S60,S$4:S$123)&amp;IF(COUNTIF(S$4:S$123,S60)&gt;1,". - "&amp;RANK(S60,S$4:S$123)+COUNTIF(S$4:S$123,S60)-1&amp;".",".")</f>
        <v>1. - 30.</v>
      </c>
      <c r="U60" s="21">
        <f>SUM(Q60:Q63)</f>
        <v>0</v>
      </c>
      <c r="V60" s="16" t="str">
        <f>RANK(U60,U$4:U$123)&amp;IF(COUNTIF(U$4:U$123,U60)&gt;1,". - "&amp;RANK(U60,U$4:U$123)+COUNTIF(U$4:U$123,U60)-1&amp;".",".")</f>
        <v>1. - 30.</v>
      </c>
    </row>
    <row r="61" spans="1:22">
      <c r="A61" s="2">
        <v>58</v>
      </c>
      <c r="B61" s="31"/>
      <c r="C61" s="31"/>
      <c r="D61" s="32"/>
      <c r="E61" s="29"/>
      <c r="F61" s="6" t="e">
        <f t="shared" si="24"/>
        <v>#N/A</v>
      </c>
      <c r="G61" s="29"/>
      <c r="H61" s="6" t="e">
        <f t="shared" si="25"/>
        <v>#N/A</v>
      </c>
      <c r="I61" s="29"/>
      <c r="J61" s="6" t="e">
        <f t="shared" si="26"/>
        <v>#N/A</v>
      </c>
      <c r="K61" s="29"/>
      <c r="L61" s="6" t="e">
        <f t="shared" si="27"/>
        <v>#N/A</v>
      </c>
      <c r="M61" s="29"/>
      <c r="N61" s="6" t="e">
        <f t="shared" si="28"/>
        <v>#N/A</v>
      </c>
      <c r="O61" s="29"/>
      <c r="P61" s="9" t="e">
        <f t="shared" si="29"/>
        <v>#N/A</v>
      </c>
      <c r="Q61" s="20">
        <f t="shared" si="30"/>
        <v>0</v>
      </c>
      <c r="R61" s="6" t="str">
        <f t="shared" si="31"/>
        <v>1. - 120.</v>
      </c>
      <c r="S61" s="22"/>
      <c r="T61" s="13"/>
      <c r="U61" s="22"/>
      <c r="V61" s="17"/>
    </row>
    <row r="62" spans="1:22">
      <c r="A62" s="2">
        <v>59</v>
      </c>
      <c r="B62" s="31"/>
      <c r="C62" s="31"/>
      <c r="D62" s="32"/>
      <c r="E62" s="29"/>
      <c r="F62" s="6" t="e">
        <f t="shared" si="24"/>
        <v>#N/A</v>
      </c>
      <c r="G62" s="29"/>
      <c r="H62" s="6" t="e">
        <f t="shared" si="25"/>
        <v>#N/A</v>
      </c>
      <c r="I62" s="29"/>
      <c r="J62" s="6" t="e">
        <f t="shared" si="26"/>
        <v>#N/A</v>
      </c>
      <c r="K62" s="29"/>
      <c r="L62" s="6" t="e">
        <f t="shared" si="27"/>
        <v>#N/A</v>
      </c>
      <c r="M62" s="29"/>
      <c r="N62" s="6" t="e">
        <f t="shared" si="28"/>
        <v>#N/A</v>
      </c>
      <c r="O62" s="29"/>
      <c r="P62" s="9" t="e">
        <f t="shared" si="29"/>
        <v>#N/A</v>
      </c>
      <c r="Q62" s="20">
        <f t="shared" si="30"/>
        <v>0</v>
      </c>
      <c r="R62" s="6" t="str">
        <f t="shared" si="31"/>
        <v>1. - 120.</v>
      </c>
      <c r="S62" s="22"/>
      <c r="T62" s="13"/>
      <c r="U62" s="22"/>
      <c r="V62" s="17"/>
    </row>
    <row r="63" spans="1:22">
      <c r="A63" s="2">
        <v>60</v>
      </c>
      <c r="B63" s="33"/>
      <c r="C63" s="33"/>
      <c r="D63" s="34"/>
      <c r="E63" s="30"/>
      <c r="F63" s="7" t="e">
        <f t="shared" si="24"/>
        <v>#N/A</v>
      </c>
      <c r="G63" s="30"/>
      <c r="H63" s="7" t="e">
        <f t="shared" si="25"/>
        <v>#N/A</v>
      </c>
      <c r="I63" s="30"/>
      <c r="J63" s="7" t="e">
        <f t="shared" si="26"/>
        <v>#N/A</v>
      </c>
      <c r="K63" s="30"/>
      <c r="L63" s="7" t="e">
        <f t="shared" si="27"/>
        <v>#N/A</v>
      </c>
      <c r="M63" s="30"/>
      <c r="N63" s="7" t="e">
        <f t="shared" si="28"/>
        <v>#N/A</v>
      </c>
      <c r="O63" s="30"/>
      <c r="P63" s="10" t="e">
        <f t="shared" si="29"/>
        <v>#N/A</v>
      </c>
      <c r="Q63" s="23">
        <f t="shared" si="30"/>
        <v>0</v>
      </c>
      <c r="R63" s="7" t="str">
        <f t="shared" si="31"/>
        <v>1. - 120.</v>
      </c>
      <c r="S63" s="24"/>
      <c r="T63" s="14"/>
      <c r="U63" s="24"/>
      <c r="V63" s="18"/>
    </row>
    <row r="64" spans="1:22">
      <c r="A64" s="2">
        <v>61</v>
      </c>
      <c r="B64" s="31"/>
      <c r="C64" s="31"/>
      <c r="D64" s="32"/>
      <c r="E64" s="29"/>
      <c r="F64" s="6" t="e">
        <f t="shared" si="24"/>
        <v>#N/A</v>
      </c>
      <c r="G64" s="29"/>
      <c r="H64" s="6" t="e">
        <f t="shared" si="25"/>
        <v>#N/A</v>
      </c>
      <c r="I64" s="29"/>
      <c r="J64" s="6" t="e">
        <f t="shared" si="26"/>
        <v>#N/A</v>
      </c>
      <c r="K64" s="29"/>
      <c r="L64" s="6" t="e">
        <f t="shared" si="27"/>
        <v>#N/A</v>
      </c>
      <c r="M64" s="29"/>
      <c r="N64" s="6" t="e">
        <f t="shared" si="28"/>
        <v>#N/A</v>
      </c>
      <c r="O64" s="29"/>
      <c r="P64" s="9" t="e">
        <f t="shared" si="29"/>
        <v>#N/A</v>
      </c>
      <c r="Q64" s="20">
        <f t="shared" si="30"/>
        <v>0</v>
      </c>
      <c r="R64" s="6" t="str">
        <f t="shared" si="31"/>
        <v>1. - 120.</v>
      </c>
      <c r="S64" s="21">
        <f>U64-MIN(Q64:Q67)</f>
        <v>0</v>
      </c>
      <c r="T64" s="12" t="str">
        <f>RANK(S64,S$4:S$123)&amp;IF(COUNTIF(S$4:S$123,S64)&gt;1,". - "&amp;RANK(S64,S$4:S$123)+COUNTIF(S$4:S$123,S64)-1&amp;".",".")</f>
        <v>1. - 30.</v>
      </c>
      <c r="U64" s="21">
        <f>SUM(Q64:Q67)</f>
        <v>0</v>
      </c>
      <c r="V64" s="16" t="str">
        <f>RANK(U64,U$4:U$123)&amp;IF(COUNTIF(U$4:U$123,U64)&gt;1,". - "&amp;RANK(U64,U$4:U$123)+COUNTIF(U$4:U$123,U64)-1&amp;".",".")</f>
        <v>1. - 30.</v>
      </c>
    </row>
    <row r="65" spans="1:22">
      <c r="A65" s="2">
        <v>62</v>
      </c>
      <c r="B65" s="31"/>
      <c r="C65" s="31"/>
      <c r="D65" s="32"/>
      <c r="E65" s="29"/>
      <c r="F65" s="6" t="e">
        <f t="shared" si="24"/>
        <v>#N/A</v>
      </c>
      <c r="G65" s="29"/>
      <c r="H65" s="6" t="e">
        <f t="shared" si="25"/>
        <v>#N/A</v>
      </c>
      <c r="I65" s="29"/>
      <c r="J65" s="6" t="e">
        <f t="shared" si="26"/>
        <v>#N/A</v>
      </c>
      <c r="K65" s="29"/>
      <c r="L65" s="6" t="e">
        <f t="shared" si="27"/>
        <v>#N/A</v>
      </c>
      <c r="M65" s="29"/>
      <c r="N65" s="6" t="e">
        <f t="shared" si="28"/>
        <v>#N/A</v>
      </c>
      <c r="O65" s="29"/>
      <c r="P65" s="9" t="e">
        <f t="shared" si="29"/>
        <v>#N/A</v>
      </c>
      <c r="Q65" s="20">
        <f t="shared" si="30"/>
        <v>0</v>
      </c>
      <c r="R65" s="6" t="str">
        <f t="shared" si="31"/>
        <v>1. - 120.</v>
      </c>
      <c r="S65" s="22"/>
      <c r="T65" s="13"/>
      <c r="U65" s="22"/>
      <c r="V65" s="17"/>
    </row>
    <row r="66" spans="1:22">
      <c r="A66" s="2">
        <v>63</v>
      </c>
      <c r="B66" s="31"/>
      <c r="C66" s="31"/>
      <c r="D66" s="32"/>
      <c r="E66" s="29"/>
      <c r="F66" s="6" t="e">
        <f t="shared" si="24"/>
        <v>#N/A</v>
      </c>
      <c r="G66" s="29"/>
      <c r="H66" s="6" t="e">
        <f t="shared" si="25"/>
        <v>#N/A</v>
      </c>
      <c r="I66" s="29"/>
      <c r="J66" s="6" t="e">
        <f t="shared" si="26"/>
        <v>#N/A</v>
      </c>
      <c r="K66" s="29"/>
      <c r="L66" s="6" t="e">
        <f t="shared" si="27"/>
        <v>#N/A</v>
      </c>
      <c r="M66" s="29"/>
      <c r="N66" s="6" t="e">
        <f t="shared" si="28"/>
        <v>#N/A</v>
      </c>
      <c r="O66" s="29"/>
      <c r="P66" s="9" t="e">
        <f t="shared" si="29"/>
        <v>#N/A</v>
      </c>
      <c r="Q66" s="20">
        <f t="shared" si="30"/>
        <v>0</v>
      </c>
      <c r="R66" s="6" t="str">
        <f t="shared" si="31"/>
        <v>1. - 120.</v>
      </c>
      <c r="S66" s="22"/>
      <c r="T66" s="13"/>
      <c r="U66" s="22"/>
      <c r="V66" s="17"/>
    </row>
    <row r="67" spans="1:22">
      <c r="A67" s="2">
        <v>64</v>
      </c>
      <c r="B67" s="33"/>
      <c r="C67" s="33"/>
      <c r="D67" s="34"/>
      <c r="E67" s="30"/>
      <c r="F67" s="7" t="e">
        <f t="shared" si="24"/>
        <v>#N/A</v>
      </c>
      <c r="G67" s="30"/>
      <c r="H67" s="7" t="e">
        <f t="shared" si="25"/>
        <v>#N/A</v>
      </c>
      <c r="I67" s="30"/>
      <c r="J67" s="7" t="e">
        <f t="shared" si="26"/>
        <v>#N/A</v>
      </c>
      <c r="K67" s="30"/>
      <c r="L67" s="7" t="e">
        <f t="shared" si="27"/>
        <v>#N/A</v>
      </c>
      <c r="M67" s="30"/>
      <c r="N67" s="7" t="e">
        <f t="shared" si="28"/>
        <v>#N/A</v>
      </c>
      <c r="O67" s="30"/>
      <c r="P67" s="10" t="e">
        <f t="shared" si="29"/>
        <v>#N/A</v>
      </c>
      <c r="Q67" s="23">
        <f t="shared" si="30"/>
        <v>0</v>
      </c>
      <c r="R67" s="7" t="str">
        <f t="shared" si="31"/>
        <v>1. - 120.</v>
      </c>
      <c r="S67" s="24"/>
      <c r="T67" s="14"/>
      <c r="U67" s="24"/>
      <c r="V67" s="18"/>
    </row>
    <row r="68" spans="1:22">
      <c r="A68" s="2">
        <v>65</v>
      </c>
      <c r="B68" s="31"/>
      <c r="C68" s="31"/>
      <c r="D68" s="32"/>
      <c r="E68" s="29"/>
      <c r="F68" s="6" t="e">
        <f t="shared" ref="F68:F83" si="32">RANK(E68,E$4:E$123)&amp;IF(COUNTIF(E$4:E$123,E68)&gt;1,". - "&amp;RANK(E68,E$4:E$123)+COUNTIF(E$4:E$123,E68)-1&amp;".",".")</f>
        <v>#N/A</v>
      </c>
      <c r="G68" s="29"/>
      <c r="H68" s="6" t="e">
        <f t="shared" ref="H68:H83" si="33">RANK(G68,G$4:G$123)&amp;IF(COUNTIF(G$4:G$123,G68)&gt;1,". - "&amp;RANK(G68,G$4:G$123)+COUNTIF(G$4:G$123,G68)-1&amp;".",".")</f>
        <v>#N/A</v>
      </c>
      <c r="I68" s="29"/>
      <c r="J68" s="6" t="e">
        <f t="shared" ref="J68:J83" si="34">RANK(I68,I$4:I$123)&amp;IF(COUNTIF(I$4:I$123,I68)&gt;1,". - "&amp;RANK(I68,I$4:I$123)+COUNTIF(I$4:I$123,I68)-1&amp;".",".")</f>
        <v>#N/A</v>
      </c>
      <c r="K68" s="29"/>
      <c r="L68" s="6" t="e">
        <f t="shared" ref="L68:L83" si="35">RANK(K68,K$4:K$123)&amp;IF(COUNTIF(K$4:K$123,K68)&gt;1,". - "&amp;RANK(K68,K$4:K$123)+COUNTIF(K$4:K$123,K68)-1&amp;".",".")</f>
        <v>#N/A</v>
      </c>
      <c r="M68" s="29"/>
      <c r="N68" s="6" t="e">
        <f t="shared" ref="N68:N83" si="36">RANK(M68,M$4:M$123)&amp;IF(COUNTIF(M$4:M$123,M68)&gt;1,". - "&amp;RANK(M68,M$4:M$123)+COUNTIF(M$4:M$123,M68)-1&amp;".",".")</f>
        <v>#N/A</v>
      </c>
      <c r="O68" s="29"/>
      <c r="P68" s="9" t="e">
        <f t="shared" ref="P68:P83" si="37">RANK(O68,O$4:O$123)&amp;IF(COUNTIF(O$4:O$123,O68)&gt;1,". - "&amp;RANK(O68,O$4:O$123)+COUNTIF(O$4:O$123,O68)-1&amp;".",".")</f>
        <v>#N/A</v>
      </c>
      <c r="Q68" s="20">
        <f t="shared" si="30"/>
        <v>0</v>
      </c>
      <c r="R68" s="6" t="str">
        <f t="shared" si="31"/>
        <v>1. - 120.</v>
      </c>
      <c r="S68" s="21">
        <f>U68-MIN(Q68:Q71)</f>
        <v>0</v>
      </c>
      <c r="T68" s="12" t="str">
        <f>RANK(S68,S$4:S$123)&amp;IF(COUNTIF(S$4:S$123,S68)&gt;1,". - "&amp;RANK(S68,S$4:S$123)+COUNTIF(S$4:S$123,S68)-1&amp;".",".")</f>
        <v>1. - 30.</v>
      </c>
      <c r="U68" s="21">
        <f>SUM(Q68:Q71)</f>
        <v>0</v>
      </c>
      <c r="V68" s="16" t="str">
        <f>RANK(U68,U$4:U$123)&amp;IF(COUNTIF(U$4:U$123,U68)&gt;1,". - "&amp;RANK(U68,U$4:U$123)+COUNTIF(U$4:U$123,U68)-1&amp;".",".")</f>
        <v>1. - 30.</v>
      </c>
    </row>
    <row r="69" spans="1:22">
      <c r="A69" s="2">
        <v>66</v>
      </c>
      <c r="B69" s="31"/>
      <c r="C69" s="31"/>
      <c r="D69" s="32"/>
      <c r="E69" s="29"/>
      <c r="F69" s="6" t="e">
        <f t="shared" si="32"/>
        <v>#N/A</v>
      </c>
      <c r="G69" s="29"/>
      <c r="H69" s="6" t="e">
        <f t="shared" si="33"/>
        <v>#N/A</v>
      </c>
      <c r="I69" s="29"/>
      <c r="J69" s="6" t="e">
        <f t="shared" si="34"/>
        <v>#N/A</v>
      </c>
      <c r="K69" s="29"/>
      <c r="L69" s="6" t="e">
        <f t="shared" si="35"/>
        <v>#N/A</v>
      </c>
      <c r="M69" s="29"/>
      <c r="N69" s="6" t="e">
        <f t="shared" si="36"/>
        <v>#N/A</v>
      </c>
      <c r="O69" s="29"/>
      <c r="P69" s="9" t="e">
        <f t="shared" si="37"/>
        <v>#N/A</v>
      </c>
      <c r="Q69" s="20">
        <f t="shared" ref="Q69:Q84" si="38">E69+G69+I69+K69+M69+O69</f>
        <v>0</v>
      </c>
      <c r="R69" s="6" t="str">
        <f t="shared" si="31"/>
        <v>1. - 120.</v>
      </c>
      <c r="S69" s="22"/>
      <c r="T69" s="13"/>
      <c r="U69" s="22"/>
      <c r="V69" s="17"/>
    </row>
    <row r="70" spans="1:22">
      <c r="A70" s="2">
        <v>67</v>
      </c>
      <c r="B70" s="31"/>
      <c r="C70" s="31"/>
      <c r="D70" s="32"/>
      <c r="E70" s="29"/>
      <c r="F70" s="6" t="e">
        <f t="shared" si="32"/>
        <v>#N/A</v>
      </c>
      <c r="G70" s="29"/>
      <c r="H70" s="6" t="e">
        <f t="shared" si="33"/>
        <v>#N/A</v>
      </c>
      <c r="I70" s="29"/>
      <c r="J70" s="6" t="e">
        <f t="shared" si="34"/>
        <v>#N/A</v>
      </c>
      <c r="K70" s="29"/>
      <c r="L70" s="6" t="e">
        <f t="shared" si="35"/>
        <v>#N/A</v>
      </c>
      <c r="M70" s="29"/>
      <c r="N70" s="6" t="e">
        <f t="shared" si="36"/>
        <v>#N/A</v>
      </c>
      <c r="O70" s="29"/>
      <c r="P70" s="9" t="e">
        <f t="shared" si="37"/>
        <v>#N/A</v>
      </c>
      <c r="Q70" s="20">
        <f t="shared" si="38"/>
        <v>0</v>
      </c>
      <c r="R70" s="6" t="str">
        <f t="shared" si="31"/>
        <v>1. - 120.</v>
      </c>
      <c r="S70" s="22"/>
      <c r="T70" s="13"/>
      <c r="U70" s="22"/>
      <c r="V70" s="17"/>
    </row>
    <row r="71" spans="1:22">
      <c r="A71" s="2">
        <v>68</v>
      </c>
      <c r="B71" s="33"/>
      <c r="C71" s="33"/>
      <c r="D71" s="34"/>
      <c r="E71" s="30"/>
      <c r="F71" s="7" t="e">
        <f t="shared" si="32"/>
        <v>#N/A</v>
      </c>
      <c r="G71" s="30"/>
      <c r="H71" s="7" t="e">
        <f t="shared" si="33"/>
        <v>#N/A</v>
      </c>
      <c r="I71" s="30"/>
      <c r="J71" s="7" t="e">
        <f t="shared" si="34"/>
        <v>#N/A</v>
      </c>
      <c r="K71" s="30"/>
      <c r="L71" s="7" t="e">
        <f t="shared" si="35"/>
        <v>#N/A</v>
      </c>
      <c r="M71" s="30"/>
      <c r="N71" s="7" t="e">
        <f t="shared" si="36"/>
        <v>#N/A</v>
      </c>
      <c r="O71" s="30"/>
      <c r="P71" s="10" t="e">
        <f t="shared" si="37"/>
        <v>#N/A</v>
      </c>
      <c r="Q71" s="23">
        <f t="shared" si="38"/>
        <v>0</v>
      </c>
      <c r="R71" s="7" t="str">
        <f t="shared" ref="R71:R86" si="39">RANK(Q71,Q$4:Q$123)&amp;IF(COUNTIF(Q$4:Q$123,Q71)&gt;1,". - "&amp;RANK(Q71,Q$4:Q$123)+COUNTIF(Q$4:Q$123,Q71)-1&amp;".",".")</f>
        <v>1. - 120.</v>
      </c>
      <c r="S71" s="24"/>
      <c r="T71" s="14"/>
      <c r="U71" s="24"/>
      <c r="V71" s="18"/>
    </row>
    <row r="72" spans="1:22">
      <c r="A72" s="2">
        <v>69</v>
      </c>
      <c r="B72" s="31"/>
      <c r="C72" s="31"/>
      <c r="D72" s="32"/>
      <c r="E72" s="29"/>
      <c r="F72" s="6" t="e">
        <f t="shared" si="32"/>
        <v>#N/A</v>
      </c>
      <c r="G72" s="29"/>
      <c r="H72" s="6" t="e">
        <f t="shared" si="33"/>
        <v>#N/A</v>
      </c>
      <c r="I72" s="29"/>
      <c r="J72" s="6" t="e">
        <f t="shared" si="34"/>
        <v>#N/A</v>
      </c>
      <c r="K72" s="29"/>
      <c r="L72" s="6" t="e">
        <f t="shared" si="35"/>
        <v>#N/A</v>
      </c>
      <c r="M72" s="29"/>
      <c r="N72" s="6" t="e">
        <f t="shared" si="36"/>
        <v>#N/A</v>
      </c>
      <c r="O72" s="29"/>
      <c r="P72" s="9" t="e">
        <f t="shared" si="37"/>
        <v>#N/A</v>
      </c>
      <c r="Q72" s="20">
        <f t="shared" si="38"/>
        <v>0</v>
      </c>
      <c r="R72" s="6" t="str">
        <f t="shared" si="39"/>
        <v>1. - 120.</v>
      </c>
      <c r="S72" s="21">
        <f>U72-MIN(Q72:Q75)</f>
        <v>0</v>
      </c>
      <c r="T72" s="12" t="str">
        <f>RANK(S72,S$4:S$123)&amp;IF(COUNTIF(S$4:S$123,S72)&gt;1,". - "&amp;RANK(S72,S$4:S$123)+COUNTIF(S$4:S$123,S72)-1&amp;".",".")</f>
        <v>1. - 30.</v>
      </c>
      <c r="U72" s="21">
        <f>SUM(Q72:Q75)</f>
        <v>0</v>
      </c>
      <c r="V72" s="16" t="str">
        <f>RANK(U72,U$4:U$123)&amp;IF(COUNTIF(U$4:U$123,U72)&gt;1,". - "&amp;RANK(U72,U$4:U$123)+COUNTIF(U$4:U$123,U72)-1&amp;".",".")</f>
        <v>1. - 30.</v>
      </c>
    </row>
    <row r="73" spans="1:22">
      <c r="A73" s="2">
        <v>70</v>
      </c>
      <c r="B73" s="31"/>
      <c r="C73" s="31"/>
      <c r="D73" s="32"/>
      <c r="E73" s="29"/>
      <c r="F73" s="6" t="e">
        <f t="shared" si="32"/>
        <v>#N/A</v>
      </c>
      <c r="G73" s="29"/>
      <c r="H73" s="6" t="e">
        <f t="shared" si="33"/>
        <v>#N/A</v>
      </c>
      <c r="I73" s="29"/>
      <c r="J73" s="6" t="e">
        <f t="shared" si="34"/>
        <v>#N/A</v>
      </c>
      <c r="K73" s="29"/>
      <c r="L73" s="6" t="e">
        <f t="shared" si="35"/>
        <v>#N/A</v>
      </c>
      <c r="M73" s="29"/>
      <c r="N73" s="6" t="e">
        <f t="shared" si="36"/>
        <v>#N/A</v>
      </c>
      <c r="O73" s="29"/>
      <c r="P73" s="9" t="e">
        <f t="shared" si="37"/>
        <v>#N/A</v>
      </c>
      <c r="Q73" s="20">
        <f t="shared" si="38"/>
        <v>0</v>
      </c>
      <c r="R73" s="6" t="str">
        <f t="shared" si="39"/>
        <v>1. - 120.</v>
      </c>
      <c r="S73" s="22"/>
      <c r="T73" s="13"/>
      <c r="U73" s="22"/>
      <c r="V73" s="17"/>
    </row>
    <row r="74" spans="1:22">
      <c r="A74" s="2">
        <v>71</v>
      </c>
      <c r="B74" s="31"/>
      <c r="C74" s="31"/>
      <c r="D74" s="32"/>
      <c r="E74" s="29"/>
      <c r="F74" s="6" t="e">
        <f t="shared" si="32"/>
        <v>#N/A</v>
      </c>
      <c r="G74" s="29"/>
      <c r="H74" s="6" t="e">
        <f t="shared" si="33"/>
        <v>#N/A</v>
      </c>
      <c r="I74" s="29"/>
      <c r="J74" s="6" t="e">
        <f t="shared" si="34"/>
        <v>#N/A</v>
      </c>
      <c r="K74" s="29"/>
      <c r="L74" s="6" t="e">
        <f t="shared" si="35"/>
        <v>#N/A</v>
      </c>
      <c r="M74" s="29"/>
      <c r="N74" s="6" t="e">
        <f t="shared" si="36"/>
        <v>#N/A</v>
      </c>
      <c r="O74" s="29"/>
      <c r="P74" s="9" t="e">
        <f t="shared" si="37"/>
        <v>#N/A</v>
      </c>
      <c r="Q74" s="20">
        <f t="shared" si="38"/>
        <v>0</v>
      </c>
      <c r="R74" s="6" t="str">
        <f t="shared" si="39"/>
        <v>1. - 120.</v>
      </c>
      <c r="S74" s="22"/>
      <c r="T74" s="13"/>
      <c r="U74" s="22"/>
      <c r="V74" s="17"/>
    </row>
    <row r="75" spans="1:22">
      <c r="A75" s="2">
        <v>72</v>
      </c>
      <c r="B75" s="33"/>
      <c r="C75" s="33"/>
      <c r="D75" s="34"/>
      <c r="E75" s="30"/>
      <c r="F75" s="7" t="e">
        <f t="shared" si="32"/>
        <v>#N/A</v>
      </c>
      <c r="G75" s="30"/>
      <c r="H75" s="7" t="e">
        <f t="shared" si="33"/>
        <v>#N/A</v>
      </c>
      <c r="I75" s="30"/>
      <c r="J75" s="7" t="e">
        <f t="shared" si="34"/>
        <v>#N/A</v>
      </c>
      <c r="K75" s="30"/>
      <c r="L75" s="7" t="e">
        <f t="shared" si="35"/>
        <v>#N/A</v>
      </c>
      <c r="M75" s="30"/>
      <c r="N75" s="7" t="e">
        <f t="shared" si="36"/>
        <v>#N/A</v>
      </c>
      <c r="O75" s="30"/>
      <c r="P75" s="10" t="e">
        <f t="shared" si="37"/>
        <v>#N/A</v>
      </c>
      <c r="Q75" s="23">
        <f t="shared" si="38"/>
        <v>0</v>
      </c>
      <c r="R75" s="7" t="str">
        <f t="shared" si="39"/>
        <v>1. - 120.</v>
      </c>
      <c r="S75" s="24"/>
      <c r="T75" s="14"/>
      <c r="U75" s="24"/>
      <c r="V75" s="18"/>
    </row>
    <row r="76" spans="1:22">
      <c r="A76" s="2">
        <v>73</v>
      </c>
      <c r="B76" s="31"/>
      <c r="C76" s="31"/>
      <c r="D76" s="32"/>
      <c r="E76" s="29"/>
      <c r="F76" s="6" t="e">
        <f t="shared" si="32"/>
        <v>#N/A</v>
      </c>
      <c r="G76" s="29"/>
      <c r="H76" s="6" t="e">
        <f t="shared" si="33"/>
        <v>#N/A</v>
      </c>
      <c r="I76" s="29"/>
      <c r="J76" s="6" t="e">
        <f t="shared" si="34"/>
        <v>#N/A</v>
      </c>
      <c r="K76" s="29"/>
      <c r="L76" s="6" t="e">
        <f t="shared" si="35"/>
        <v>#N/A</v>
      </c>
      <c r="M76" s="29"/>
      <c r="N76" s="6" t="e">
        <f t="shared" si="36"/>
        <v>#N/A</v>
      </c>
      <c r="O76" s="29"/>
      <c r="P76" s="9" t="e">
        <f t="shared" si="37"/>
        <v>#N/A</v>
      </c>
      <c r="Q76" s="20">
        <f t="shared" si="38"/>
        <v>0</v>
      </c>
      <c r="R76" s="6" t="str">
        <f t="shared" si="39"/>
        <v>1. - 120.</v>
      </c>
      <c r="S76" s="21">
        <f>U76-MIN(Q76:Q79)</f>
        <v>0</v>
      </c>
      <c r="T76" s="12" t="str">
        <f>RANK(S76,S$4:S$123)&amp;IF(COUNTIF(S$4:S$123,S76)&gt;1,". - "&amp;RANK(S76,S$4:S$123)+COUNTIF(S$4:S$123,S76)-1&amp;".",".")</f>
        <v>1. - 30.</v>
      </c>
      <c r="U76" s="21">
        <f>SUM(Q76:Q79)</f>
        <v>0</v>
      </c>
      <c r="V76" s="16" t="str">
        <f>RANK(U76,U$4:U$123)&amp;IF(COUNTIF(U$4:U$123,U76)&gt;1,". - "&amp;RANK(U76,U$4:U$123)+COUNTIF(U$4:U$123,U76)-1&amp;".",".")</f>
        <v>1. - 30.</v>
      </c>
    </row>
    <row r="77" spans="1:22">
      <c r="A77" s="2">
        <v>74</v>
      </c>
      <c r="B77" s="31"/>
      <c r="C77" s="31"/>
      <c r="D77" s="32"/>
      <c r="E77" s="29"/>
      <c r="F77" s="6" t="e">
        <f t="shared" si="32"/>
        <v>#N/A</v>
      </c>
      <c r="G77" s="29"/>
      <c r="H77" s="6" t="e">
        <f t="shared" si="33"/>
        <v>#N/A</v>
      </c>
      <c r="I77" s="29"/>
      <c r="J77" s="6" t="e">
        <f t="shared" si="34"/>
        <v>#N/A</v>
      </c>
      <c r="K77" s="29"/>
      <c r="L77" s="6" t="e">
        <f t="shared" si="35"/>
        <v>#N/A</v>
      </c>
      <c r="M77" s="29"/>
      <c r="N77" s="6" t="e">
        <f t="shared" si="36"/>
        <v>#N/A</v>
      </c>
      <c r="O77" s="29"/>
      <c r="P77" s="9" t="e">
        <f t="shared" si="37"/>
        <v>#N/A</v>
      </c>
      <c r="Q77" s="20">
        <f t="shared" si="38"/>
        <v>0</v>
      </c>
      <c r="R77" s="6" t="str">
        <f t="shared" si="39"/>
        <v>1. - 120.</v>
      </c>
      <c r="S77" s="22"/>
      <c r="T77" s="13"/>
      <c r="U77" s="22"/>
      <c r="V77" s="17"/>
    </row>
    <row r="78" spans="1:22">
      <c r="A78" s="2">
        <v>75</v>
      </c>
      <c r="B78" s="31"/>
      <c r="C78" s="31"/>
      <c r="D78" s="32"/>
      <c r="E78" s="29"/>
      <c r="F78" s="6" t="e">
        <f t="shared" si="32"/>
        <v>#N/A</v>
      </c>
      <c r="G78" s="29"/>
      <c r="H78" s="6" t="e">
        <f t="shared" si="33"/>
        <v>#N/A</v>
      </c>
      <c r="I78" s="29"/>
      <c r="J78" s="6" t="e">
        <f t="shared" si="34"/>
        <v>#N/A</v>
      </c>
      <c r="K78" s="29"/>
      <c r="L78" s="6" t="e">
        <f t="shared" si="35"/>
        <v>#N/A</v>
      </c>
      <c r="M78" s="29"/>
      <c r="N78" s="6" t="e">
        <f t="shared" si="36"/>
        <v>#N/A</v>
      </c>
      <c r="O78" s="29"/>
      <c r="P78" s="9" t="e">
        <f t="shared" si="37"/>
        <v>#N/A</v>
      </c>
      <c r="Q78" s="20">
        <f t="shared" si="38"/>
        <v>0</v>
      </c>
      <c r="R78" s="6" t="str">
        <f t="shared" si="39"/>
        <v>1. - 120.</v>
      </c>
      <c r="S78" s="22"/>
      <c r="T78" s="13"/>
      <c r="U78" s="22"/>
      <c r="V78" s="17"/>
    </row>
    <row r="79" spans="1:22">
      <c r="A79" s="2">
        <v>76</v>
      </c>
      <c r="B79" s="33"/>
      <c r="C79" s="33"/>
      <c r="D79" s="34"/>
      <c r="E79" s="30"/>
      <c r="F79" s="7" t="e">
        <f t="shared" si="32"/>
        <v>#N/A</v>
      </c>
      <c r="G79" s="30"/>
      <c r="H79" s="7" t="e">
        <f t="shared" si="33"/>
        <v>#N/A</v>
      </c>
      <c r="I79" s="30"/>
      <c r="J79" s="7" t="e">
        <f t="shared" si="34"/>
        <v>#N/A</v>
      </c>
      <c r="K79" s="30"/>
      <c r="L79" s="7" t="e">
        <f t="shared" si="35"/>
        <v>#N/A</v>
      </c>
      <c r="M79" s="30"/>
      <c r="N79" s="7" t="e">
        <f t="shared" si="36"/>
        <v>#N/A</v>
      </c>
      <c r="O79" s="30"/>
      <c r="P79" s="10" t="e">
        <f t="shared" si="37"/>
        <v>#N/A</v>
      </c>
      <c r="Q79" s="23">
        <f t="shared" si="38"/>
        <v>0</v>
      </c>
      <c r="R79" s="7" t="str">
        <f t="shared" si="39"/>
        <v>1. - 120.</v>
      </c>
      <c r="S79" s="24"/>
      <c r="T79" s="14"/>
      <c r="U79" s="24"/>
      <c r="V79" s="18"/>
    </row>
    <row r="80" spans="1:22">
      <c r="A80" s="2">
        <v>77</v>
      </c>
      <c r="B80" s="31"/>
      <c r="C80" s="31"/>
      <c r="D80" s="32"/>
      <c r="E80" s="29"/>
      <c r="F80" s="6" t="e">
        <f t="shared" si="32"/>
        <v>#N/A</v>
      </c>
      <c r="G80" s="29"/>
      <c r="H80" s="6" t="e">
        <f t="shared" si="33"/>
        <v>#N/A</v>
      </c>
      <c r="I80" s="29"/>
      <c r="J80" s="6" t="e">
        <f t="shared" si="34"/>
        <v>#N/A</v>
      </c>
      <c r="K80" s="29"/>
      <c r="L80" s="6" t="e">
        <f t="shared" si="35"/>
        <v>#N/A</v>
      </c>
      <c r="M80" s="29"/>
      <c r="N80" s="6" t="e">
        <f t="shared" si="36"/>
        <v>#N/A</v>
      </c>
      <c r="O80" s="29"/>
      <c r="P80" s="9" t="e">
        <f t="shared" si="37"/>
        <v>#N/A</v>
      </c>
      <c r="Q80" s="20">
        <f t="shared" si="38"/>
        <v>0</v>
      </c>
      <c r="R80" s="6" t="str">
        <f t="shared" si="39"/>
        <v>1. - 120.</v>
      </c>
      <c r="S80" s="21">
        <f>U80-MIN(Q80:Q83)</f>
        <v>0</v>
      </c>
      <c r="T80" s="12" t="str">
        <f>RANK(S80,S$4:S$123)&amp;IF(COUNTIF(S$4:S$123,S80)&gt;1,". - "&amp;RANK(S80,S$4:S$123)+COUNTIF(S$4:S$123,S80)-1&amp;".",".")</f>
        <v>1. - 30.</v>
      </c>
      <c r="U80" s="21">
        <f>SUM(Q80:Q83)</f>
        <v>0</v>
      </c>
      <c r="V80" s="16" t="str">
        <f>RANK(U80,U$4:U$123)&amp;IF(COUNTIF(U$4:U$123,U80)&gt;1,". - "&amp;RANK(U80,U$4:U$123)+COUNTIF(U$4:U$123,U80)-1&amp;".",".")</f>
        <v>1. - 30.</v>
      </c>
    </row>
    <row r="81" spans="1:22">
      <c r="A81" s="2">
        <v>78</v>
      </c>
      <c r="B81" s="31"/>
      <c r="C81" s="31"/>
      <c r="D81" s="32"/>
      <c r="E81" s="29"/>
      <c r="F81" s="6" t="e">
        <f t="shared" si="32"/>
        <v>#N/A</v>
      </c>
      <c r="G81" s="29"/>
      <c r="H81" s="6" t="e">
        <f t="shared" si="33"/>
        <v>#N/A</v>
      </c>
      <c r="I81" s="29"/>
      <c r="J81" s="6" t="e">
        <f t="shared" si="34"/>
        <v>#N/A</v>
      </c>
      <c r="K81" s="29"/>
      <c r="L81" s="6" t="e">
        <f t="shared" si="35"/>
        <v>#N/A</v>
      </c>
      <c r="M81" s="29"/>
      <c r="N81" s="6" t="e">
        <f t="shared" si="36"/>
        <v>#N/A</v>
      </c>
      <c r="O81" s="29"/>
      <c r="P81" s="9" t="e">
        <f t="shared" si="37"/>
        <v>#N/A</v>
      </c>
      <c r="Q81" s="20">
        <f t="shared" si="38"/>
        <v>0</v>
      </c>
      <c r="R81" s="6" t="str">
        <f t="shared" si="39"/>
        <v>1. - 120.</v>
      </c>
      <c r="S81" s="22"/>
      <c r="T81" s="13"/>
      <c r="U81" s="22"/>
      <c r="V81" s="17"/>
    </row>
    <row r="82" spans="1:22">
      <c r="A82" s="2">
        <v>79</v>
      </c>
      <c r="B82" s="31"/>
      <c r="C82" s="31"/>
      <c r="D82" s="32"/>
      <c r="E82" s="29"/>
      <c r="F82" s="6" t="e">
        <f t="shared" si="32"/>
        <v>#N/A</v>
      </c>
      <c r="G82" s="29"/>
      <c r="H82" s="6" t="e">
        <f t="shared" si="33"/>
        <v>#N/A</v>
      </c>
      <c r="I82" s="29"/>
      <c r="J82" s="6" t="e">
        <f t="shared" si="34"/>
        <v>#N/A</v>
      </c>
      <c r="K82" s="29"/>
      <c r="L82" s="6" t="e">
        <f t="shared" si="35"/>
        <v>#N/A</v>
      </c>
      <c r="M82" s="29"/>
      <c r="N82" s="6" t="e">
        <f t="shared" si="36"/>
        <v>#N/A</v>
      </c>
      <c r="O82" s="29"/>
      <c r="P82" s="9" t="e">
        <f t="shared" si="37"/>
        <v>#N/A</v>
      </c>
      <c r="Q82" s="20">
        <f t="shared" si="38"/>
        <v>0</v>
      </c>
      <c r="R82" s="6" t="str">
        <f t="shared" si="39"/>
        <v>1. - 120.</v>
      </c>
      <c r="S82" s="22"/>
      <c r="T82" s="13"/>
      <c r="U82" s="22"/>
      <c r="V82" s="17"/>
    </row>
    <row r="83" spans="1:22">
      <c r="A83" s="2">
        <v>80</v>
      </c>
      <c r="B83" s="33"/>
      <c r="C83" s="33"/>
      <c r="D83" s="34"/>
      <c r="E83" s="30"/>
      <c r="F83" s="7" t="e">
        <f t="shared" si="32"/>
        <v>#N/A</v>
      </c>
      <c r="G83" s="30"/>
      <c r="H83" s="7" t="e">
        <f t="shared" si="33"/>
        <v>#N/A</v>
      </c>
      <c r="I83" s="30"/>
      <c r="J83" s="7" t="e">
        <f t="shared" si="34"/>
        <v>#N/A</v>
      </c>
      <c r="K83" s="30"/>
      <c r="L83" s="7" t="e">
        <f t="shared" si="35"/>
        <v>#N/A</v>
      </c>
      <c r="M83" s="30"/>
      <c r="N83" s="7" t="e">
        <f t="shared" si="36"/>
        <v>#N/A</v>
      </c>
      <c r="O83" s="30"/>
      <c r="P83" s="10" t="e">
        <f t="shared" si="37"/>
        <v>#N/A</v>
      </c>
      <c r="Q83" s="23">
        <f t="shared" si="38"/>
        <v>0</v>
      </c>
      <c r="R83" s="7" t="str">
        <f t="shared" si="39"/>
        <v>1. - 120.</v>
      </c>
      <c r="S83" s="24"/>
      <c r="T83" s="14"/>
      <c r="U83" s="24"/>
      <c r="V83" s="18"/>
    </row>
    <row r="84" spans="1:22">
      <c r="A84" s="2">
        <v>81</v>
      </c>
      <c r="B84" s="31"/>
      <c r="C84" s="31"/>
      <c r="D84" s="32"/>
      <c r="E84" s="29"/>
      <c r="F84" s="6" t="e">
        <f t="shared" ref="F84:F99" si="40">RANK(E84,E$4:E$123)&amp;IF(COUNTIF(E$4:E$123,E84)&gt;1,". - "&amp;RANK(E84,E$4:E$123)+COUNTIF(E$4:E$123,E84)-1&amp;".",".")</f>
        <v>#N/A</v>
      </c>
      <c r="G84" s="29"/>
      <c r="H84" s="6" t="e">
        <f t="shared" ref="H84:H99" si="41">RANK(G84,G$4:G$123)&amp;IF(COUNTIF(G$4:G$123,G84)&gt;1,". - "&amp;RANK(G84,G$4:G$123)+COUNTIF(G$4:G$123,G84)-1&amp;".",".")</f>
        <v>#N/A</v>
      </c>
      <c r="I84" s="29"/>
      <c r="J84" s="6" t="e">
        <f t="shared" ref="J84:J99" si="42">RANK(I84,I$4:I$123)&amp;IF(COUNTIF(I$4:I$123,I84)&gt;1,". - "&amp;RANK(I84,I$4:I$123)+COUNTIF(I$4:I$123,I84)-1&amp;".",".")</f>
        <v>#N/A</v>
      </c>
      <c r="K84" s="29"/>
      <c r="L84" s="6" t="e">
        <f t="shared" ref="L84:L99" si="43">RANK(K84,K$4:K$123)&amp;IF(COUNTIF(K$4:K$123,K84)&gt;1,". - "&amp;RANK(K84,K$4:K$123)+COUNTIF(K$4:K$123,K84)-1&amp;".",".")</f>
        <v>#N/A</v>
      </c>
      <c r="M84" s="29"/>
      <c r="N84" s="6" t="e">
        <f t="shared" ref="N84:N99" si="44">RANK(M84,M$4:M$123)&amp;IF(COUNTIF(M$4:M$123,M84)&gt;1,". - "&amp;RANK(M84,M$4:M$123)+COUNTIF(M$4:M$123,M84)-1&amp;".",".")</f>
        <v>#N/A</v>
      </c>
      <c r="O84" s="29"/>
      <c r="P84" s="9" t="e">
        <f t="shared" ref="P84:P99" si="45">RANK(O84,O$4:O$123)&amp;IF(COUNTIF(O$4:O$123,O84)&gt;1,". - "&amp;RANK(O84,O$4:O$123)+COUNTIF(O$4:O$123,O84)-1&amp;".",".")</f>
        <v>#N/A</v>
      </c>
      <c r="Q84" s="20">
        <f t="shared" si="38"/>
        <v>0</v>
      </c>
      <c r="R84" s="6" t="str">
        <f t="shared" si="39"/>
        <v>1. - 120.</v>
      </c>
      <c r="S84" s="21">
        <f>U84-MIN(Q84:Q87)</f>
        <v>0</v>
      </c>
      <c r="T84" s="12" t="str">
        <f>RANK(S84,S$4:S$123)&amp;IF(COUNTIF(S$4:S$123,S84)&gt;1,". - "&amp;RANK(S84,S$4:S$123)+COUNTIF(S$4:S$123,S84)-1&amp;".",".")</f>
        <v>1. - 30.</v>
      </c>
      <c r="U84" s="21">
        <f>SUM(Q84:Q87)</f>
        <v>0</v>
      </c>
      <c r="V84" s="16" t="str">
        <f>RANK(U84,U$4:U$123)&amp;IF(COUNTIF(U$4:U$123,U84)&gt;1,". - "&amp;RANK(U84,U$4:U$123)+COUNTIF(U$4:U$123,U84)-1&amp;".",".")</f>
        <v>1. - 30.</v>
      </c>
    </row>
    <row r="85" spans="1:22">
      <c r="A85" s="2">
        <v>82</v>
      </c>
      <c r="B85" s="31"/>
      <c r="C85" s="31"/>
      <c r="D85" s="32"/>
      <c r="E85" s="29"/>
      <c r="F85" s="6" t="e">
        <f t="shared" si="40"/>
        <v>#N/A</v>
      </c>
      <c r="G85" s="29"/>
      <c r="H85" s="6" t="e">
        <f t="shared" si="41"/>
        <v>#N/A</v>
      </c>
      <c r="I85" s="29"/>
      <c r="J85" s="6" t="e">
        <f t="shared" si="42"/>
        <v>#N/A</v>
      </c>
      <c r="K85" s="29"/>
      <c r="L85" s="6" t="e">
        <f t="shared" si="43"/>
        <v>#N/A</v>
      </c>
      <c r="M85" s="29"/>
      <c r="N85" s="6" t="e">
        <f t="shared" si="44"/>
        <v>#N/A</v>
      </c>
      <c r="O85" s="29"/>
      <c r="P85" s="9" t="e">
        <f t="shared" si="45"/>
        <v>#N/A</v>
      </c>
      <c r="Q85" s="20">
        <f t="shared" ref="Q85:Q100" si="46">E85+G85+I85+K85+M85+O85</f>
        <v>0</v>
      </c>
      <c r="R85" s="6" t="str">
        <f t="shared" si="39"/>
        <v>1. - 120.</v>
      </c>
      <c r="S85" s="22"/>
      <c r="T85" s="13"/>
      <c r="U85" s="22"/>
      <c r="V85" s="17"/>
    </row>
    <row r="86" spans="1:22">
      <c r="A86" s="2">
        <v>83</v>
      </c>
      <c r="B86" s="31"/>
      <c r="C86" s="31"/>
      <c r="D86" s="32"/>
      <c r="E86" s="29"/>
      <c r="F86" s="6" t="e">
        <f t="shared" si="40"/>
        <v>#N/A</v>
      </c>
      <c r="G86" s="29"/>
      <c r="H86" s="6" t="e">
        <f t="shared" si="41"/>
        <v>#N/A</v>
      </c>
      <c r="I86" s="29"/>
      <c r="J86" s="6" t="e">
        <f t="shared" si="42"/>
        <v>#N/A</v>
      </c>
      <c r="K86" s="29"/>
      <c r="L86" s="6" t="e">
        <f t="shared" si="43"/>
        <v>#N/A</v>
      </c>
      <c r="M86" s="29"/>
      <c r="N86" s="6" t="e">
        <f t="shared" si="44"/>
        <v>#N/A</v>
      </c>
      <c r="O86" s="29"/>
      <c r="P86" s="9" t="e">
        <f t="shared" si="45"/>
        <v>#N/A</v>
      </c>
      <c r="Q86" s="20">
        <f t="shared" si="46"/>
        <v>0</v>
      </c>
      <c r="R86" s="6" t="str">
        <f t="shared" si="39"/>
        <v>1. - 120.</v>
      </c>
      <c r="S86" s="22"/>
      <c r="T86" s="13"/>
      <c r="U86" s="22"/>
      <c r="V86" s="17"/>
    </row>
    <row r="87" spans="1:22">
      <c r="A87" s="2">
        <v>84</v>
      </c>
      <c r="B87" s="33"/>
      <c r="C87" s="33"/>
      <c r="D87" s="34"/>
      <c r="E87" s="30"/>
      <c r="F87" s="7" t="e">
        <f t="shared" si="40"/>
        <v>#N/A</v>
      </c>
      <c r="G87" s="30"/>
      <c r="H87" s="7" t="e">
        <f t="shared" si="41"/>
        <v>#N/A</v>
      </c>
      <c r="I87" s="30"/>
      <c r="J87" s="7" t="e">
        <f t="shared" si="42"/>
        <v>#N/A</v>
      </c>
      <c r="K87" s="30"/>
      <c r="L87" s="7" t="e">
        <f t="shared" si="43"/>
        <v>#N/A</v>
      </c>
      <c r="M87" s="30"/>
      <c r="N87" s="7" t="e">
        <f t="shared" si="44"/>
        <v>#N/A</v>
      </c>
      <c r="O87" s="30"/>
      <c r="P87" s="10" t="e">
        <f t="shared" si="45"/>
        <v>#N/A</v>
      </c>
      <c r="Q87" s="23">
        <f t="shared" si="46"/>
        <v>0</v>
      </c>
      <c r="R87" s="7" t="str">
        <f t="shared" ref="R87:R102" si="47">RANK(Q87,Q$4:Q$123)&amp;IF(COUNTIF(Q$4:Q$123,Q87)&gt;1,". - "&amp;RANK(Q87,Q$4:Q$123)+COUNTIF(Q$4:Q$123,Q87)-1&amp;".",".")</f>
        <v>1. - 120.</v>
      </c>
      <c r="S87" s="24"/>
      <c r="T87" s="14"/>
      <c r="U87" s="24"/>
      <c r="V87" s="18"/>
    </row>
    <row r="88" spans="1:22">
      <c r="A88" s="2">
        <v>85</v>
      </c>
      <c r="B88" s="31"/>
      <c r="C88" s="31"/>
      <c r="D88" s="32"/>
      <c r="E88" s="29"/>
      <c r="F88" s="6" t="e">
        <f t="shared" si="40"/>
        <v>#N/A</v>
      </c>
      <c r="G88" s="29"/>
      <c r="H88" s="6" t="e">
        <f t="shared" si="41"/>
        <v>#N/A</v>
      </c>
      <c r="I88" s="29"/>
      <c r="J88" s="6" t="e">
        <f t="shared" si="42"/>
        <v>#N/A</v>
      </c>
      <c r="K88" s="29"/>
      <c r="L88" s="6" t="e">
        <f t="shared" si="43"/>
        <v>#N/A</v>
      </c>
      <c r="M88" s="29"/>
      <c r="N88" s="6" t="e">
        <f t="shared" si="44"/>
        <v>#N/A</v>
      </c>
      <c r="O88" s="29"/>
      <c r="P88" s="9" t="e">
        <f t="shared" si="45"/>
        <v>#N/A</v>
      </c>
      <c r="Q88" s="20">
        <f t="shared" si="46"/>
        <v>0</v>
      </c>
      <c r="R88" s="6" t="str">
        <f t="shared" si="47"/>
        <v>1. - 120.</v>
      </c>
      <c r="S88" s="21">
        <f>U88-MIN(Q88:Q91)</f>
        <v>0</v>
      </c>
      <c r="T88" s="12" t="str">
        <f>RANK(S88,S$4:S$123)&amp;IF(COUNTIF(S$4:S$123,S88)&gt;1,". - "&amp;RANK(S88,S$4:S$123)+COUNTIF(S$4:S$123,S88)-1&amp;".",".")</f>
        <v>1. - 30.</v>
      </c>
      <c r="U88" s="21">
        <f>SUM(Q88:Q91)</f>
        <v>0</v>
      </c>
      <c r="V88" s="16" t="str">
        <f>RANK(U88,U$4:U$123)&amp;IF(COUNTIF(U$4:U$123,U88)&gt;1,". - "&amp;RANK(U88,U$4:U$123)+COUNTIF(U$4:U$123,U88)-1&amp;".",".")</f>
        <v>1. - 30.</v>
      </c>
    </row>
    <row r="89" spans="1:22">
      <c r="A89" s="2">
        <v>86</v>
      </c>
      <c r="B89" s="31"/>
      <c r="C89" s="31"/>
      <c r="D89" s="32"/>
      <c r="E89" s="29"/>
      <c r="F89" s="6" t="e">
        <f t="shared" si="40"/>
        <v>#N/A</v>
      </c>
      <c r="G89" s="29"/>
      <c r="H89" s="6" t="e">
        <f t="shared" si="41"/>
        <v>#N/A</v>
      </c>
      <c r="I89" s="29"/>
      <c r="J89" s="6" t="e">
        <f t="shared" si="42"/>
        <v>#N/A</v>
      </c>
      <c r="K89" s="29"/>
      <c r="L89" s="6" t="e">
        <f t="shared" si="43"/>
        <v>#N/A</v>
      </c>
      <c r="M89" s="29"/>
      <c r="N89" s="6" t="e">
        <f t="shared" si="44"/>
        <v>#N/A</v>
      </c>
      <c r="O89" s="29"/>
      <c r="P89" s="9" t="e">
        <f t="shared" si="45"/>
        <v>#N/A</v>
      </c>
      <c r="Q89" s="20">
        <f t="shared" si="46"/>
        <v>0</v>
      </c>
      <c r="R89" s="6" t="str">
        <f t="shared" si="47"/>
        <v>1. - 120.</v>
      </c>
      <c r="S89" s="22"/>
      <c r="T89" s="13"/>
      <c r="U89" s="22"/>
      <c r="V89" s="17"/>
    </row>
    <row r="90" spans="1:22">
      <c r="A90" s="2">
        <v>87</v>
      </c>
      <c r="B90" s="31"/>
      <c r="C90" s="31"/>
      <c r="D90" s="32"/>
      <c r="E90" s="29"/>
      <c r="F90" s="6" t="e">
        <f t="shared" si="40"/>
        <v>#N/A</v>
      </c>
      <c r="G90" s="29"/>
      <c r="H90" s="6" t="e">
        <f t="shared" si="41"/>
        <v>#N/A</v>
      </c>
      <c r="I90" s="29"/>
      <c r="J90" s="6" t="e">
        <f t="shared" si="42"/>
        <v>#N/A</v>
      </c>
      <c r="K90" s="29"/>
      <c r="L90" s="6" t="e">
        <f t="shared" si="43"/>
        <v>#N/A</v>
      </c>
      <c r="M90" s="29"/>
      <c r="N90" s="6" t="e">
        <f t="shared" si="44"/>
        <v>#N/A</v>
      </c>
      <c r="O90" s="29"/>
      <c r="P90" s="9" t="e">
        <f t="shared" si="45"/>
        <v>#N/A</v>
      </c>
      <c r="Q90" s="20">
        <f t="shared" si="46"/>
        <v>0</v>
      </c>
      <c r="R90" s="6" t="str">
        <f t="shared" si="47"/>
        <v>1. - 120.</v>
      </c>
      <c r="S90" s="22"/>
      <c r="T90" s="13"/>
      <c r="U90" s="22"/>
      <c r="V90" s="17"/>
    </row>
    <row r="91" spans="1:22">
      <c r="A91" s="2">
        <v>88</v>
      </c>
      <c r="B91" s="33"/>
      <c r="C91" s="33"/>
      <c r="D91" s="34"/>
      <c r="E91" s="30"/>
      <c r="F91" s="7" t="e">
        <f t="shared" si="40"/>
        <v>#N/A</v>
      </c>
      <c r="G91" s="30"/>
      <c r="H91" s="7" t="e">
        <f t="shared" si="41"/>
        <v>#N/A</v>
      </c>
      <c r="I91" s="30"/>
      <c r="J91" s="7" t="e">
        <f t="shared" si="42"/>
        <v>#N/A</v>
      </c>
      <c r="K91" s="30"/>
      <c r="L91" s="7" t="e">
        <f t="shared" si="43"/>
        <v>#N/A</v>
      </c>
      <c r="M91" s="30"/>
      <c r="N91" s="7" t="e">
        <f t="shared" si="44"/>
        <v>#N/A</v>
      </c>
      <c r="O91" s="30"/>
      <c r="P91" s="10" t="e">
        <f t="shared" si="45"/>
        <v>#N/A</v>
      </c>
      <c r="Q91" s="23">
        <f t="shared" si="46"/>
        <v>0</v>
      </c>
      <c r="R91" s="7" t="str">
        <f t="shared" si="47"/>
        <v>1. - 120.</v>
      </c>
      <c r="S91" s="24"/>
      <c r="T91" s="14"/>
      <c r="U91" s="24"/>
      <c r="V91" s="18"/>
    </row>
    <row r="92" spans="1:22">
      <c r="A92" s="2">
        <v>89</v>
      </c>
      <c r="B92" s="31"/>
      <c r="C92" s="31"/>
      <c r="D92" s="32"/>
      <c r="E92" s="29"/>
      <c r="F92" s="6" t="e">
        <f t="shared" si="40"/>
        <v>#N/A</v>
      </c>
      <c r="G92" s="29"/>
      <c r="H92" s="6" t="e">
        <f t="shared" si="41"/>
        <v>#N/A</v>
      </c>
      <c r="I92" s="29"/>
      <c r="J92" s="6" t="e">
        <f t="shared" si="42"/>
        <v>#N/A</v>
      </c>
      <c r="K92" s="29"/>
      <c r="L92" s="6" t="e">
        <f t="shared" si="43"/>
        <v>#N/A</v>
      </c>
      <c r="M92" s="29"/>
      <c r="N92" s="6" t="e">
        <f t="shared" si="44"/>
        <v>#N/A</v>
      </c>
      <c r="O92" s="29"/>
      <c r="P92" s="9" t="e">
        <f t="shared" si="45"/>
        <v>#N/A</v>
      </c>
      <c r="Q92" s="20">
        <f t="shared" si="46"/>
        <v>0</v>
      </c>
      <c r="R92" s="6" t="str">
        <f t="shared" si="47"/>
        <v>1. - 120.</v>
      </c>
      <c r="S92" s="21">
        <f>U92-MIN(Q92:Q95)</f>
        <v>0</v>
      </c>
      <c r="T92" s="12" t="str">
        <f>RANK(S92,S$4:S$123)&amp;IF(COUNTIF(S$4:S$123,S92)&gt;1,". - "&amp;RANK(S92,S$4:S$123)+COUNTIF(S$4:S$123,S92)-1&amp;".",".")</f>
        <v>1. - 30.</v>
      </c>
      <c r="U92" s="21">
        <f>SUM(Q92:Q95)</f>
        <v>0</v>
      </c>
      <c r="V92" s="16" t="str">
        <f>RANK(U92,U$4:U$123)&amp;IF(COUNTIF(U$4:U$123,U92)&gt;1,". - "&amp;RANK(U92,U$4:U$123)+COUNTIF(U$4:U$123,U92)-1&amp;".",".")</f>
        <v>1. - 30.</v>
      </c>
    </row>
    <row r="93" spans="1:22">
      <c r="A93" s="2">
        <v>90</v>
      </c>
      <c r="B93" s="31"/>
      <c r="C93" s="31"/>
      <c r="D93" s="32"/>
      <c r="E93" s="29"/>
      <c r="F93" s="6" t="e">
        <f t="shared" si="40"/>
        <v>#N/A</v>
      </c>
      <c r="G93" s="29"/>
      <c r="H93" s="6" t="e">
        <f t="shared" si="41"/>
        <v>#N/A</v>
      </c>
      <c r="I93" s="29"/>
      <c r="J93" s="6" t="e">
        <f t="shared" si="42"/>
        <v>#N/A</v>
      </c>
      <c r="K93" s="29"/>
      <c r="L93" s="6" t="e">
        <f t="shared" si="43"/>
        <v>#N/A</v>
      </c>
      <c r="M93" s="29"/>
      <c r="N93" s="6" t="e">
        <f t="shared" si="44"/>
        <v>#N/A</v>
      </c>
      <c r="O93" s="29"/>
      <c r="P93" s="9" t="e">
        <f t="shared" si="45"/>
        <v>#N/A</v>
      </c>
      <c r="Q93" s="20">
        <f t="shared" si="46"/>
        <v>0</v>
      </c>
      <c r="R93" s="6" t="str">
        <f t="shared" si="47"/>
        <v>1. - 120.</v>
      </c>
      <c r="S93" s="22"/>
      <c r="T93" s="13"/>
      <c r="U93" s="22"/>
      <c r="V93" s="17"/>
    </row>
    <row r="94" spans="1:22">
      <c r="A94" s="2">
        <v>91</v>
      </c>
      <c r="B94" s="31"/>
      <c r="C94" s="31"/>
      <c r="D94" s="32"/>
      <c r="E94" s="29"/>
      <c r="F94" s="6" t="e">
        <f t="shared" si="40"/>
        <v>#N/A</v>
      </c>
      <c r="G94" s="29"/>
      <c r="H94" s="6" t="e">
        <f t="shared" si="41"/>
        <v>#N/A</v>
      </c>
      <c r="I94" s="29"/>
      <c r="J94" s="6" t="e">
        <f t="shared" si="42"/>
        <v>#N/A</v>
      </c>
      <c r="K94" s="29"/>
      <c r="L94" s="6" t="e">
        <f t="shared" si="43"/>
        <v>#N/A</v>
      </c>
      <c r="M94" s="29"/>
      <c r="N94" s="6" t="e">
        <f t="shared" si="44"/>
        <v>#N/A</v>
      </c>
      <c r="O94" s="29"/>
      <c r="P94" s="9" t="e">
        <f t="shared" si="45"/>
        <v>#N/A</v>
      </c>
      <c r="Q94" s="20">
        <f t="shared" si="46"/>
        <v>0</v>
      </c>
      <c r="R94" s="6" t="str">
        <f t="shared" si="47"/>
        <v>1. - 120.</v>
      </c>
      <c r="S94" s="22"/>
      <c r="T94" s="13"/>
      <c r="U94" s="22"/>
      <c r="V94" s="17"/>
    </row>
    <row r="95" spans="1:22">
      <c r="A95" s="2">
        <v>92</v>
      </c>
      <c r="B95" s="33"/>
      <c r="C95" s="33"/>
      <c r="D95" s="34"/>
      <c r="E95" s="30"/>
      <c r="F95" s="7" t="e">
        <f t="shared" si="40"/>
        <v>#N/A</v>
      </c>
      <c r="G95" s="30"/>
      <c r="H95" s="7" t="e">
        <f t="shared" si="41"/>
        <v>#N/A</v>
      </c>
      <c r="I95" s="30"/>
      <c r="J95" s="7" t="e">
        <f t="shared" si="42"/>
        <v>#N/A</v>
      </c>
      <c r="K95" s="30"/>
      <c r="L95" s="7" t="e">
        <f t="shared" si="43"/>
        <v>#N/A</v>
      </c>
      <c r="M95" s="30"/>
      <c r="N95" s="7" t="e">
        <f t="shared" si="44"/>
        <v>#N/A</v>
      </c>
      <c r="O95" s="30"/>
      <c r="P95" s="10" t="e">
        <f t="shared" si="45"/>
        <v>#N/A</v>
      </c>
      <c r="Q95" s="23">
        <f t="shared" si="46"/>
        <v>0</v>
      </c>
      <c r="R95" s="7" t="str">
        <f t="shared" si="47"/>
        <v>1. - 120.</v>
      </c>
      <c r="S95" s="24"/>
      <c r="T95" s="14"/>
      <c r="U95" s="24"/>
      <c r="V95" s="18"/>
    </row>
    <row r="96" spans="1:22">
      <c r="A96" s="2">
        <v>93</v>
      </c>
      <c r="B96" s="31"/>
      <c r="C96" s="31"/>
      <c r="D96" s="32"/>
      <c r="E96" s="29"/>
      <c r="F96" s="6" t="e">
        <f t="shared" si="40"/>
        <v>#N/A</v>
      </c>
      <c r="G96" s="29"/>
      <c r="H96" s="6" t="e">
        <f t="shared" si="41"/>
        <v>#N/A</v>
      </c>
      <c r="I96" s="29"/>
      <c r="J96" s="6" t="e">
        <f t="shared" si="42"/>
        <v>#N/A</v>
      </c>
      <c r="K96" s="29"/>
      <c r="L96" s="6" t="e">
        <f t="shared" si="43"/>
        <v>#N/A</v>
      </c>
      <c r="M96" s="29"/>
      <c r="N96" s="6" t="e">
        <f t="shared" si="44"/>
        <v>#N/A</v>
      </c>
      <c r="O96" s="29"/>
      <c r="P96" s="9" t="e">
        <f t="shared" si="45"/>
        <v>#N/A</v>
      </c>
      <c r="Q96" s="20">
        <f t="shared" si="46"/>
        <v>0</v>
      </c>
      <c r="R96" s="6" t="str">
        <f t="shared" si="47"/>
        <v>1. - 120.</v>
      </c>
      <c r="S96" s="21">
        <f>U96-MIN(Q96:Q99)</f>
        <v>0</v>
      </c>
      <c r="T96" s="12" t="str">
        <f>RANK(S96,S$4:S$123)&amp;IF(COUNTIF(S$4:S$123,S96)&gt;1,". - "&amp;RANK(S96,S$4:S$123)+COUNTIF(S$4:S$123,S96)-1&amp;".",".")</f>
        <v>1. - 30.</v>
      </c>
      <c r="U96" s="21">
        <f>SUM(Q96:Q99)</f>
        <v>0</v>
      </c>
      <c r="V96" s="16" t="str">
        <f>RANK(U96,U$4:U$123)&amp;IF(COUNTIF(U$4:U$123,U96)&gt;1,". - "&amp;RANK(U96,U$4:U$123)+COUNTIF(U$4:U$123,U96)-1&amp;".",".")</f>
        <v>1. - 30.</v>
      </c>
    </row>
    <row r="97" spans="1:22">
      <c r="A97" s="2">
        <v>94</v>
      </c>
      <c r="B97" s="31"/>
      <c r="C97" s="31"/>
      <c r="D97" s="32"/>
      <c r="E97" s="29"/>
      <c r="F97" s="6" t="e">
        <f t="shared" si="40"/>
        <v>#N/A</v>
      </c>
      <c r="G97" s="29"/>
      <c r="H97" s="6" t="e">
        <f t="shared" si="41"/>
        <v>#N/A</v>
      </c>
      <c r="I97" s="29"/>
      <c r="J97" s="6" t="e">
        <f t="shared" si="42"/>
        <v>#N/A</v>
      </c>
      <c r="K97" s="29"/>
      <c r="L97" s="6" t="e">
        <f t="shared" si="43"/>
        <v>#N/A</v>
      </c>
      <c r="M97" s="29"/>
      <c r="N97" s="6" t="e">
        <f t="shared" si="44"/>
        <v>#N/A</v>
      </c>
      <c r="O97" s="29"/>
      <c r="P97" s="9" t="e">
        <f t="shared" si="45"/>
        <v>#N/A</v>
      </c>
      <c r="Q97" s="20">
        <f t="shared" si="46"/>
        <v>0</v>
      </c>
      <c r="R97" s="6" t="str">
        <f t="shared" si="47"/>
        <v>1. - 120.</v>
      </c>
      <c r="S97" s="22"/>
      <c r="T97" s="13"/>
      <c r="U97" s="22"/>
      <c r="V97" s="17"/>
    </row>
    <row r="98" spans="1:22">
      <c r="A98" s="2">
        <v>95</v>
      </c>
      <c r="B98" s="31"/>
      <c r="C98" s="31"/>
      <c r="D98" s="32"/>
      <c r="E98" s="29"/>
      <c r="F98" s="6" t="e">
        <f t="shared" si="40"/>
        <v>#N/A</v>
      </c>
      <c r="G98" s="29"/>
      <c r="H98" s="6" t="e">
        <f t="shared" si="41"/>
        <v>#N/A</v>
      </c>
      <c r="I98" s="29"/>
      <c r="J98" s="6" t="e">
        <f t="shared" si="42"/>
        <v>#N/A</v>
      </c>
      <c r="K98" s="29"/>
      <c r="L98" s="6" t="e">
        <f t="shared" si="43"/>
        <v>#N/A</v>
      </c>
      <c r="M98" s="29"/>
      <c r="N98" s="6" t="e">
        <f t="shared" si="44"/>
        <v>#N/A</v>
      </c>
      <c r="O98" s="29"/>
      <c r="P98" s="9" t="e">
        <f t="shared" si="45"/>
        <v>#N/A</v>
      </c>
      <c r="Q98" s="20">
        <f t="shared" si="46"/>
        <v>0</v>
      </c>
      <c r="R98" s="6" t="str">
        <f t="shared" si="47"/>
        <v>1. - 120.</v>
      </c>
      <c r="S98" s="22"/>
      <c r="T98" s="13"/>
      <c r="U98" s="22"/>
      <c r="V98" s="17"/>
    </row>
    <row r="99" spans="1:22">
      <c r="A99" s="2">
        <v>96</v>
      </c>
      <c r="B99" s="33"/>
      <c r="C99" s="33"/>
      <c r="D99" s="34"/>
      <c r="E99" s="30"/>
      <c r="F99" s="7" t="e">
        <f t="shared" si="40"/>
        <v>#N/A</v>
      </c>
      <c r="G99" s="30"/>
      <c r="H99" s="7" t="e">
        <f t="shared" si="41"/>
        <v>#N/A</v>
      </c>
      <c r="I99" s="30"/>
      <c r="J99" s="7" t="e">
        <f t="shared" si="42"/>
        <v>#N/A</v>
      </c>
      <c r="K99" s="30"/>
      <c r="L99" s="7" t="e">
        <f t="shared" si="43"/>
        <v>#N/A</v>
      </c>
      <c r="M99" s="30"/>
      <c r="N99" s="7" t="e">
        <f t="shared" si="44"/>
        <v>#N/A</v>
      </c>
      <c r="O99" s="30"/>
      <c r="P99" s="10" t="e">
        <f t="shared" si="45"/>
        <v>#N/A</v>
      </c>
      <c r="Q99" s="23">
        <f t="shared" si="46"/>
        <v>0</v>
      </c>
      <c r="R99" s="7" t="str">
        <f t="shared" si="47"/>
        <v>1. - 120.</v>
      </c>
      <c r="S99" s="24"/>
      <c r="T99" s="14"/>
      <c r="U99" s="24"/>
      <c r="V99" s="18"/>
    </row>
    <row r="100" spans="1:22">
      <c r="A100" s="2">
        <v>97</v>
      </c>
      <c r="B100" s="31"/>
      <c r="C100" s="31"/>
      <c r="D100" s="32"/>
      <c r="E100" s="29"/>
      <c r="F100" s="6" t="e">
        <f t="shared" ref="F100:F115" si="48">RANK(E100,E$4:E$123)&amp;IF(COUNTIF(E$4:E$123,E100)&gt;1,". - "&amp;RANK(E100,E$4:E$123)+COUNTIF(E$4:E$123,E100)-1&amp;".",".")</f>
        <v>#N/A</v>
      </c>
      <c r="G100" s="29"/>
      <c r="H100" s="6" t="e">
        <f t="shared" ref="H100:H115" si="49">RANK(G100,G$4:G$123)&amp;IF(COUNTIF(G$4:G$123,G100)&gt;1,". - "&amp;RANK(G100,G$4:G$123)+COUNTIF(G$4:G$123,G100)-1&amp;".",".")</f>
        <v>#N/A</v>
      </c>
      <c r="I100" s="29"/>
      <c r="J100" s="6" t="e">
        <f t="shared" ref="J100:J115" si="50">RANK(I100,I$4:I$123)&amp;IF(COUNTIF(I$4:I$123,I100)&gt;1,". - "&amp;RANK(I100,I$4:I$123)+COUNTIF(I$4:I$123,I100)-1&amp;".",".")</f>
        <v>#N/A</v>
      </c>
      <c r="K100" s="29"/>
      <c r="L100" s="6" t="e">
        <f t="shared" ref="L100:L115" si="51">RANK(K100,K$4:K$123)&amp;IF(COUNTIF(K$4:K$123,K100)&gt;1,". - "&amp;RANK(K100,K$4:K$123)+COUNTIF(K$4:K$123,K100)-1&amp;".",".")</f>
        <v>#N/A</v>
      </c>
      <c r="M100" s="29"/>
      <c r="N100" s="6" t="e">
        <f t="shared" ref="N100:N115" si="52">RANK(M100,M$4:M$123)&amp;IF(COUNTIF(M$4:M$123,M100)&gt;1,". - "&amp;RANK(M100,M$4:M$123)+COUNTIF(M$4:M$123,M100)-1&amp;".",".")</f>
        <v>#N/A</v>
      </c>
      <c r="O100" s="29"/>
      <c r="P100" s="9" t="e">
        <f t="shared" ref="P100:P115" si="53">RANK(O100,O$4:O$123)&amp;IF(COUNTIF(O$4:O$123,O100)&gt;1,". - "&amp;RANK(O100,O$4:O$123)+COUNTIF(O$4:O$123,O100)-1&amp;".",".")</f>
        <v>#N/A</v>
      </c>
      <c r="Q100" s="20">
        <f t="shared" si="46"/>
        <v>0</v>
      </c>
      <c r="R100" s="6" t="str">
        <f t="shared" si="47"/>
        <v>1. - 120.</v>
      </c>
      <c r="S100" s="21">
        <f>U100-MIN(Q100:Q103)</f>
        <v>0</v>
      </c>
      <c r="T100" s="12" t="str">
        <f>RANK(S100,S$4:S$123)&amp;IF(COUNTIF(S$4:S$123,S100)&gt;1,". - "&amp;RANK(S100,S$4:S$123)+COUNTIF(S$4:S$123,S100)-1&amp;".",".")</f>
        <v>1. - 30.</v>
      </c>
      <c r="U100" s="21">
        <f>SUM(Q100:Q103)</f>
        <v>0</v>
      </c>
      <c r="V100" s="16" t="str">
        <f>RANK(U100,U$4:U$123)&amp;IF(COUNTIF(U$4:U$123,U100)&gt;1,". - "&amp;RANK(U100,U$4:U$123)+COUNTIF(U$4:U$123,U100)-1&amp;".",".")</f>
        <v>1. - 30.</v>
      </c>
    </row>
    <row r="101" spans="1:22">
      <c r="A101" s="2">
        <v>98</v>
      </c>
      <c r="B101" s="31"/>
      <c r="C101" s="31"/>
      <c r="D101" s="32"/>
      <c r="E101" s="29"/>
      <c r="F101" s="6" t="e">
        <f t="shared" si="48"/>
        <v>#N/A</v>
      </c>
      <c r="G101" s="29"/>
      <c r="H101" s="6" t="e">
        <f t="shared" si="49"/>
        <v>#N/A</v>
      </c>
      <c r="I101" s="29"/>
      <c r="J101" s="6" t="e">
        <f t="shared" si="50"/>
        <v>#N/A</v>
      </c>
      <c r="K101" s="29"/>
      <c r="L101" s="6" t="e">
        <f t="shared" si="51"/>
        <v>#N/A</v>
      </c>
      <c r="M101" s="29"/>
      <c r="N101" s="6" t="e">
        <f t="shared" si="52"/>
        <v>#N/A</v>
      </c>
      <c r="O101" s="29"/>
      <c r="P101" s="9" t="e">
        <f t="shared" si="53"/>
        <v>#N/A</v>
      </c>
      <c r="Q101" s="20">
        <f t="shared" ref="Q101:Q116" si="54">E101+G101+I101+K101+M101+O101</f>
        <v>0</v>
      </c>
      <c r="R101" s="6" t="str">
        <f t="shared" si="47"/>
        <v>1. - 120.</v>
      </c>
      <c r="S101" s="22"/>
      <c r="T101" s="13"/>
      <c r="U101" s="22"/>
      <c r="V101" s="17"/>
    </row>
    <row r="102" spans="1:22">
      <c r="A102" s="2">
        <v>99</v>
      </c>
      <c r="B102" s="31"/>
      <c r="C102" s="31"/>
      <c r="D102" s="32"/>
      <c r="E102" s="29"/>
      <c r="F102" s="6" t="e">
        <f t="shared" si="48"/>
        <v>#N/A</v>
      </c>
      <c r="G102" s="29"/>
      <c r="H102" s="6" t="e">
        <f t="shared" si="49"/>
        <v>#N/A</v>
      </c>
      <c r="I102" s="29"/>
      <c r="J102" s="6" t="e">
        <f t="shared" si="50"/>
        <v>#N/A</v>
      </c>
      <c r="K102" s="29"/>
      <c r="L102" s="6" t="e">
        <f t="shared" si="51"/>
        <v>#N/A</v>
      </c>
      <c r="M102" s="29"/>
      <c r="N102" s="6" t="e">
        <f t="shared" si="52"/>
        <v>#N/A</v>
      </c>
      <c r="O102" s="29"/>
      <c r="P102" s="9" t="e">
        <f t="shared" si="53"/>
        <v>#N/A</v>
      </c>
      <c r="Q102" s="20">
        <f t="shared" si="54"/>
        <v>0</v>
      </c>
      <c r="R102" s="6" t="str">
        <f t="shared" si="47"/>
        <v>1. - 120.</v>
      </c>
      <c r="S102" s="22"/>
      <c r="T102" s="13"/>
      <c r="U102" s="22"/>
      <c r="V102" s="17"/>
    </row>
    <row r="103" spans="1:22">
      <c r="A103" s="2">
        <v>100</v>
      </c>
      <c r="B103" s="33"/>
      <c r="C103" s="33"/>
      <c r="D103" s="34"/>
      <c r="E103" s="30"/>
      <c r="F103" s="7" t="e">
        <f t="shared" si="48"/>
        <v>#N/A</v>
      </c>
      <c r="G103" s="30"/>
      <c r="H103" s="7" t="e">
        <f t="shared" si="49"/>
        <v>#N/A</v>
      </c>
      <c r="I103" s="30"/>
      <c r="J103" s="7" t="e">
        <f t="shared" si="50"/>
        <v>#N/A</v>
      </c>
      <c r="K103" s="30"/>
      <c r="L103" s="7" t="e">
        <f t="shared" si="51"/>
        <v>#N/A</v>
      </c>
      <c r="M103" s="30"/>
      <c r="N103" s="7" t="e">
        <f t="shared" si="52"/>
        <v>#N/A</v>
      </c>
      <c r="O103" s="30"/>
      <c r="P103" s="10" t="e">
        <f t="shared" si="53"/>
        <v>#N/A</v>
      </c>
      <c r="Q103" s="23">
        <f t="shared" si="54"/>
        <v>0</v>
      </c>
      <c r="R103" s="7" t="str">
        <f t="shared" ref="R103:R118" si="55">RANK(Q103,Q$4:Q$123)&amp;IF(COUNTIF(Q$4:Q$123,Q103)&gt;1,". - "&amp;RANK(Q103,Q$4:Q$123)+COUNTIF(Q$4:Q$123,Q103)-1&amp;".",".")</f>
        <v>1. - 120.</v>
      </c>
      <c r="S103" s="24"/>
      <c r="T103" s="14"/>
      <c r="U103" s="24"/>
      <c r="V103" s="18"/>
    </row>
    <row r="104" spans="1:22">
      <c r="A104" s="2">
        <v>101</v>
      </c>
      <c r="B104" s="31"/>
      <c r="C104" s="31"/>
      <c r="D104" s="32"/>
      <c r="E104" s="29"/>
      <c r="F104" s="6" t="e">
        <f t="shared" si="48"/>
        <v>#N/A</v>
      </c>
      <c r="G104" s="29"/>
      <c r="H104" s="6" t="e">
        <f t="shared" si="49"/>
        <v>#N/A</v>
      </c>
      <c r="I104" s="29"/>
      <c r="J104" s="6" t="e">
        <f t="shared" si="50"/>
        <v>#N/A</v>
      </c>
      <c r="K104" s="29"/>
      <c r="L104" s="6" t="e">
        <f t="shared" si="51"/>
        <v>#N/A</v>
      </c>
      <c r="M104" s="29"/>
      <c r="N104" s="6" t="e">
        <f t="shared" si="52"/>
        <v>#N/A</v>
      </c>
      <c r="O104" s="29"/>
      <c r="P104" s="9" t="e">
        <f t="shared" si="53"/>
        <v>#N/A</v>
      </c>
      <c r="Q104" s="20">
        <f t="shared" si="54"/>
        <v>0</v>
      </c>
      <c r="R104" s="6" t="str">
        <f t="shared" si="55"/>
        <v>1. - 120.</v>
      </c>
      <c r="S104" s="21">
        <f>U104-MIN(Q104:Q107)</f>
        <v>0</v>
      </c>
      <c r="T104" s="12" t="str">
        <f>RANK(S104,S$4:S$123)&amp;IF(COUNTIF(S$4:S$123,S104)&gt;1,". - "&amp;RANK(S104,S$4:S$123)+COUNTIF(S$4:S$123,S104)-1&amp;".",".")</f>
        <v>1. - 30.</v>
      </c>
      <c r="U104" s="21">
        <f>SUM(Q104:Q107)</f>
        <v>0</v>
      </c>
      <c r="V104" s="16" t="str">
        <f>RANK(U104,U$4:U$123)&amp;IF(COUNTIF(U$4:U$123,U104)&gt;1,". - "&amp;RANK(U104,U$4:U$123)+COUNTIF(U$4:U$123,U104)-1&amp;".",".")</f>
        <v>1. - 30.</v>
      </c>
    </row>
    <row r="105" spans="1:22">
      <c r="A105" s="2">
        <v>102</v>
      </c>
      <c r="B105" s="31"/>
      <c r="C105" s="31"/>
      <c r="D105" s="32"/>
      <c r="E105" s="29"/>
      <c r="F105" s="6" t="e">
        <f t="shared" si="48"/>
        <v>#N/A</v>
      </c>
      <c r="G105" s="29"/>
      <c r="H105" s="6" t="e">
        <f t="shared" si="49"/>
        <v>#N/A</v>
      </c>
      <c r="I105" s="29"/>
      <c r="J105" s="6" t="e">
        <f t="shared" si="50"/>
        <v>#N/A</v>
      </c>
      <c r="K105" s="29"/>
      <c r="L105" s="6" t="e">
        <f t="shared" si="51"/>
        <v>#N/A</v>
      </c>
      <c r="M105" s="29"/>
      <c r="N105" s="6" t="e">
        <f t="shared" si="52"/>
        <v>#N/A</v>
      </c>
      <c r="O105" s="29"/>
      <c r="P105" s="9" t="e">
        <f t="shared" si="53"/>
        <v>#N/A</v>
      </c>
      <c r="Q105" s="20">
        <f t="shared" si="54"/>
        <v>0</v>
      </c>
      <c r="R105" s="6" t="str">
        <f t="shared" si="55"/>
        <v>1. - 120.</v>
      </c>
      <c r="S105" s="22"/>
      <c r="T105" s="13"/>
      <c r="U105" s="22"/>
      <c r="V105" s="17"/>
    </row>
    <row r="106" spans="1:22">
      <c r="A106" s="2">
        <v>103</v>
      </c>
      <c r="B106" s="31"/>
      <c r="C106" s="31"/>
      <c r="D106" s="32"/>
      <c r="E106" s="29"/>
      <c r="F106" s="6" t="e">
        <f t="shared" si="48"/>
        <v>#N/A</v>
      </c>
      <c r="G106" s="29"/>
      <c r="H106" s="6" t="e">
        <f t="shared" si="49"/>
        <v>#N/A</v>
      </c>
      <c r="I106" s="29"/>
      <c r="J106" s="6" t="e">
        <f t="shared" si="50"/>
        <v>#N/A</v>
      </c>
      <c r="K106" s="29"/>
      <c r="L106" s="6" t="e">
        <f t="shared" si="51"/>
        <v>#N/A</v>
      </c>
      <c r="M106" s="29"/>
      <c r="N106" s="6" t="e">
        <f t="shared" si="52"/>
        <v>#N/A</v>
      </c>
      <c r="O106" s="29"/>
      <c r="P106" s="9" t="e">
        <f t="shared" si="53"/>
        <v>#N/A</v>
      </c>
      <c r="Q106" s="20">
        <f t="shared" si="54"/>
        <v>0</v>
      </c>
      <c r="R106" s="6" t="str">
        <f t="shared" si="55"/>
        <v>1. - 120.</v>
      </c>
      <c r="S106" s="22"/>
      <c r="T106" s="13"/>
      <c r="U106" s="22"/>
      <c r="V106" s="17"/>
    </row>
    <row r="107" spans="1:22">
      <c r="A107" s="2">
        <v>104</v>
      </c>
      <c r="B107" s="33"/>
      <c r="C107" s="33"/>
      <c r="D107" s="34"/>
      <c r="E107" s="30"/>
      <c r="F107" s="7" t="e">
        <f t="shared" si="48"/>
        <v>#N/A</v>
      </c>
      <c r="G107" s="30"/>
      <c r="H107" s="7" t="e">
        <f t="shared" si="49"/>
        <v>#N/A</v>
      </c>
      <c r="I107" s="30"/>
      <c r="J107" s="7" t="e">
        <f t="shared" si="50"/>
        <v>#N/A</v>
      </c>
      <c r="K107" s="30"/>
      <c r="L107" s="7" t="e">
        <f t="shared" si="51"/>
        <v>#N/A</v>
      </c>
      <c r="M107" s="30"/>
      <c r="N107" s="7" t="e">
        <f t="shared" si="52"/>
        <v>#N/A</v>
      </c>
      <c r="O107" s="30"/>
      <c r="P107" s="10" t="e">
        <f t="shared" si="53"/>
        <v>#N/A</v>
      </c>
      <c r="Q107" s="23">
        <f t="shared" si="54"/>
        <v>0</v>
      </c>
      <c r="R107" s="7" t="str">
        <f t="shared" si="55"/>
        <v>1. - 120.</v>
      </c>
      <c r="S107" s="24"/>
      <c r="T107" s="14"/>
      <c r="U107" s="24"/>
      <c r="V107" s="18"/>
    </row>
    <row r="108" spans="1:22">
      <c r="A108" s="2">
        <v>105</v>
      </c>
      <c r="B108" s="31"/>
      <c r="C108" s="31"/>
      <c r="D108" s="32"/>
      <c r="E108" s="29"/>
      <c r="F108" s="6" t="e">
        <f t="shared" si="48"/>
        <v>#N/A</v>
      </c>
      <c r="G108" s="29"/>
      <c r="H108" s="6" t="e">
        <f t="shared" si="49"/>
        <v>#N/A</v>
      </c>
      <c r="I108" s="29"/>
      <c r="J108" s="6" t="e">
        <f t="shared" si="50"/>
        <v>#N/A</v>
      </c>
      <c r="K108" s="29"/>
      <c r="L108" s="6" t="e">
        <f t="shared" si="51"/>
        <v>#N/A</v>
      </c>
      <c r="M108" s="29"/>
      <c r="N108" s="6" t="e">
        <f t="shared" si="52"/>
        <v>#N/A</v>
      </c>
      <c r="O108" s="29"/>
      <c r="P108" s="9" t="e">
        <f t="shared" si="53"/>
        <v>#N/A</v>
      </c>
      <c r="Q108" s="20">
        <f t="shared" si="54"/>
        <v>0</v>
      </c>
      <c r="R108" s="6" t="str">
        <f t="shared" si="55"/>
        <v>1. - 120.</v>
      </c>
      <c r="S108" s="21">
        <f>U108-MIN(Q108:Q111)</f>
        <v>0</v>
      </c>
      <c r="T108" s="12" t="str">
        <f>RANK(S108,S$4:S$123)&amp;IF(COUNTIF(S$4:S$123,S108)&gt;1,". - "&amp;RANK(S108,S$4:S$123)+COUNTIF(S$4:S$123,S108)-1&amp;".",".")</f>
        <v>1. - 30.</v>
      </c>
      <c r="U108" s="21">
        <f>SUM(Q108:Q111)</f>
        <v>0</v>
      </c>
      <c r="V108" s="16" t="str">
        <f>RANK(U108,U$4:U$123)&amp;IF(COUNTIF(U$4:U$123,U108)&gt;1,". - "&amp;RANK(U108,U$4:U$123)+COUNTIF(U$4:U$123,U108)-1&amp;".",".")</f>
        <v>1. - 30.</v>
      </c>
    </row>
    <row r="109" spans="1:22">
      <c r="A109" s="2">
        <v>106</v>
      </c>
      <c r="B109" s="31"/>
      <c r="C109" s="31"/>
      <c r="D109" s="32"/>
      <c r="E109" s="29"/>
      <c r="F109" s="6" t="e">
        <f t="shared" si="48"/>
        <v>#N/A</v>
      </c>
      <c r="G109" s="29"/>
      <c r="H109" s="6" t="e">
        <f t="shared" si="49"/>
        <v>#N/A</v>
      </c>
      <c r="I109" s="29"/>
      <c r="J109" s="6" t="e">
        <f t="shared" si="50"/>
        <v>#N/A</v>
      </c>
      <c r="K109" s="29"/>
      <c r="L109" s="6" t="e">
        <f t="shared" si="51"/>
        <v>#N/A</v>
      </c>
      <c r="M109" s="29"/>
      <c r="N109" s="6" t="e">
        <f t="shared" si="52"/>
        <v>#N/A</v>
      </c>
      <c r="O109" s="29"/>
      <c r="P109" s="9" t="e">
        <f t="shared" si="53"/>
        <v>#N/A</v>
      </c>
      <c r="Q109" s="20">
        <f t="shared" si="54"/>
        <v>0</v>
      </c>
      <c r="R109" s="6" t="str">
        <f t="shared" si="55"/>
        <v>1. - 120.</v>
      </c>
      <c r="S109" s="22"/>
      <c r="T109" s="13"/>
      <c r="U109" s="22"/>
      <c r="V109" s="17"/>
    </row>
    <row r="110" spans="1:22">
      <c r="A110" s="2">
        <v>107</v>
      </c>
      <c r="B110" s="31"/>
      <c r="C110" s="31"/>
      <c r="D110" s="32"/>
      <c r="E110" s="29"/>
      <c r="F110" s="6" t="e">
        <f t="shared" si="48"/>
        <v>#N/A</v>
      </c>
      <c r="G110" s="29"/>
      <c r="H110" s="6" t="e">
        <f t="shared" si="49"/>
        <v>#N/A</v>
      </c>
      <c r="I110" s="29"/>
      <c r="J110" s="6" t="e">
        <f t="shared" si="50"/>
        <v>#N/A</v>
      </c>
      <c r="K110" s="29"/>
      <c r="L110" s="6" t="e">
        <f t="shared" si="51"/>
        <v>#N/A</v>
      </c>
      <c r="M110" s="29"/>
      <c r="N110" s="6" t="e">
        <f t="shared" si="52"/>
        <v>#N/A</v>
      </c>
      <c r="O110" s="29"/>
      <c r="P110" s="9" t="e">
        <f t="shared" si="53"/>
        <v>#N/A</v>
      </c>
      <c r="Q110" s="20">
        <f t="shared" si="54"/>
        <v>0</v>
      </c>
      <c r="R110" s="6" t="str">
        <f t="shared" si="55"/>
        <v>1. - 120.</v>
      </c>
      <c r="S110" s="22"/>
      <c r="T110" s="13"/>
      <c r="U110" s="22"/>
      <c r="V110" s="17"/>
    </row>
    <row r="111" spans="1:22">
      <c r="A111" s="2">
        <v>108</v>
      </c>
      <c r="B111" s="33"/>
      <c r="C111" s="33"/>
      <c r="D111" s="34"/>
      <c r="E111" s="30"/>
      <c r="F111" s="7" t="e">
        <f t="shared" si="48"/>
        <v>#N/A</v>
      </c>
      <c r="G111" s="30"/>
      <c r="H111" s="7" t="e">
        <f t="shared" si="49"/>
        <v>#N/A</v>
      </c>
      <c r="I111" s="30"/>
      <c r="J111" s="7" t="e">
        <f t="shared" si="50"/>
        <v>#N/A</v>
      </c>
      <c r="K111" s="30"/>
      <c r="L111" s="7" t="e">
        <f t="shared" si="51"/>
        <v>#N/A</v>
      </c>
      <c r="M111" s="30"/>
      <c r="N111" s="7" t="e">
        <f t="shared" si="52"/>
        <v>#N/A</v>
      </c>
      <c r="O111" s="30"/>
      <c r="P111" s="10" t="e">
        <f t="shared" si="53"/>
        <v>#N/A</v>
      </c>
      <c r="Q111" s="23">
        <f t="shared" si="54"/>
        <v>0</v>
      </c>
      <c r="R111" s="7" t="str">
        <f t="shared" si="55"/>
        <v>1. - 120.</v>
      </c>
      <c r="S111" s="24"/>
      <c r="T111" s="14"/>
      <c r="U111" s="24"/>
      <c r="V111" s="18"/>
    </row>
    <row r="112" spans="1:22">
      <c r="A112" s="2">
        <v>109</v>
      </c>
      <c r="B112" s="31"/>
      <c r="C112" s="31"/>
      <c r="D112" s="32"/>
      <c r="E112" s="29"/>
      <c r="F112" s="6" t="e">
        <f t="shared" si="48"/>
        <v>#N/A</v>
      </c>
      <c r="G112" s="29"/>
      <c r="H112" s="6" t="e">
        <f t="shared" si="49"/>
        <v>#N/A</v>
      </c>
      <c r="I112" s="29"/>
      <c r="J112" s="6" t="e">
        <f t="shared" si="50"/>
        <v>#N/A</v>
      </c>
      <c r="K112" s="29"/>
      <c r="L112" s="6" t="e">
        <f t="shared" si="51"/>
        <v>#N/A</v>
      </c>
      <c r="M112" s="29"/>
      <c r="N112" s="6" t="e">
        <f t="shared" si="52"/>
        <v>#N/A</v>
      </c>
      <c r="O112" s="29"/>
      <c r="P112" s="9" t="e">
        <f t="shared" si="53"/>
        <v>#N/A</v>
      </c>
      <c r="Q112" s="20">
        <f t="shared" si="54"/>
        <v>0</v>
      </c>
      <c r="R112" s="6" t="str">
        <f t="shared" si="55"/>
        <v>1. - 120.</v>
      </c>
      <c r="S112" s="21">
        <f>U112-MIN(Q112:Q115)</f>
        <v>0</v>
      </c>
      <c r="T112" s="12" t="str">
        <f>RANK(S112,S$4:S$123)&amp;IF(COUNTIF(S$4:S$123,S112)&gt;1,". - "&amp;RANK(S112,S$4:S$123)+COUNTIF(S$4:S$123,S112)-1&amp;".",".")</f>
        <v>1. - 30.</v>
      </c>
      <c r="U112" s="21">
        <f>SUM(Q112:Q115)</f>
        <v>0</v>
      </c>
      <c r="V112" s="16" t="str">
        <f>RANK(U112,U$4:U$123)&amp;IF(COUNTIF(U$4:U$123,U112)&gt;1,". - "&amp;RANK(U112,U$4:U$123)+COUNTIF(U$4:U$123,U112)-1&amp;".",".")</f>
        <v>1. - 30.</v>
      </c>
    </row>
    <row r="113" spans="1:22">
      <c r="A113" s="2">
        <v>110</v>
      </c>
      <c r="B113" s="31"/>
      <c r="C113" s="31"/>
      <c r="D113" s="32"/>
      <c r="E113" s="29"/>
      <c r="F113" s="6" t="e">
        <f t="shared" si="48"/>
        <v>#N/A</v>
      </c>
      <c r="G113" s="29"/>
      <c r="H113" s="6" t="e">
        <f t="shared" si="49"/>
        <v>#N/A</v>
      </c>
      <c r="I113" s="29"/>
      <c r="J113" s="6" t="e">
        <f t="shared" si="50"/>
        <v>#N/A</v>
      </c>
      <c r="K113" s="29"/>
      <c r="L113" s="6" t="e">
        <f t="shared" si="51"/>
        <v>#N/A</v>
      </c>
      <c r="M113" s="29"/>
      <c r="N113" s="6" t="e">
        <f t="shared" si="52"/>
        <v>#N/A</v>
      </c>
      <c r="O113" s="29"/>
      <c r="P113" s="9" t="e">
        <f t="shared" si="53"/>
        <v>#N/A</v>
      </c>
      <c r="Q113" s="20">
        <f t="shared" si="54"/>
        <v>0</v>
      </c>
      <c r="R113" s="6" t="str">
        <f t="shared" si="55"/>
        <v>1. - 120.</v>
      </c>
      <c r="S113" s="22"/>
      <c r="T113" s="13"/>
      <c r="U113" s="22"/>
      <c r="V113" s="17"/>
    </row>
    <row r="114" spans="1:22">
      <c r="A114" s="2">
        <v>111</v>
      </c>
      <c r="B114" s="31"/>
      <c r="C114" s="31"/>
      <c r="D114" s="32"/>
      <c r="E114" s="29"/>
      <c r="F114" s="6" t="e">
        <f t="shared" si="48"/>
        <v>#N/A</v>
      </c>
      <c r="G114" s="29"/>
      <c r="H114" s="6" t="e">
        <f t="shared" si="49"/>
        <v>#N/A</v>
      </c>
      <c r="I114" s="29"/>
      <c r="J114" s="6" t="e">
        <f t="shared" si="50"/>
        <v>#N/A</v>
      </c>
      <c r="K114" s="29"/>
      <c r="L114" s="6" t="e">
        <f t="shared" si="51"/>
        <v>#N/A</v>
      </c>
      <c r="M114" s="29"/>
      <c r="N114" s="6" t="e">
        <f t="shared" si="52"/>
        <v>#N/A</v>
      </c>
      <c r="O114" s="29"/>
      <c r="P114" s="9" t="e">
        <f t="shared" si="53"/>
        <v>#N/A</v>
      </c>
      <c r="Q114" s="20">
        <f t="shared" si="54"/>
        <v>0</v>
      </c>
      <c r="R114" s="6" t="str">
        <f t="shared" si="55"/>
        <v>1. - 120.</v>
      </c>
      <c r="S114" s="22"/>
      <c r="T114" s="13"/>
      <c r="U114" s="22"/>
      <c r="V114" s="17"/>
    </row>
    <row r="115" spans="1:22">
      <c r="A115" s="2">
        <v>112</v>
      </c>
      <c r="B115" s="33"/>
      <c r="C115" s="33"/>
      <c r="D115" s="34"/>
      <c r="E115" s="30"/>
      <c r="F115" s="7" t="e">
        <f t="shared" si="48"/>
        <v>#N/A</v>
      </c>
      <c r="G115" s="30"/>
      <c r="H115" s="7" t="e">
        <f t="shared" si="49"/>
        <v>#N/A</v>
      </c>
      <c r="I115" s="30"/>
      <c r="J115" s="7" t="e">
        <f t="shared" si="50"/>
        <v>#N/A</v>
      </c>
      <c r="K115" s="30"/>
      <c r="L115" s="7" t="e">
        <f t="shared" si="51"/>
        <v>#N/A</v>
      </c>
      <c r="M115" s="30"/>
      <c r="N115" s="7" t="e">
        <f t="shared" si="52"/>
        <v>#N/A</v>
      </c>
      <c r="O115" s="30"/>
      <c r="P115" s="10" t="e">
        <f t="shared" si="53"/>
        <v>#N/A</v>
      </c>
      <c r="Q115" s="23">
        <f t="shared" si="54"/>
        <v>0</v>
      </c>
      <c r="R115" s="7" t="str">
        <f t="shared" si="55"/>
        <v>1. - 120.</v>
      </c>
      <c r="S115" s="24"/>
      <c r="T115" s="14"/>
      <c r="U115" s="24"/>
      <c r="V115" s="18"/>
    </row>
    <row r="116" spans="1:22">
      <c r="A116" s="2">
        <v>113</v>
      </c>
      <c r="B116" s="31"/>
      <c r="C116" s="31"/>
      <c r="D116" s="32"/>
      <c r="E116" s="29"/>
      <c r="F116" s="6" t="e">
        <f t="shared" ref="F116:F123" si="56">RANK(E116,E$4:E$123)&amp;IF(COUNTIF(E$4:E$123,E116)&gt;1,". - "&amp;RANK(E116,E$4:E$123)+COUNTIF(E$4:E$123,E116)-1&amp;".",".")</f>
        <v>#N/A</v>
      </c>
      <c r="G116" s="29"/>
      <c r="H116" s="6" t="e">
        <f t="shared" ref="H116:H123" si="57">RANK(G116,G$4:G$123)&amp;IF(COUNTIF(G$4:G$123,G116)&gt;1,". - "&amp;RANK(G116,G$4:G$123)+COUNTIF(G$4:G$123,G116)-1&amp;".",".")</f>
        <v>#N/A</v>
      </c>
      <c r="I116" s="29"/>
      <c r="J116" s="6" t="e">
        <f t="shared" ref="J116:J123" si="58">RANK(I116,I$4:I$123)&amp;IF(COUNTIF(I$4:I$123,I116)&gt;1,". - "&amp;RANK(I116,I$4:I$123)+COUNTIF(I$4:I$123,I116)-1&amp;".",".")</f>
        <v>#N/A</v>
      </c>
      <c r="K116" s="29"/>
      <c r="L116" s="6" t="e">
        <f t="shared" ref="L116:L123" si="59">RANK(K116,K$4:K$123)&amp;IF(COUNTIF(K$4:K$123,K116)&gt;1,". - "&amp;RANK(K116,K$4:K$123)+COUNTIF(K$4:K$123,K116)-1&amp;".",".")</f>
        <v>#N/A</v>
      </c>
      <c r="M116" s="29"/>
      <c r="N116" s="6" t="e">
        <f t="shared" ref="N116:N123" si="60">RANK(M116,M$4:M$123)&amp;IF(COUNTIF(M$4:M$123,M116)&gt;1,". - "&amp;RANK(M116,M$4:M$123)+COUNTIF(M$4:M$123,M116)-1&amp;".",".")</f>
        <v>#N/A</v>
      </c>
      <c r="O116" s="29"/>
      <c r="P116" s="9" t="e">
        <f t="shared" ref="P116:P123" si="61">RANK(O116,O$4:O$123)&amp;IF(COUNTIF(O$4:O$123,O116)&gt;1,". - "&amp;RANK(O116,O$4:O$123)+COUNTIF(O$4:O$123,O116)-1&amp;".",".")</f>
        <v>#N/A</v>
      </c>
      <c r="Q116" s="20">
        <f t="shared" si="54"/>
        <v>0</v>
      </c>
      <c r="R116" s="6" t="str">
        <f t="shared" si="55"/>
        <v>1. - 120.</v>
      </c>
      <c r="S116" s="21">
        <f>U116-MIN(Q116:Q119)</f>
        <v>0</v>
      </c>
      <c r="T116" s="12" t="str">
        <f>RANK(S116,S$4:S$123)&amp;IF(COUNTIF(S$4:S$123,S116)&gt;1,". - "&amp;RANK(S116,S$4:S$123)+COUNTIF(S$4:S$123,S116)-1&amp;".",".")</f>
        <v>1. - 30.</v>
      </c>
      <c r="U116" s="21">
        <f>SUM(Q116:Q119)</f>
        <v>0</v>
      </c>
      <c r="V116" s="16" t="str">
        <f>RANK(U116,U$4:U$123)&amp;IF(COUNTIF(U$4:U$123,U116)&gt;1,". - "&amp;RANK(U116,U$4:U$123)+COUNTIF(U$4:U$123,U116)-1&amp;".",".")</f>
        <v>1. - 30.</v>
      </c>
    </row>
    <row r="117" spans="1:22">
      <c r="A117" s="2">
        <v>114</v>
      </c>
      <c r="B117" s="31"/>
      <c r="C117" s="31"/>
      <c r="D117" s="32"/>
      <c r="E117" s="29"/>
      <c r="F117" s="6" t="e">
        <f t="shared" si="56"/>
        <v>#N/A</v>
      </c>
      <c r="G117" s="29"/>
      <c r="H117" s="6" t="e">
        <f t="shared" si="57"/>
        <v>#N/A</v>
      </c>
      <c r="I117" s="29"/>
      <c r="J117" s="6" t="e">
        <f t="shared" si="58"/>
        <v>#N/A</v>
      </c>
      <c r="K117" s="29"/>
      <c r="L117" s="6" t="e">
        <f t="shared" si="59"/>
        <v>#N/A</v>
      </c>
      <c r="M117" s="29"/>
      <c r="N117" s="6" t="e">
        <f t="shared" si="60"/>
        <v>#N/A</v>
      </c>
      <c r="O117" s="29"/>
      <c r="P117" s="9" t="e">
        <f t="shared" si="61"/>
        <v>#N/A</v>
      </c>
      <c r="Q117" s="20">
        <f t="shared" ref="Q117:Q123" si="62">E117+G117+I117+K117+M117+O117</f>
        <v>0</v>
      </c>
      <c r="R117" s="6" t="str">
        <f t="shared" si="55"/>
        <v>1. - 120.</v>
      </c>
      <c r="S117" s="22"/>
      <c r="T117" s="13"/>
      <c r="U117" s="22"/>
      <c r="V117" s="17"/>
    </row>
    <row r="118" spans="1:22">
      <c r="A118" s="2">
        <v>115</v>
      </c>
      <c r="B118" s="31"/>
      <c r="C118" s="31"/>
      <c r="D118" s="32"/>
      <c r="E118" s="29"/>
      <c r="F118" s="6" t="e">
        <f t="shared" si="56"/>
        <v>#N/A</v>
      </c>
      <c r="G118" s="29"/>
      <c r="H118" s="6" t="e">
        <f t="shared" si="57"/>
        <v>#N/A</v>
      </c>
      <c r="I118" s="29"/>
      <c r="J118" s="6" t="e">
        <f t="shared" si="58"/>
        <v>#N/A</v>
      </c>
      <c r="K118" s="29"/>
      <c r="L118" s="6" t="e">
        <f t="shared" si="59"/>
        <v>#N/A</v>
      </c>
      <c r="M118" s="29"/>
      <c r="N118" s="6" t="e">
        <f t="shared" si="60"/>
        <v>#N/A</v>
      </c>
      <c r="O118" s="29"/>
      <c r="P118" s="9" t="e">
        <f t="shared" si="61"/>
        <v>#N/A</v>
      </c>
      <c r="Q118" s="20">
        <f t="shared" si="62"/>
        <v>0</v>
      </c>
      <c r="R118" s="6" t="str">
        <f t="shared" si="55"/>
        <v>1. - 120.</v>
      </c>
      <c r="S118" s="22"/>
      <c r="T118" s="13"/>
      <c r="U118" s="22"/>
      <c r="V118" s="17"/>
    </row>
    <row r="119" spans="1:22">
      <c r="A119" s="2">
        <v>116</v>
      </c>
      <c r="B119" s="33"/>
      <c r="C119" s="33"/>
      <c r="D119" s="34"/>
      <c r="E119" s="30"/>
      <c r="F119" s="7" t="e">
        <f t="shared" si="56"/>
        <v>#N/A</v>
      </c>
      <c r="G119" s="30"/>
      <c r="H119" s="7" t="e">
        <f t="shared" si="57"/>
        <v>#N/A</v>
      </c>
      <c r="I119" s="30"/>
      <c r="J119" s="7" t="e">
        <f t="shared" si="58"/>
        <v>#N/A</v>
      </c>
      <c r="K119" s="30"/>
      <c r="L119" s="7" t="e">
        <f t="shared" si="59"/>
        <v>#N/A</v>
      </c>
      <c r="M119" s="30"/>
      <c r="N119" s="7" t="e">
        <f t="shared" si="60"/>
        <v>#N/A</v>
      </c>
      <c r="O119" s="30"/>
      <c r="P119" s="10" t="e">
        <f t="shared" si="61"/>
        <v>#N/A</v>
      </c>
      <c r="Q119" s="23">
        <f t="shared" si="62"/>
        <v>0</v>
      </c>
      <c r="R119" s="7" t="str">
        <f>RANK(Q119,Q$4:Q$123)&amp;IF(COUNTIF(Q$4:Q$123,Q119)&gt;1,". - "&amp;RANK(Q119,Q$4:Q$123)+COUNTIF(Q$4:Q$123,Q119)-1&amp;".",".")</f>
        <v>1. - 120.</v>
      </c>
      <c r="S119" s="24"/>
      <c r="T119" s="14"/>
      <c r="U119" s="24"/>
      <c r="V119" s="18"/>
    </row>
    <row r="120" spans="1:22">
      <c r="A120" s="2">
        <v>117</v>
      </c>
      <c r="B120" s="31"/>
      <c r="C120" s="31"/>
      <c r="D120" s="32"/>
      <c r="E120" s="29"/>
      <c r="F120" s="6" t="e">
        <f t="shared" si="56"/>
        <v>#N/A</v>
      </c>
      <c r="G120" s="29"/>
      <c r="H120" s="6" t="e">
        <f t="shared" si="57"/>
        <v>#N/A</v>
      </c>
      <c r="I120" s="29"/>
      <c r="J120" s="6" t="e">
        <f t="shared" si="58"/>
        <v>#N/A</v>
      </c>
      <c r="K120" s="29"/>
      <c r="L120" s="6" t="e">
        <f t="shared" si="59"/>
        <v>#N/A</v>
      </c>
      <c r="M120" s="29"/>
      <c r="N120" s="6" t="e">
        <f t="shared" si="60"/>
        <v>#N/A</v>
      </c>
      <c r="O120" s="29"/>
      <c r="P120" s="9" t="e">
        <f t="shared" si="61"/>
        <v>#N/A</v>
      </c>
      <c r="Q120" s="20">
        <f t="shared" si="62"/>
        <v>0</v>
      </c>
      <c r="R120" s="6" t="str">
        <f>RANK(Q120,Q$4:Q$123)&amp;IF(COUNTIF(Q$4:Q$123,Q120)&gt;1,". - "&amp;RANK(Q120,Q$4:Q$123)+COUNTIF(Q$4:Q$123,Q120)-1&amp;".",".")</f>
        <v>1. - 120.</v>
      </c>
      <c r="S120" s="21">
        <f>U120-MIN(Q120:Q123)</f>
        <v>0</v>
      </c>
      <c r="T120" s="12" t="str">
        <f>RANK(S120,S$4:S$123)&amp;IF(COUNTIF(S$4:S$123,S120)&gt;1,". - "&amp;RANK(S120,S$4:S$123)+COUNTIF(S$4:S$123,S120)-1&amp;".",".")</f>
        <v>1. - 30.</v>
      </c>
      <c r="U120" s="21">
        <f>SUM(Q120:Q123)</f>
        <v>0</v>
      </c>
      <c r="V120" s="16" t="str">
        <f>RANK(U120,U$4:U$123)&amp;IF(COUNTIF(U$4:U$123,U120)&gt;1,". - "&amp;RANK(U120,U$4:U$123)+COUNTIF(U$4:U$123,U120)-1&amp;".",".")</f>
        <v>1. - 30.</v>
      </c>
    </row>
    <row r="121" spans="1:22">
      <c r="A121" s="2">
        <v>118</v>
      </c>
      <c r="B121" s="31"/>
      <c r="C121" s="31"/>
      <c r="D121" s="32"/>
      <c r="E121" s="29"/>
      <c r="F121" s="6" t="e">
        <f t="shared" si="56"/>
        <v>#N/A</v>
      </c>
      <c r="G121" s="29"/>
      <c r="H121" s="6" t="e">
        <f t="shared" si="57"/>
        <v>#N/A</v>
      </c>
      <c r="I121" s="29"/>
      <c r="J121" s="6" t="e">
        <f t="shared" si="58"/>
        <v>#N/A</v>
      </c>
      <c r="K121" s="29"/>
      <c r="L121" s="6" t="e">
        <f t="shared" si="59"/>
        <v>#N/A</v>
      </c>
      <c r="M121" s="29"/>
      <c r="N121" s="6" t="e">
        <f t="shared" si="60"/>
        <v>#N/A</v>
      </c>
      <c r="O121" s="29"/>
      <c r="P121" s="9" t="e">
        <f t="shared" si="61"/>
        <v>#N/A</v>
      </c>
      <c r="Q121" s="20">
        <f t="shared" si="62"/>
        <v>0</v>
      </c>
      <c r="R121" s="6" t="str">
        <f>RANK(Q121,Q$4:Q$123)&amp;IF(COUNTIF(Q$4:Q$123,Q121)&gt;1,". - "&amp;RANK(Q121,Q$4:Q$123)+COUNTIF(Q$4:Q$123,Q121)-1&amp;".",".")</f>
        <v>1. - 120.</v>
      </c>
      <c r="S121" s="22"/>
      <c r="T121" s="13"/>
      <c r="U121" s="22"/>
      <c r="V121" s="17"/>
    </row>
    <row r="122" spans="1:22">
      <c r="A122" s="2">
        <v>119</v>
      </c>
      <c r="B122" s="31"/>
      <c r="C122" s="31"/>
      <c r="D122" s="32"/>
      <c r="E122" s="29"/>
      <c r="F122" s="6" t="e">
        <f t="shared" si="56"/>
        <v>#N/A</v>
      </c>
      <c r="G122" s="29"/>
      <c r="H122" s="6" t="e">
        <f t="shared" si="57"/>
        <v>#N/A</v>
      </c>
      <c r="I122" s="29"/>
      <c r="J122" s="6" t="e">
        <f t="shared" si="58"/>
        <v>#N/A</v>
      </c>
      <c r="K122" s="29"/>
      <c r="L122" s="6" t="e">
        <f t="shared" si="59"/>
        <v>#N/A</v>
      </c>
      <c r="M122" s="29"/>
      <c r="N122" s="6" t="e">
        <f t="shared" si="60"/>
        <v>#N/A</v>
      </c>
      <c r="O122" s="29"/>
      <c r="P122" s="9" t="e">
        <f t="shared" si="61"/>
        <v>#N/A</v>
      </c>
      <c r="Q122" s="20">
        <f t="shared" si="62"/>
        <v>0</v>
      </c>
      <c r="R122" s="6" t="str">
        <f>RANK(Q122,Q$4:Q$123)&amp;IF(COUNTIF(Q$4:Q$123,Q122)&gt;1,". - "&amp;RANK(Q122,Q$4:Q$123)+COUNTIF(Q$4:Q$123,Q122)-1&amp;".",".")</f>
        <v>1. - 120.</v>
      </c>
      <c r="S122" s="22"/>
      <c r="T122" s="13"/>
      <c r="U122" s="22"/>
      <c r="V122" s="17"/>
    </row>
    <row r="123" spans="1:22" ht="13.5" thickBot="1">
      <c r="A123" s="2">
        <v>120</v>
      </c>
      <c r="B123" s="35"/>
      <c r="C123" s="35"/>
      <c r="D123" s="36"/>
      <c r="E123" s="37"/>
      <c r="F123" s="8" t="e">
        <f t="shared" si="56"/>
        <v>#N/A</v>
      </c>
      <c r="G123" s="37"/>
      <c r="H123" s="8" t="e">
        <f t="shared" si="57"/>
        <v>#N/A</v>
      </c>
      <c r="I123" s="37"/>
      <c r="J123" s="8" t="e">
        <f t="shared" si="58"/>
        <v>#N/A</v>
      </c>
      <c r="K123" s="37"/>
      <c r="L123" s="8" t="e">
        <f t="shared" si="59"/>
        <v>#N/A</v>
      </c>
      <c r="M123" s="37"/>
      <c r="N123" s="8" t="e">
        <f t="shared" si="60"/>
        <v>#N/A</v>
      </c>
      <c r="O123" s="37"/>
      <c r="P123" s="11" t="e">
        <f t="shared" si="61"/>
        <v>#N/A</v>
      </c>
      <c r="Q123" s="25">
        <f t="shared" si="62"/>
        <v>0</v>
      </c>
      <c r="R123" s="8" t="str">
        <f>RANK(Q123,Q$4:Q$123)&amp;IF(COUNTIF(Q$4:Q$123,Q123)&gt;1,". - "&amp;RANK(Q123,Q$4:Q$123)+COUNTIF(Q$4:Q$123,Q123)-1&amp;".",".")</f>
        <v>1. - 120.</v>
      </c>
      <c r="S123" s="26"/>
      <c r="T123" s="15"/>
      <c r="U123" s="26"/>
      <c r="V123" s="19"/>
    </row>
    <row r="126" spans="1:22" ht="18">
      <c r="E126" s="40" t="s">
        <v>18</v>
      </c>
      <c r="F126" s="28"/>
      <c r="G126" s="1"/>
      <c r="H126" s="28"/>
      <c r="I126" s="1"/>
      <c r="J126" s="28"/>
      <c r="K126" s="1"/>
      <c r="L126" s="40" t="s">
        <v>19</v>
      </c>
    </row>
  </sheetData>
  <sheetProtection sheet="1" objects="1" scenarios="1"/>
  <pageMargins left="0.47244094488188981" right="0.35433070866141736" top="0.39370078740157483" bottom="0.31496062992125984" header="0.31496062992125984" footer="0.23622047244094491"/>
  <pageSetup paperSize="9" orientation="landscape" blackAndWhite="1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23"/>
  <sheetViews>
    <sheetView zoomScale="110" zoomScaleNormal="110" workbookViewId="0">
      <pane ySplit="3" topLeftCell="A20" activePane="bottomLeft" state="frozen"/>
      <selection pane="bottomLeft" activeCell="C27" sqref="C27"/>
    </sheetView>
  </sheetViews>
  <sheetFormatPr defaultRowHeight="12.75" outlineLevelCol="1"/>
  <cols>
    <col min="1" max="1" width="4.28515625" customWidth="1"/>
    <col min="2" max="2" width="18.42578125" style="28" customWidth="1"/>
    <col min="3" max="3" width="11.140625" style="28" customWidth="1"/>
    <col min="4" max="4" width="23.5703125" style="28" customWidth="1"/>
    <col min="5" max="5" width="8.7109375" style="28" customWidth="1"/>
    <col min="6" max="6" width="8.7109375" style="1" hidden="1" customWidth="1" outlineLevel="1"/>
    <col min="7" max="7" width="8.5703125" style="28" customWidth="1" collapsed="1"/>
    <col min="8" max="8" width="8.7109375" style="1" hidden="1" customWidth="1" outlineLevel="1"/>
    <col min="9" max="9" width="9" style="28" customWidth="1" collapsed="1"/>
    <col min="10" max="10" width="8.7109375" style="1" hidden="1" customWidth="1" outlineLevel="1"/>
    <col min="11" max="11" width="12.7109375" style="28" customWidth="1" collapsed="1"/>
    <col min="12" max="12" width="8.7109375" style="1" hidden="1" customWidth="1" outlineLevel="1"/>
    <col min="13" max="13" width="8.5703125" style="28" hidden="1" customWidth="1" collapsed="1"/>
    <col min="14" max="14" width="9.85546875" style="1" hidden="1" customWidth="1"/>
    <col min="15" max="15" width="8.5703125" style="28" hidden="1" customWidth="1"/>
    <col min="16" max="16" width="7.85546875" style="1" hidden="1" customWidth="1"/>
    <col min="17" max="17" width="9.7109375" customWidth="1"/>
    <col min="18" max="18" width="9" style="1" customWidth="1"/>
    <col min="19" max="19" width="12.5703125" customWidth="1"/>
    <col min="20" max="20" width="15.7109375" customWidth="1"/>
    <col min="21" max="21" width="10.7109375" hidden="1" customWidth="1" outlineLevel="1"/>
    <col min="22" max="22" width="7.28515625" hidden="1" customWidth="1" outlineLevel="1"/>
    <col min="23" max="23" width="9.140625" collapsed="1"/>
  </cols>
  <sheetData>
    <row r="1" spans="1:23" s="267" customFormat="1" ht="27.75" customHeight="1">
      <c r="A1" s="265" t="s">
        <v>127</v>
      </c>
      <c r="B1" s="266"/>
      <c r="C1" s="266"/>
      <c r="D1" s="266"/>
      <c r="E1" s="266"/>
      <c r="G1" s="266"/>
      <c r="I1" s="266"/>
      <c r="K1" s="266"/>
      <c r="M1" s="266"/>
      <c r="O1" s="266"/>
      <c r="T1" s="268"/>
    </row>
    <row r="2" spans="1:23" ht="13.5" customHeight="1" thickBot="1">
      <c r="W2" s="28"/>
    </row>
    <row r="3" spans="1:23" s="5" customFormat="1" ht="41.25" customHeight="1" thickBot="1">
      <c r="A3" s="99" t="s">
        <v>1</v>
      </c>
      <c r="B3" s="91" t="s">
        <v>37</v>
      </c>
      <c r="C3" s="91" t="s">
        <v>23</v>
      </c>
      <c r="D3" s="92" t="s">
        <v>4</v>
      </c>
      <c r="E3" s="91" t="s">
        <v>8</v>
      </c>
      <c r="F3" s="100" t="s">
        <v>6</v>
      </c>
      <c r="G3" s="91" t="s">
        <v>10</v>
      </c>
      <c r="H3" s="100" t="s">
        <v>6</v>
      </c>
      <c r="I3" s="91" t="s">
        <v>42</v>
      </c>
      <c r="J3" s="100" t="s">
        <v>6</v>
      </c>
      <c r="K3" s="91" t="s">
        <v>20</v>
      </c>
      <c r="L3" s="100" t="s">
        <v>6</v>
      </c>
      <c r="M3" s="91"/>
      <c r="N3" s="100" t="s">
        <v>6</v>
      </c>
      <c r="O3" s="91"/>
      <c r="P3" s="101" t="s">
        <v>6</v>
      </c>
      <c r="Q3" s="102" t="s">
        <v>21</v>
      </c>
      <c r="R3" s="103" t="s">
        <v>13</v>
      </c>
      <c r="S3" s="70" t="s">
        <v>14</v>
      </c>
      <c r="T3" s="71" t="s">
        <v>15</v>
      </c>
      <c r="U3" s="48">
        <v>3</v>
      </c>
      <c r="V3" s="47">
        <v>3</v>
      </c>
    </row>
    <row r="4" spans="1:23">
      <c r="A4" s="159">
        <v>1</v>
      </c>
      <c r="B4" s="289" t="s">
        <v>48</v>
      </c>
      <c r="C4" s="269">
        <v>2008</v>
      </c>
      <c r="D4" s="279" t="s">
        <v>63</v>
      </c>
      <c r="E4" s="299">
        <v>9.1329999999999991</v>
      </c>
      <c r="F4" s="300" t="str">
        <f t="shared" ref="F4:F37" si="0">RANK(E4,E$4:E$120)&amp;IF(COUNTIF(E$4:E$120,E4)&gt;1,". - "&amp;RANK(E4,E$4:E$120)+COUNTIF(E$4:E$120,E4)-1&amp;".",".")</f>
        <v>17. - 18.</v>
      </c>
      <c r="G4" s="301">
        <v>11.4</v>
      </c>
      <c r="H4" s="300" t="str">
        <f t="shared" ref="H4:H37" si="1">RANK(G4,G$4:G$120)&amp;IF(COUNTIF(G$4:G$120,G4)&gt;1,". - "&amp;RANK(G4,G$4:G$120)+COUNTIF(G$4:G$120,G4)-1&amp;".",".")</f>
        <v>6. - 7.</v>
      </c>
      <c r="I4" s="301">
        <v>12.2</v>
      </c>
      <c r="J4" s="300" t="str">
        <f t="shared" ref="J4:J37" si="2">RANK(I4,I$4:I$120)&amp;IF(COUNTIF(I$4:I$120,I4)&gt;1,". - "&amp;RANK(I4,I$4:I$120)+COUNTIF(I$4:I$120,I4)-1&amp;".",".")</f>
        <v>9. - 11.</v>
      </c>
      <c r="K4" s="301">
        <v>12</v>
      </c>
      <c r="L4" s="104" t="str">
        <f t="shared" ref="L4:L37" si="3">RANK(K4,K$4:K$120)&amp;IF(COUNTIF(K$4:K$120,K4)&gt;1,". - "&amp;RANK(K4,K$4:K$120)+COUNTIF(K$4:K$120,K4)-1&amp;".",".")</f>
        <v>15.</v>
      </c>
      <c r="M4" s="105">
        <v>0</v>
      </c>
      <c r="N4" s="104" t="str">
        <f t="shared" ref="N4:N37" si="4">RANK(M4,M$4:M$120)&amp;IF(COUNTIF(M$4:M$120,M4)&gt;1,". - "&amp;RANK(M4,M$4:M$120)+COUNTIF(M$4:M$120,M4)-1&amp;".",".")</f>
        <v>1. - 51.</v>
      </c>
      <c r="O4" s="105">
        <v>0</v>
      </c>
      <c r="P4" s="106" t="str">
        <f t="shared" ref="P4:P37" si="5">RANK(O4,O$4:O$120)&amp;IF(COUNTIF(O$4:O$120,O4)&gt;1,". - "&amp;RANK(O4,O$4:O$120)+COUNTIF(O$4:O$120,O4)-1&amp;".",".")</f>
        <v>1. - 51.</v>
      </c>
      <c r="Q4" s="107">
        <f t="shared" ref="Q4:Q67" si="6">E4+G4+I4+K4+M4+O4</f>
        <v>44.733000000000004</v>
      </c>
      <c r="R4" s="108" t="str">
        <f>RANK(Q4,Q$4:Q$120)&amp;IF(COUNTIF(Q$4:Q$120,Q4)&gt;1,". - "&amp;RANK(Q4,Q$4:Q$120)+COUNTIF(Q$4:Q$120,Q4)-1&amp;".",".")</f>
        <v>9.</v>
      </c>
      <c r="S4" s="254">
        <f>U4-MIN(E4:E6)-MIN(G4:G6)-MIN(I4:I6)-MIN(K4:K6)-MIN(M4:M6)-MIN(O4:O6)</f>
        <v>90.733000000000018</v>
      </c>
      <c r="T4" s="261" t="str">
        <f>RANK(S4,S$4:S$120)&amp;IF(COUNTIF(S$4:S$120,S4)&gt;1,". - "&amp;RANK(S4,S$4:S$120)+COUNTIF(S$4:S$120,S4)-1&amp;".",".")</f>
        <v>3.</v>
      </c>
      <c r="U4" s="257">
        <f>SUM(Q4:Q6)</f>
        <v>133.57000000000002</v>
      </c>
      <c r="V4" s="16" t="str">
        <f>RANK(U4,U$4:U$120)&amp;IF(COUNTIF(U$4:U$120,U4)&gt;1,". - "&amp;RANK(U4,U$4:U$120)+COUNTIF(U$4:U$120,U4)-1&amp;".",".")</f>
        <v>4.</v>
      </c>
    </row>
    <row r="5" spans="1:23">
      <c r="A5" s="160">
        <v>2</v>
      </c>
      <c r="B5" s="290" t="s">
        <v>61</v>
      </c>
      <c r="C5" s="270">
        <v>2008</v>
      </c>
      <c r="D5" s="280" t="s">
        <v>63</v>
      </c>
      <c r="E5" s="302">
        <v>9.3000000000000007</v>
      </c>
      <c r="F5" s="303" t="str">
        <f t="shared" si="0"/>
        <v>8. - 12.</v>
      </c>
      <c r="G5" s="304">
        <v>11.5</v>
      </c>
      <c r="H5" s="303" t="str">
        <f t="shared" si="1"/>
        <v>5.</v>
      </c>
      <c r="I5" s="304">
        <v>12.1</v>
      </c>
      <c r="J5" s="303" t="str">
        <f t="shared" si="2"/>
        <v>12. - 17.</v>
      </c>
      <c r="K5" s="304">
        <v>11.97</v>
      </c>
      <c r="L5" s="68" t="str">
        <f t="shared" si="3"/>
        <v>16. - 18.</v>
      </c>
      <c r="M5" s="29">
        <v>0</v>
      </c>
      <c r="N5" s="68" t="str">
        <f t="shared" si="4"/>
        <v>1. - 51.</v>
      </c>
      <c r="O5" s="29">
        <v>0</v>
      </c>
      <c r="P5" s="72" t="str">
        <f t="shared" si="5"/>
        <v>1. - 51.</v>
      </c>
      <c r="Q5" s="73">
        <f t="shared" si="6"/>
        <v>44.87</v>
      </c>
      <c r="R5" s="74" t="str">
        <f t="shared" ref="R5:R20" si="7">RANK(Q5,Q$4:Q$120)&amp;IF(COUNTIF(Q$4:Q$120,Q5)&gt;1,". - "&amp;RANK(Q5,Q$4:Q$120)+COUNTIF(Q$4:Q$120,Q5)-1&amp;".",".")</f>
        <v>8.</v>
      </c>
      <c r="S5" s="255"/>
      <c r="T5" s="259"/>
      <c r="U5" s="252"/>
      <c r="V5" s="17"/>
    </row>
    <row r="6" spans="1:23" ht="13.5" thickBot="1">
      <c r="A6" s="161">
        <v>3</v>
      </c>
      <c r="B6" s="291" t="s">
        <v>62</v>
      </c>
      <c r="C6" s="271">
        <v>2007</v>
      </c>
      <c r="D6" s="281" t="s">
        <v>63</v>
      </c>
      <c r="E6" s="305">
        <v>8.8670000000000009</v>
      </c>
      <c r="F6" s="306" t="str">
        <f t="shared" si="0"/>
        <v>21.</v>
      </c>
      <c r="G6" s="307">
        <v>9.9</v>
      </c>
      <c r="H6" s="306" t="str">
        <f t="shared" si="1"/>
        <v>25. - 26.</v>
      </c>
      <c r="I6" s="307">
        <v>12.6</v>
      </c>
      <c r="J6" s="306" t="str">
        <f t="shared" si="2"/>
        <v>4. - 5.</v>
      </c>
      <c r="K6" s="307">
        <v>12.6</v>
      </c>
      <c r="L6" s="109" t="str">
        <f t="shared" si="3"/>
        <v>1.</v>
      </c>
      <c r="M6" s="37">
        <v>0</v>
      </c>
      <c r="N6" s="109" t="str">
        <f t="shared" si="4"/>
        <v>1. - 51.</v>
      </c>
      <c r="O6" s="37">
        <v>0</v>
      </c>
      <c r="P6" s="110" t="str">
        <f t="shared" si="5"/>
        <v>1. - 51.</v>
      </c>
      <c r="Q6" s="111">
        <f t="shared" si="6"/>
        <v>43.967000000000006</v>
      </c>
      <c r="R6" s="83" t="str">
        <f t="shared" si="7"/>
        <v>15.</v>
      </c>
      <c r="S6" s="256"/>
      <c r="T6" s="260"/>
      <c r="U6" s="253"/>
      <c r="V6" s="18"/>
    </row>
    <row r="7" spans="1:23">
      <c r="A7" s="162">
        <v>4</v>
      </c>
      <c r="B7" s="289" t="s">
        <v>64</v>
      </c>
      <c r="C7" s="269">
        <v>2007</v>
      </c>
      <c r="D7" s="279" t="s">
        <v>66</v>
      </c>
      <c r="E7" s="299">
        <v>9.1999999999999993</v>
      </c>
      <c r="F7" s="300" t="str">
        <f t="shared" si="0"/>
        <v>16.</v>
      </c>
      <c r="G7" s="301">
        <v>11.75</v>
      </c>
      <c r="H7" s="300" t="str">
        <f t="shared" si="1"/>
        <v>3.</v>
      </c>
      <c r="I7" s="301">
        <v>12.1</v>
      </c>
      <c r="J7" s="300" t="str">
        <f t="shared" si="2"/>
        <v>12. - 17.</v>
      </c>
      <c r="K7" s="301">
        <v>11.97</v>
      </c>
      <c r="L7" s="104" t="str">
        <f t="shared" si="3"/>
        <v>16. - 18.</v>
      </c>
      <c r="M7" s="105">
        <v>0</v>
      </c>
      <c r="N7" s="104" t="str">
        <f t="shared" si="4"/>
        <v>1. - 51.</v>
      </c>
      <c r="O7" s="105">
        <v>0</v>
      </c>
      <c r="P7" s="106" t="str">
        <f t="shared" si="5"/>
        <v>1. - 51.</v>
      </c>
      <c r="Q7" s="107">
        <f t="shared" si="6"/>
        <v>45.019999999999996</v>
      </c>
      <c r="R7" s="108" t="str">
        <f t="shared" si="7"/>
        <v>6.</v>
      </c>
      <c r="S7" s="254">
        <f>U7-MIN(E7:E9)-MIN(G7:G9)-MIN(I7:I9)-MIN(K7:K9)-MIN(M7:M9)-MIN(O7:O9)</f>
        <v>91.899999999999991</v>
      </c>
      <c r="T7" s="262" t="str">
        <f>RANK(S7,S$4:S$120)&amp;IF(COUNTIF(S$4:S$120,S7)&gt;1,". - "&amp;RANK(S7,S$4:S$120)+COUNTIF(S$4:S$120,S7)-1&amp;".",".")</f>
        <v>1.</v>
      </c>
      <c r="U7" s="251">
        <f>SUM(Q7:Q9)</f>
        <v>136.91999999999999</v>
      </c>
      <c r="V7" s="16" t="str">
        <f>RANK(U7,U$4:U$120)&amp;IF(COUNTIF(U$4:U$120,U7)&gt;1,". - "&amp;RANK(U7,U$4:U$120)+COUNTIF(U$4:U$120,U7)-1&amp;".",".")</f>
        <v>1.</v>
      </c>
    </row>
    <row r="8" spans="1:23">
      <c r="A8" s="163">
        <v>5</v>
      </c>
      <c r="B8" s="290" t="s">
        <v>65</v>
      </c>
      <c r="C8" s="270">
        <v>2008</v>
      </c>
      <c r="D8" s="280" t="s">
        <v>66</v>
      </c>
      <c r="E8" s="302">
        <v>9.4</v>
      </c>
      <c r="F8" s="303" t="str">
        <f t="shared" si="0"/>
        <v>5. - 7.</v>
      </c>
      <c r="G8" s="304">
        <v>11.85</v>
      </c>
      <c r="H8" s="303" t="str">
        <f t="shared" si="1"/>
        <v>2.</v>
      </c>
      <c r="I8" s="304">
        <v>12.1</v>
      </c>
      <c r="J8" s="303" t="str">
        <f t="shared" si="2"/>
        <v>12. - 17.</v>
      </c>
      <c r="K8" s="304">
        <v>12.2</v>
      </c>
      <c r="L8" s="68" t="str">
        <f t="shared" si="3"/>
        <v>11.</v>
      </c>
      <c r="M8" s="29">
        <v>0</v>
      </c>
      <c r="N8" s="68" t="str">
        <f t="shared" si="4"/>
        <v>1. - 51.</v>
      </c>
      <c r="O8" s="29">
        <v>0</v>
      </c>
      <c r="P8" s="72" t="str">
        <f t="shared" si="5"/>
        <v>1. - 51.</v>
      </c>
      <c r="Q8" s="73">
        <f t="shared" si="6"/>
        <v>45.55</v>
      </c>
      <c r="R8" s="74" t="str">
        <f t="shared" si="7"/>
        <v>4.</v>
      </c>
      <c r="S8" s="255"/>
      <c r="T8" s="263"/>
      <c r="U8" s="252"/>
      <c r="V8" s="17"/>
    </row>
    <row r="9" spans="1:23" ht="13.5" thickBot="1">
      <c r="A9" s="164">
        <v>6</v>
      </c>
      <c r="B9" s="292" t="s">
        <v>47</v>
      </c>
      <c r="C9" s="272">
        <v>2007</v>
      </c>
      <c r="D9" s="282" t="s">
        <v>66</v>
      </c>
      <c r="E9" s="305">
        <v>9.3000000000000007</v>
      </c>
      <c r="F9" s="306" t="str">
        <f t="shared" si="0"/>
        <v>8. - 12.</v>
      </c>
      <c r="G9" s="307">
        <v>12.15</v>
      </c>
      <c r="H9" s="306" t="str">
        <f t="shared" si="1"/>
        <v>1.</v>
      </c>
      <c r="I9" s="307">
        <v>12.8</v>
      </c>
      <c r="J9" s="306" t="str">
        <f t="shared" si="2"/>
        <v>3.</v>
      </c>
      <c r="K9" s="307">
        <v>12.1</v>
      </c>
      <c r="L9" s="109" t="str">
        <f t="shared" si="3"/>
        <v>12. - 13.</v>
      </c>
      <c r="M9" s="37">
        <v>0</v>
      </c>
      <c r="N9" s="109" t="str">
        <f t="shared" si="4"/>
        <v>1. - 51.</v>
      </c>
      <c r="O9" s="37">
        <v>0</v>
      </c>
      <c r="P9" s="110" t="str">
        <f>RANK(O9,O$4:O$120)&amp;IF(COUNTIF(O$4:O$120,O9)&gt;1,". - "&amp;RANK(O9,O$4:O$120)+COUNTIF(O$4:O$120,O9)-1&amp;".",".")</f>
        <v>1. - 51.</v>
      </c>
      <c r="Q9" s="111">
        <f t="shared" si="6"/>
        <v>46.35</v>
      </c>
      <c r="R9" s="83" t="str">
        <f t="shared" si="7"/>
        <v>1.</v>
      </c>
      <c r="S9" s="256"/>
      <c r="T9" s="264"/>
      <c r="U9" s="253"/>
      <c r="V9" s="18"/>
    </row>
    <row r="10" spans="1:23">
      <c r="A10" s="165">
        <v>7</v>
      </c>
      <c r="B10" s="293" t="s">
        <v>67</v>
      </c>
      <c r="C10" s="273">
        <v>2008</v>
      </c>
      <c r="D10" s="283" t="s">
        <v>70</v>
      </c>
      <c r="E10" s="308">
        <v>8.6329999999999991</v>
      </c>
      <c r="F10" s="300" t="str">
        <f t="shared" si="0"/>
        <v>28. - 30.</v>
      </c>
      <c r="G10" s="309">
        <v>9.65</v>
      </c>
      <c r="H10" s="300" t="str">
        <f t="shared" si="1"/>
        <v>28.</v>
      </c>
      <c r="I10" s="309">
        <v>11.2</v>
      </c>
      <c r="J10" s="300" t="str">
        <f t="shared" si="2"/>
        <v>31.</v>
      </c>
      <c r="K10" s="309">
        <v>10.7</v>
      </c>
      <c r="L10" s="104" t="str">
        <f t="shared" si="3"/>
        <v>41.</v>
      </c>
      <c r="M10" s="105">
        <v>0</v>
      </c>
      <c r="N10" s="104" t="str">
        <f>RANK(M10,M$4:M$120)&amp;IF(COUNTIF(M$4:M$120,M10)&gt;1,". - "&amp;RANK(M10,M$4:M$120)+COUNTIF(M$4:M$120,M10)-1&amp;".",".")</f>
        <v>1. - 51.</v>
      </c>
      <c r="O10" s="105">
        <v>0</v>
      </c>
      <c r="P10" s="106" t="str">
        <f t="shared" si="5"/>
        <v>1. - 51.</v>
      </c>
      <c r="Q10" s="107">
        <f t="shared" si="6"/>
        <v>40.183</v>
      </c>
      <c r="R10" s="108" t="str">
        <f>RANK(Q10,Q$4:Q$120)&amp;IF(COUNTIF(Q$4:Q$120,Q10)&gt;1,". - "&amp;RANK(Q10,Q$4:Q$120)+COUNTIF(Q$4:Q$120,Q10)-1&amp;".",".")</f>
        <v>31.</v>
      </c>
      <c r="S10" s="254">
        <f>U10-MIN(E10:E12)-MIN(G10:G12)-MIN(I10:I12)-MIN(K10:K12)-MIN(M10:M12)-MIN(O10:O12)</f>
        <v>79.082999999999998</v>
      </c>
      <c r="T10" s="262" t="str">
        <f>RANK(S10,S$4:S$120)&amp;IF(COUNTIF(S$4:S$120,S10)&gt;1,". - "&amp;RANK(S10,S$4:S$120)+COUNTIF(S$4:S$120,S10)-1&amp;".",".")</f>
        <v>13.</v>
      </c>
      <c r="U10" s="251">
        <f>SUM(Q10:Q12)</f>
        <v>116.233</v>
      </c>
      <c r="V10" s="16" t="str">
        <f>RANK(U10,U$4:U$120)&amp;IF(COUNTIF(U$4:U$120,U10)&gt;1,". - "&amp;RANK(U10,U$4:U$120)+COUNTIF(U$4:U$120,U10)-1&amp;".",".")</f>
        <v>12.</v>
      </c>
    </row>
    <row r="11" spans="1:23">
      <c r="A11" s="166">
        <v>8</v>
      </c>
      <c r="B11" s="294" t="s">
        <v>68</v>
      </c>
      <c r="C11" s="274">
        <v>2008</v>
      </c>
      <c r="D11" s="284" t="s">
        <v>70</v>
      </c>
      <c r="E11" s="310">
        <v>7.4</v>
      </c>
      <c r="F11" s="303" t="str">
        <f t="shared" si="0"/>
        <v>49.</v>
      </c>
      <c r="G11" s="311">
        <v>8.9499999999999993</v>
      </c>
      <c r="H11" s="303" t="str">
        <f t="shared" si="1"/>
        <v>40. - 42.</v>
      </c>
      <c r="I11" s="311">
        <v>10.3</v>
      </c>
      <c r="J11" s="303" t="str">
        <f t="shared" si="2"/>
        <v>39.</v>
      </c>
      <c r="K11" s="311">
        <v>10.87</v>
      </c>
      <c r="L11" s="68" t="str">
        <f t="shared" si="3"/>
        <v>37. - 40.</v>
      </c>
      <c r="M11" s="29">
        <v>0</v>
      </c>
      <c r="N11" s="68" t="str">
        <f>RANK(M11,M$4:M$120)&amp;IF(COUNTIF(M$4:M$120,M11)&gt;1,". - "&amp;RANK(M11,M$4:M$120)+COUNTIF(M$4:M$120,M11)-1&amp;".",".")</f>
        <v>1. - 51.</v>
      </c>
      <c r="O11" s="29">
        <v>0</v>
      </c>
      <c r="P11" s="72" t="str">
        <f t="shared" si="5"/>
        <v>1. - 51.</v>
      </c>
      <c r="Q11" s="73">
        <f t="shared" si="6"/>
        <v>37.520000000000003</v>
      </c>
      <c r="R11" s="74" t="str">
        <f t="shared" si="7"/>
        <v>42.</v>
      </c>
      <c r="S11" s="255"/>
      <c r="T11" s="263"/>
      <c r="U11" s="252"/>
      <c r="V11" s="17"/>
    </row>
    <row r="12" spans="1:23" ht="13.5" thickBot="1">
      <c r="A12" s="167">
        <v>9</v>
      </c>
      <c r="B12" s="295" t="s">
        <v>69</v>
      </c>
      <c r="C12" s="275">
        <v>2009</v>
      </c>
      <c r="D12" s="285" t="s">
        <v>70</v>
      </c>
      <c r="E12" s="312">
        <v>8.33</v>
      </c>
      <c r="F12" s="306" t="str">
        <f t="shared" si="0"/>
        <v>40.</v>
      </c>
      <c r="G12" s="313">
        <v>9.3000000000000007</v>
      </c>
      <c r="H12" s="306" t="str">
        <f t="shared" si="1"/>
        <v>33.</v>
      </c>
      <c r="I12" s="313">
        <v>10.4</v>
      </c>
      <c r="J12" s="306" t="str">
        <f t="shared" si="2"/>
        <v>36. - 38.</v>
      </c>
      <c r="K12" s="313">
        <v>10.5</v>
      </c>
      <c r="L12" s="109" t="str">
        <f t="shared" si="3"/>
        <v>42.</v>
      </c>
      <c r="M12" s="37">
        <v>0</v>
      </c>
      <c r="N12" s="109" t="str">
        <f>RANK(M12,M$4:M$120)&amp;IF(COUNTIF(M$4:M$120,M12)&gt;1,". - "&amp;RANK(M12,M$4:M$120)+COUNTIF(M$4:M$120,M12)-1&amp;".",".")</f>
        <v>1. - 51.</v>
      </c>
      <c r="O12" s="37">
        <v>0</v>
      </c>
      <c r="P12" s="110" t="str">
        <f t="shared" si="5"/>
        <v>1. - 51.</v>
      </c>
      <c r="Q12" s="111">
        <f t="shared" si="6"/>
        <v>38.53</v>
      </c>
      <c r="R12" s="83" t="str">
        <f t="shared" si="7"/>
        <v>39.</v>
      </c>
      <c r="S12" s="256"/>
      <c r="T12" s="264"/>
      <c r="U12" s="253"/>
      <c r="V12" s="18"/>
    </row>
    <row r="13" spans="1:23">
      <c r="A13" s="168">
        <v>10</v>
      </c>
      <c r="B13" s="289" t="s">
        <v>46</v>
      </c>
      <c r="C13" s="269">
        <v>2007</v>
      </c>
      <c r="D13" s="279" t="s">
        <v>73</v>
      </c>
      <c r="E13" s="299">
        <v>9.4</v>
      </c>
      <c r="F13" s="300" t="str">
        <f t="shared" si="0"/>
        <v>5. - 7.</v>
      </c>
      <c r="G13" s="301">
        <v>11.25</v>
      </c>
      <c r="H13" s="300" t="str">
        <f t="shared" si="1"/>
        <v>9.</v>
      </c>
      <c r="I13" s="301">
        <v>13</v>
      </c>
      <c r="J13" s="300" t="str">
        <f t="shared" si="2"/>
        <v>1.</v>
      </c>
      <c r="K13" s="301">
        <v>12.47</v>
      </c>
      <c r="L13" s="104" t="str">
        <f t="shared" si="3"/>
        <v>3. - 4.</v>
      </c>
      <c r="M13" s="105">
        <v>0</v>
      </c>
      <c r="N13" s="104" t="str">
        <f t="shared" si="4"/>
        <v>1. - 51.</v>
      </c>
      <c r="O13" s="105">
        <v>0</v>
      </c>
      <c r="P13" s="106" t="str">
        <f t="shared" si="5"/>
        <v>1. - 51.</v>
      </c>
      <c r="Q13" s="107">
        <f t="shared" si="6"/>
        <v>46.12</v>
      </c>
      <c r="R13" s="108" t="str">
        <f t="shared" si="7"/>
        <v>3.</v>
      </c>
      <c r="S13" s="254">
        <f>U13-MIN(E13:E15)-MIN(G13:G15)-MIN(I13:I15)-MIN(K13:K15)-MIN(M13:M15)-MIN(O13:O15)</f>
        <v>90.676999999999978</v>
      </c>
      <c r="T13" s="258" t="str">
        <f>RANK(S13,S$4:S$120)&amp;IF(COUNTIF(S$4:S$120,S13)&gt;1,". - "&amp;RANK(S13,S$4:S$120)+COUNTIF(S$4:S$120,S13)-1&amp;".",".")</f>
        <v>4.</v>
      </c>
      <c r="U13" s="251">
        <f>SUM(Q13:Q15)</f>
        <v>134.23399999999998</v>
      </c>
      <c r="V13" s="16" t="str">
        <f>RANK(U13,U$4:U$120)&amp;IF(COUNTIF(U$4:U$120,U13)&gt;1,". - "&amp;RANK(U13,U$4:U$120)+COUNTIF(U$4:U$120,U13)-1&amp;".",".")</f>
        <v>3.</v>
      </c>
    </row>
    <row r="14" spans="1:23">
      <c r="A14" s="169">
        <v>11</v>
      </c>
      <c r="B14" s="290" t="s">
        <v>71</v>
      </c>
      <c r="C14" s="270">
        <v>2007</v>
      </c>
      <c r="D14" s="280" t="s">
        <v>73</v>
      </c>
      <c r="E14" s="302">
        <v>9.0670000000000002</v>
      </c>
      <c r="F14" s="303" t="str">
        <f t="shared" si="0"/>
        <v>19.</v>
      </c>
      <c r="G14" s="304">
        <v>11.05</v>
      </c>
      <c r="H14" s="303" t="str">
        <f t="shared" si="1"/>
        <v>11. - 12.</v>
      </c>
      <c r="I14" s="304">
        <v>12.1</v>
      </c>
      <c r="J14" s="303" t="str">
        <f t="shared" si="2"/>
        <v>12. - 17.</v>
      </c>
      <c r="K14" s="304">
        <v>12.34</v>
      </c>
      <c r="L14" s="68" t="str">
        <f t="shared" si="3"/>
        <v>5. - 7.</v>
      </c>
      <c r="M14" s="29">
        <v>0</v>
      </c>
      <c r="N14" s="68" t="str">
        <f t="shared" si="4"/>
        <v>1. - 51.</v>
      </c>
      <c r="O14" s="29">
        <v>0</v>
      </c>
      <c r="P14" s="72" t="str">
        <f t="shared" si="5"/>
        <v>1. - 51.</v>
      </c>
      <c r="Q14" s="73">
        <f t="shared" si="6"/>
        <v>44.557000000000002</v>
      </c>
      <c r="R14" s="74" t="str">
        <f t="shared" si="7"/>
        <v>10.</v>
      </c>
      <c r="S14" s="255"/>
      <c r="T14" s="259"/>
      <c r="U14" s="252"/>
      <c r="V14" s="17"/>
    </row>
    <row r="15" spans="1:23" ht="13.5" thickBot="1">
      <c r="A15" s="170">
        <v>12</v>
      </c>
      <c r="B15" s="292" t="s">
        <v>72</v>
      </c>
      <c r="C15" s="272">
        <v>2010</v>
      </c>
      <c r="D15" s="282" t="s">
        <v>73</v>
      </c>
      <c r="E15" s="305">
        <v>8.6669999999999998</v>
      </c>
      <c r="F15" s="306" t="str">
        <f t="shared" si="0"/>
        <v>26. - 27.</v>
      </c>
      <c r="G15" s="307">
        <v>10.45</v>
      </c>
      <c r="H15" s="306" t="str">
        <f t="shared" si="1"/>
        <v>18.</v>
      </c>
      <c r="I15" s="307">
        <v>12.1</v>
      </c>
      <c r="J15" s="306" t="str">
        <f t="shared" si="2"/>
        <v>12. - 17.</v>
      </c>
      <c r="K15" s="307">
        <v>12.34</v>
      </c>
      <c r="L15" s="109" t="str">
        <f t="shared" si="3"/>
        <v>5. - 7.</v>
      </c>
      <c r="M15" s="37">
        <v>0</v>
      </c>
      <c r="N15" s="109" t="str">
        <f t="shared" si="4"/>
        <v>1. - 51.</v>
      </c>
      <c r="O15" s="37">
        <v>0</v>
      </c>
      <c r="P15" s="110" t="str">
        <f t="shared" si="5"/>
        <v>1. - 51.</v>
      </c>
      <c r="Q15" s="111">
        <f t="shared" si="6"/>
        <v>43.557000000000002</v>
      </c>
      <c r="R15" s="83" t="str">
        <f t="shared" si="7"/>
        <v>16.</v>
      </c>
      <c r="S15" s="256"/>
      <c r="T15" s="260"/>
      <c r="U15" s="253"/>
      <c r="V15" s="18"/>
    </row>
    <row r="16" spans="1:23">
      <c r="A16" s="171">
        <v>13</v>
      </c>
      <c r="B16" s="296" t="s">
        <v>55</v>
      </c>
      <c r="C16" s="276">
        <v>2007</v>
      </c>
      <c r="D16" s="286" t="s">
        <v>44</v>
      </c>
      <c r="E16" s="299">
        <v>8.4</v>
      </c>
      <c r="F16" s="300" t="str">
        <f t="shared" si="0"/>
        <v>37. - 38.</v>
      </c>
      <c r="G16" s="301">
        <v>8.9499999999999993</v>
      </c>
      <c r="H16" s="300" t="str">
        <f t="shared" si="1"/>
        <v>40. - 42.</v>
      </c>
      <c r="I16" s="301">
        <v>12.3</v>
      </c>
      <c r="J16" s="300" t="str">
        <f t="shared" si="2"/>
        <v>7. - 8.</v>
      </c>
      <c r="K16" s="301">
        <v>11.84</v>
      </c>
      <c r="L16" s="104" t="str">
        <f t="shared" si="3"/>
        <v>22. - 23.</v>
      </c>
      <c r="M16" s="105">
        <v>0</v>
      </c>
      <c r="N16" s="104" t="str">
        <f t="shared" si="4"/>
        <v>1. - 51.</v>
      </c>
      <c r="O16" s="105">
        <v>0</v>
      </c>
      <c r="P16" s="106" t="str">
        <f t="shared" si="5"/>
        <v>1. - 51.</v>
      </c>
      <c r="Q16" s="107">
        <f t="shared" si="6"/>
        <v>41.49</v>
      </c>
      <c r="R16" s="108" t="str">
        <f t="shared" si="7"/>
        <v>25.</v>
      </c>
      <c r="S16" s="254">
        <f t="shared" ref="S16" si="8">U16-MIN(E16:E18)-MIN(G16:G18)-MIN(I16:I18)-MIN(K16:K18)-MIN(M16:M18)-MIN(O16:O18)</f>
        <v>83.72</v>
      </c>
      <c r="T16" s="258" t="str">
        <f>RANK(S16,S$4:S$120)&amp;IF(COUNTIF(S$4:S$120,S16)&gt;1,". - "&amp;RANK(S16,S$4:S$120)+COUNTIF(S$4:S$120,S16)-1&amp;".",".")</f>
        <v>10.</v>
      </c>
      <c r="U16" s="251">
        <f>SUM(Q16:Q18)</f>
        <v>124.41000000000001</v>
      </c>
      <c r="V16" s="16" t="str">
        <f>RANK(U16,U$4:U$120)&amp;IF(COUNTIF(U$4:U$120,U16)&gt;1,". - "&amp;RANK(U16,U$4:U$120)+COUNTIF(U$4:U$120,U16)-1&amp;".",".")</f>
        <v>8.</v>
      </c>
    </row>
    <row r="17" spans="1:22">
      <c r="A17" s="172">
        <v>14</v>
      </c>
      <c r="B17" s="290" t="s">
        <v>54</v>
      </c>
      <c r="C17" s="270">
        <v>2008</v>
      </c>
      <c r="D17" s="280" t="s">
        <v>44</v>
      </c>
      <c r="E17" s="302">
        <v>8.5329999999999995</v>
      </c>
      <c r="F17" s="303" t="str">
        <f t="shared" si="0"/>
        <v>33. - 34.</v>
      </c>
      <c r="G17" s="304">
        <v>9.35</v>
      </c>
      <c r="H17" s="303" t="str">
        <f t="shared" si="1"/>
        <v>31. - 32.</v>
      </c>
      <c r="I17" s="304">
        <v>11.6</v>
      </c>
      <c r="J17" s="303" t="str">
        <f t="shared" si="2"/>
        <v>23. - 24.</v>
      </c>
      <c r="K17" s="304">
        <v>12.1</v>
      </c>
      <c r="L17" s="68" t="str">
        <f t="shared" si="3"/>
        <v>12. - 13.</v>
      </c>
      <c r="M17" s="29">
        <v>0</v>
      </c>
      <c r="N17" s="68" t="str">
        <f t="shared" si="4"/>
        <v>1. - 51.</v>
      </c>
      <c r="O17" s="29">
        <v>0</v>
      </c>
      <c r="P17" s="72" t="str">
        <f t="shared" si="5"/>
        <v>1. - 51.</v>
      </c>
      <c r="Q17" s="73">
        <f t="shared" si="6"/>
        <v>41.582999999999998</v>
      </c>
      <c r="R17" s="74" t="str">
        <f t="shared" si="7"/>
        <v>24.</v>
      </c>
      <c r="S17" s="255"/>
      <c r="T17" s="259"/>
      <c r="U17" s="252"/>
      <c r="V17" s="17"/>
    </row>
    <row r="18" spans="1:22" ht="13.5" thickBot="1">
      <c r="A18" s="173">
        <v>15</v>
      </c>
      <c r="B18" s="291" t="s">
        <v>74</v>
      </c>
      <c r="C18" s="271">
        <v>2009</v>
      </c>
      <c r="D18" s="281" t="s">
        <v>44</v>
      </c>
      <c r="E18" s="305">
        <v>8.5670000000000002</v>
      </c>
      <c r="F18" s="306" t="str">
        <f t="shared" si="0"/>
        <v>31. - 32.</v>
      </c>
      <c r="G18" s="307">
        <v>9</v>
      </c>
      <c r="H18" s="306" t="str">
        <f t="shared" si="1"/>
        <v>38. - 39.</v>
      </c>
      <c r="I18" s="307">
        <v>11.5</v>
      </c>
      <c r="J18" s="306" t="str">
        <f t="shared" si="2"/>
        <v>25. - 27.</v>
      </c>
      <c r="K18" s="307">
        <v>12.27</v>
      </c>
      <c r="L18" s="109" t="str">
        <f t="shared" si="3"/>
        <v>8. - 9.</v>
      </c>
      <c r="M18" s="37">
        <v>0</v>
      </c>
      <c r="N18" s="109" t="str">
        <f t="shared" si="4"/>
        <v>1. - 51.</v>
      </c>
      <c r="O18" s="37">
        <v>0</v>
      </c>
      <c r="P18" s="110" t="str">
        <f t="shared" si="5"/>
        <v>1. - 51.</v>
      </c>
      <c r="Q18" s="111">
        <f t="shared" si="6"/>
        <v>41.337000000000003</v>
      </c>
      <c r="R18" s="83" t="str">
        <f t="shared" si="7"/>
        <v>27.</v>
      </c>
      <c r="S18" s="256"/>
      <c r="T18" s="260"/>
      <c r="U18" s="253"/>
      <c r="V18" s="18"/>
    </row>
    <row r="19" spans="1:22">
      <c r="A19" s="174">
        <v>16</v>
      </c>
      <c r="B19" s="289" t="s">
        <v>51</v>
      </c>
      <c r="C19" s="269">
        <v>2007</v>
      </c>
      <c r="D19" s="279" t="s">
        <v>76</v>
      </c>
      <c r="E19" s="299">
        <v>9.3000000000000007</v>
      </c>
      <c r="F19" s="300" t="str">
        <f t="shared" si="0"/>
        <v>8. - 12.</v>
      </c>
      <c r="G19" s="301">
        <v>10.7</v>
      </c>
      <c r="H19" s="300" t="str">
        <f t="shared" si="1"/>
        <v>15.</v>
      </c>
      <c r="I19" s="301">
        <v>11.8</v>
      </c>
      <c r="J19" s="300" t="str">
        <f t="shared" si="2"/>
        <v>21.</v>
      </c>
      <c r="K19" s="301">
        <v>11.64</v>
      </c>
      <c r="L19" s="104" t="str">
        <f t="shared" si="3"/>
        <v>28.</v>
      </c>
      <c r="M19" s="105">
        <v>0</v>
      </c>
      <c r="N19" s="104" t="str">
        <f t="shared" si="4"/>
        <v>1. - 51.</v>
      </c>
      <c r="O19" s="105">
        <v>0</v>
      </c>
      <c r="P19" s="106" t="str">
        <f t="shared" si="5"/>
        <v>1. - 51.</v>
      </c>
      <c r="Q19" s="107">
        <f t="shared" si="6"/>
        <v>43.44</v>
      </c>
      <c r="R19" s="108" t="str">
        <f t="shared" si="7"/>
        <v>18.</v>
      </c>
      <c r="S19" s="254">
        <f t="shared" ref="S19" si="9">U19-MIN(E19:E21)-MIN(G19:G21)-MIN(I19:I21)-MIN(K19:K21)-MIN(M19:M21)-MIN(O19:O21)</f>
        <v>88.576999999999998</v>
      </c>
      <c r="T19" s="258" t="str">
        <f>RANK(S19,S$4:S$120)&amp;IF(COUNTIF(S$4:S$120,S19)&gt;1,". - "&amp;RANK(S19,S$4:S$120)+COUNTIF(S$4:S$120,S19)-1&amp;".",".")</f>
        <v>6.</v>
      </c>
      <c r="U19" s="251">
        <f>SUM(Q19:Q21)</f>
        <v>88.576999999999998</v>
      </c>
      <c r="V19" s="16" t="str">
        <f>RANK(U19,U$4:U$120)&amp;IF(COUNTIF(U$4:U$120,U19)&gt;1,". - "&amp;RANK(U19,U$4:U$120)+COUNTIF(U$4:U$120,U19)-1&amp;".",".")</f>
        <v>17.</v>
      </c>
    </row>
    <row r="20" spans="1:22">
      <c r="A20" s="175">
        <v>17</v>
      </c>
      <c r="B20" s="290" t="s">
        <v>75</v>
      </c>
      <c r="C20" s="270">
        <v>2007</v>
      </c>
      <c r="D20" s="280" t="s">
        <v>76</v>
      </c>
      <c r="E20" s="302">
        <v>9.7669999999999995</v>
      </c>
      <c r="F20" s="303" t="str">
        <f t="shared" si="0"/>
        <v>1.</v>
      </c>
      <c r="G20" s="304">
        <v>11.4</v>
      </c>
      <c r="H20" s="303" t="str">
        <f t="shared" si="1"/>
        <v>6. - 7.</v>
      </c>
      <c r="I20" s="304">
        <v>12</v>
      </c>
      <c r="J20" s="303" t="str">
        <f t="shared" si="2"/>
        <v>18. - 20.</v>
      </c>
      <c r="K20" s="304">
        <v>11.97</v>
      </c>
      <c r="L20" s="68" t="str">
        <f t="shared" si="3"/>
        <v>16. - 18.</v>
      </c>
      <c r="M20" s="29">
        <v>0</v>
      </c>
      <c r="N20" s="68" t="str">
        <f t="shared" si="4"/>
        <v>1. - 51.</v>
      </c>
      <c r="O20" s="29">
        <v>0</v>
      </c>
      <c r="P20" s="72" t="str">
        <f t="shared" si="5"/>
        <v>1. - 51.</v>
      </c>
      <c r="Q20" s="73">
        <f t="shared" si="6"/>
        <v>45.137</v>
      </c>
      <c r="R20" s="74" t="str">
        <f t="shared" si="7"/>
        <v>5.</v>
      </c>
      <c r="S20" s="255"/>
      <c r="T20" s="259"/>
      <c r="U20" s="252"/>
      <c r="V20" s="17"/>
    </row>
    <row r="21" spans="1:22" ht="13.5" thickBot="1">
      <c r="A21" s="176">
        <v>18</v>
      </c>
      <c r="B21" s="292"/>
      <c r="C21" s="272"/>
      <c r="D21" s="282"/>
      <c r="E21" s="305">
        <v>0</v>
      </c>
      <c r="F21" s="306" t="str">
        <f t="shared" si="0"/>
        <v>52. - 72.</v>
      </c>
      <c r="G21" s="307">
        <v>0</v>
      </c>
      <c r="H21" s="306" t="str">
        <f t="shared" si="1"/>
        <v>53. - 72.</v>
      </c>
      <c r="I21" s="307">
        <v>0</v>
      </c>
      <c r="J21" s="306" t="str">
        <f t="shared" si="2"/>
        <v>53. - 72.</v>
      </c>
      <c r="K21" s="307">
        <v>0</v>
      </c>
      <c r="L21" s="109" t="str">
        <f t="shared" si="3"/>
        <v>53. - 72.</v>
      </c>
      <c r="M21" s="37">
        <v>0</v>
      </c>
      <c r="N21" s="109" t="str">
        <f t="shared" si="4"/>
        <v>1. - 51.</v>
      </c>
      <c r="O21" s="37">
        <v>0</v>
      </c>
      <c r="P21" s="110" t="str">
        <f t="shared" si="5"/>
        <v>1. - 51.</v>
      </c>
      <c r="Q21" s="111">
        <f t="shared" si="6"/>
        <v>0</v>
      </c>
      <c r="R21" s="83" t="str">
        <f t="shared" ref="R21:R36" si="10">RANK(Q21,Q$4:Q$120)&amp;IF(COUNTIF(Q$4:Q$120,Q21)&gt;1,". - "&amp;RANK(Q21,Q$4:Q$120)+COUNTIF(Q$4:Q$120,Q21)-1&amp;".",".")</f>
        <v>53. - 117.</v>
      </c>
      <c r="S21" s="256"/>
      <c r="T21" s="260"/>
      <c r="U21" s="253"/>
      <c r="V21" s="18"/>
    </row>
    <row r="22" spans="1:22">
      <c r="A22" s="177">
        <v>19</v>
      </c>
      <c r="B22" s="293" t="s">
        <v>77</v>
      </c>
      <c r="C22" s="273">
        <v>2008</v>
      </c>
      <c r="D22" s="283" t="s">
        <v>80</v>
      </c>
      <c r="E22" s="308">
        <v>8.6669999999999998</v>
      </c>
      <c r="F22" s="300" t="str">
        <f t="shared" si="0"/>
        <v>26. - 27.</v>
      </c>
      <c r="G22" s="309">
        <v>10.1</v>
      </c>
      <c r="H22" s="300" t="str">
        <f t="shared" si="1"/>
        <v>22.</v>
      </c>
      <c r="I22" s="309">
        <v>12</v>
      </c>
      <c r="J22" s="300" t="str">
        <f t="shared" si="2"/>
        <v>18. - 20.</v>
      </c>
      <c r="K22" s="309">
        <v>11.47</v>
      </c>
      <c r="L22" s="104" t="str">
        <f t="shared" si="3"/>
        <v>30.</v>
      </c>
      <c r="M22" s="105">
        <v>0</v>
      </c>
      <c r="N22" s="104" t="str">
        <f t="shared" si="4"/>
        <v>1. - 51.</v>
      </c>
      <c r="O22" s="105">
        <v>0</v>
      </c>
      <c r="P22" s="106" t="str">
        <f t="shared" si="5"/>
        <v>1. - 51.</v>
      </c>
      <c r="Q22" s="107">
        <f t="shared" si="6"/>
        <v>42.237000000000002</v>
      </c>
      <c r="R22" s="108" t="str">
        <f t="shared" si="10"/>
        <v>23.</v>
      </c>
      <c r="S22" s="254">
        <f t="shared" ref="S22" si="11">U22-MIN(E22:E24)-MIN(G22:G24)-MIN(I22:I24)-MIN(K22:K24)-MIN(M22:M24)-MIN(O22:O24)</f>
        <v>87.863</v>
      </c>
      <c r="T22" s="258" t="str">
        <f>RANK(S22,S$4:S$120)&amp;IF(COUNTIF(S$4:S$120,S22)&gt;1,". - "&amp;RANK(S22,S$4:S$120)+COUNTIF(S$4:S$120,S22)-1&amp;".",".")</f>
        <v>7.</v>
      </c>
      <c r="U22" s="251">
        <f>SUM(Q22:Q24)</f>
        <v>130.1</v>
      </c>
      <c r="V22" s="16" t="str">
        <f>RANK(U22,U$4:U$120)&amp;IF(COUNTIF(U$4:U$120,U22)&gt;1,". - "&amp;RANK(U22,U$4:U$120)+COUNTIF(U$4:U$120,U22)-1&amp;".",".")</f>
        <v>6.</v>
      </c>
    </row>
    <row r="23" spans="1:22">
      <c r="A23" s="178">
        <v>20</v>
      </c>
      <c r="B23" s="294" t="s">
        <v>78</v>
      </c>
      <c r="C23" s="274">
        <v>2009</v>
      </c>
      <c r="D23" s="284" t="s">
        <v>80</v>
      </c>
      <c r="E23" s="310">
        <v>8.7330000000000005</v>
      </c>
      <c r="F23" s="303" t="str">
        <f t="shared" si="0"/>
        <v>24.</v>
      </c>
      <c r="G23" s="311">
        <v>11.05</v>
      </c>
      <c r="H23" s="303" t="str">
        <f t="shared" si="1"/>
        <v>11. - 12.</v>
      </c>
      <c r="I23" s="311">
        <v>12.2</v>
      </c>
      <c r="J23" s="303" t="str">
        <f t="shared" si="2"/>
        <v>9. - 11.</v>
      </c>
      <c r="K23" s="311">
        <v>11.57</v>
      </c>
      <c r="L23" s="68" t="str">
        <f t="shared" si="3"/>
        <v>29.</v>
      </c>
      <c r="M23" s="29">
        <v>0</v>
      </c>
      <c r="N23" s="68" t="str">
        <f t="shared" si="4"/>
        <v>1. - 51.</v>
      </c>
      <c r="O23" s="29">
        <v>0</v>
      </c>
      <c r="P23" s="72" t="str">
        <f t="shared" si="5"/>
        <v>1. - 51.</v>
      </c>
      <c r="Q23" s="73">
        <f t="shared" si="6"/>
        <v>43.552999999999997</v>
      </c>
      <c r="R23" s="74" t="str">
        <f t="shared" si="10"/>
        <v>17.</v>
      </c>
      <c r="S23" s="255"/>
      <c r="T23" s="259"/>
      <c r="U23" s="252"/>
      <c r="V23" s="17"/>
    </row>
    <row r="24" spans="1:22" ht="13.5" thickBot="1">
      <c r="A24" s="179">
        <v>21</v>
      </c>
      <c r="B24" s="295" t="s">
        <v>79</v>
      </c>
      <c r="C24" s="275">
        <v>2008</v>
      </c>
      <c r="D24" s="285" t="s">
        <v>80</v>
      </c>
      <c r="E24" s="312">
        <v>9.0299999999999994</v>
      </c>
      <c r="F24" s="306" t="str">
        <f t="shared" si="0"/>
        <v>20.</v>
      </c>
      <c r="G24" s="313">
        <v>11.15</v>
      </c>
      <c r="H24" s="306" t="str">
        <f t="shared" si="1"/>
        <v>10.</v>
      </c>
      <c r="I24" s="313">
        <v>12.4</v>
      </c>
      <c r="J24" s="306" t="str">
        <f t="shared" si="2"/>
        <v>6.</v>
      </c>
      <c r="K24" s="313">
        <v>11.73</v>
      </c>
      <c r="L24" s="109" t="str">
        <f t="shared" si="3"/>
        <v>27.</v>
      </c>
      <c r="M24" s="37">
        <v>0</v>
      </c>
      <c r="N24" s="109" t="str">
        <f t="shared" si="4"/>
        <v>1. - 51.</v>
      </c>
      <c r="O24" s="37">
        <v>0</v>
      </c>
      <c r="P24" s="110" t="str">
        <f t="shared" si="5"/>
        <v>1. - 51.</v>
      </c>
      <c r="Q24" s="111">
        <f t="shared" si="6"/>
        <v>44.31</v>
      </c>
      <c r="R24" s="83" t="str">
        <f t="shared" si="10"/>
        <v>12.</v>
      </c>
      <c r="S24" s="256"/>
      <c r="T24" s="260"/>
      <c r="U24" s="253"/>
      <c r="V24" s="18"/>
    </row>
    <row r="25" spans="1:22">
      <c r="A25" s="180">
        <v>22</v>
      </c>
      <c r="B25" s="289" t="s">
        <v>49</v>
      </c>
      <c r="C25" s="269">
        <v>2008</v>
      </c>
      <c r="D25" s="279" t="s">
        <v>82</v>
      </c>
      <c r="E25" s="299">
        <v>8.4</v>
      </c>
      <c r="F25" s="300" t="str">
        <f t="shared" si="0"/>
        <v>37. - 38.</v>
      </c>
      <c r="G25" s="301">
        <v>8.9499999999999993</v>
      </c>
      <c r="H25" s="300" t="str">
        <f t="shared" si="1"/>
        <v>40. - 42.</v>
      </c>
      <c r="I25" s="301">
        <v>10</v>
      </c>
      <c r="J25" s="300" t="str">
        <f t="shared" si="2"/>
        <v>42. - 43.</v>
      </c>
      <c r="K25" s="301">
        <v>11.24</v>
      </c>
      <c r="L25" s="104" t="str">
        <f t="shared" si="3"/>
        <v>35.</v>
      </c>
      <c r="M25" s="105">
        <v>0</v>
      </c>
      <c r="N25" s="104" t="str">
        <f t="shared" si="4"/>
        <v>1. - 51.</v>
      </c>
      <c r="O25" s="105">
        <v>0</v>
      </c>
      <c r="P25" s="106" t="str">
        <f t="shared" si="5"/>
        <v>1. - 51.</v>
      </c>
      <c r="Q25" s="107">
        <f t="shared" si="6"/>
        <v>38.590000000000003</v>
      </c>
      <c r="R25" s="108" t="str">
        <f t="shared" si="10"/>
        <v>38.</v>
      </c>
      <c r="S25" s="254">
        <f t="shared" ref="S25" si="12">U25-MIN(E25:E27)-MIN(G25:G27)-MIN(I25:I27)-MIN(K25:K27)-MIN(M25:M27)-MIN(O25:O27)</f>
        <v>77.257000000000005</v>
      </c>
      <c r="T25" s="258" t="str">
        <f>RANK(S25,S$4:S$120)&amp;IF(COUNTIF(S$4:S$120,S25)&gt;1,". - "&amp;RANK(S25,S$4:S$120)+COUNTIF(S$4:S$120,S25)-1&amp;".",".")</f>
        <v>16.</v>
      </c>
      <c r="U25" s="251">
        <f>SUM(Q25:Q27)</f>
        <v>111.947</v>
      </c>
      <c r="V25" s="16" t="str">
        <f>RANK(U25,U$4:U$120)&amp;IF(COUNTIF(U$4:U$120,U25)&gt;1,". - "&amp;RANK(U25,U$4:U$120)+COUNTIF(U$4:U$120,U25)-1&amp;".",".")</f>
        <v>14.</v>
      </c>
    </row>
    <row r="26" spans="1:22">
      <c r="A26" s="181">
        <v>23</v>
      </c>
      <c r="B26" s="290" t="s">
        <v>50</v>
      </c>
      <c r="C26" s="270">
        <v>2009</v>
      </c>
      <c r="D26" s="280" t="s">
        <v>82</v>
      </c>
      <c r="E26" s="302">
        <v>7.7670000000000003</v>
      </c>
      <c r="F26" s="303" t="str">
        <f t="shared" si="0"/>
        <v>46. - 47.</v>
      </c>
      <c r="G26" s="304">
        <v>9.35</v>
      </c>
      <c r="H26" s="303" t="str">
        <f t="shared" si="1"/>
        <v>31. - 32.</v>
      </c>
      <c r="I26" s="304">
        <v>9.5</v>
      </c>
      <c r="J26" s="303" t="str">
        <f t="shared" si="2"/>
        <v>51.</v>
      </c>
      <c r="K26" s="304">
        <v>11.9</v>
      </c>
      <c r="L26" s="68" t="str">
        <f t="shared" si="3"/>
        <v>20. - 21.</v>
      </c>
      <c r="M26" s="29">
        <v>0</v>
      </c>
      <c r="N26" s="68" t="str">
        <f t="shared" si="4"/>
        <v>1. - 51.</v>
      </c>
      <c r="O26" s="29">
        <v>0</v>
      </c>
      <c r="P26" s="72" t="str">
        <f t="shared" si="5"/>
        <v>1. - 51.</v>
      </c>
      <c r="Q26" s="73">
        <f t="shared" si="6"/>
        <v>38.517000000000003</v>
      </c>
      <c r="R26" s="74" t="str">
        <f t="shared" si="10"/>
        <v>40.</v>
      </c>
      <c r="S26" s="255"/>
      <c r="T26" s="259"/>
      <c r="U26" s="252"/>
      <c r="V26" s="17"/>
    </row>
    <row r="27" spans="1:22" ht="13.5" thickBot="1">
      <c r="A27" s="182">
        <v>24</v>
      </c>
      <c r="B27" s="292" t="s">
        <v>81</v>
      </c>
      <c r="C27" s="272">
        <v>2011</v>
      </c>
      <c r="D27" s="282" t="s">
        <v>82</v>
      </c>
      <c r="E27" s="305">
        <v>7</v>
      </c>
      <c r="F27" s="306" t="str">
        <f t="shared" si="0"/>
        <v>51.</v>
      </c>
      <c r="G27" s="307">
        <v>9</v>
      </c>
      <c r="H27" s="306" t="str">
        <f t="shared" si="1"/>
        <v>38. - 39.</v>
      </c>
      <c r="I27" s="307">
        <v>7.5</v>
      </c>
      <c r="J27" s="306" t="str">
        <f t="shared" si="2"/>
        <v>52.</v>
      </c>
      <c r="K27" s="307">
        <v>11.34</v>
      </c>
      <c r="L27" s="109" t="str">
        <f t="shared" si="3"/>
        <v>34.</v>
      </c>
      <c r="M27" s="37">
        <v>0</v>
      </c>
      <c r="N27" s="109" t="str">
        <f t="shared" si="4"/>
        <v>1. - 51.</v>
      </c>
      <c r="O27" s="37">
        <v>0</v>
      </c>
      <c r="P27" s="110" t="str">
        <f t="shared" si="5"/>
        <v>1. - 51.</v>
      </c>
      <c r="Q27" s="111">
        <f t="shared" si="6"/>
        <v>34.840000000000003</v>
      </c>
      <c r="R27" s="83" t="str">
        <f t="shared" si="10"/>
        <v>49.</v>
      </c>
      <c r="S27" s="256"/>
      <c r="T27" s="260"/>
      <c r="U27" s="253"/>
      <c r="V27" s="18"/>
    </row>
    <row r="28" spans="1:22">
      <c r="A28" s="183">
        <v>25</v>
      </c>
      <c r="B28" s="296" t="s">
        <v>60</v>
      </c>
      <c r="C28" s="276">
        <v>2007</v>
      </c>
      <c r="D28" s="286" t="s">
        <v>85</v>
      </c>
      <c r="E28" s="299">
        <v>9.4670000000000005</v>
      </c>
      <c r="F28" s="300" t="str">
        <f t="shared" si="0"/>
        <v>4.</v>
      </c>
      <c r="G28" s="301">
        <v>10.6</v>
      </c>
      <c r="H28" s="300" t="str">
        <f t="shared" si="1"/>
        <v>16.</v>
      </c>
      <c r="I28" s="301">
        <v>12.3</v>
      </c>
      <c r="J28" s="300" t="str">
        <f t="shared" si="2"/>
        <v>7. - 8.</v>
      </c>
      <c r="K28" s="301">
        <v>11.9</v>
      </c>
      <c r="L28" s="104" t="str">
        <f t="shared" si="3"/>
        <v>20. - 21.</v>
      </c>
      <c r="M28" s="105">
        <v>0</v>
      </c>
      <c r="N28" s="104" t="str">
        <f t="shared" si="4"/>
        <v>1. - 51.</v>
      </c>
      <c r="O28" s="105">
        <v>0</v>
      </c>
      <c r="P28" s="106" t="str">
        <f t="shared" si="5"/>
        <v>1. - 51.</v>
      </c>
      <c r="Q28" s="107">
        <f t="shared" si="6"/>
        <v>44.267000000000003</v>
      </c>
      <c r="R28" s="108" t="str">
        <f t="shared" si="10"/>
        <v>13.</v>
      </c>
      <c r="S28" s="254">
        <f t="shared" ref="S28" si="13">U28-MIN(E28:E30)-MIN(G28:G30)-MIN(I28:I30)-MIN(K28:K30)-MIN(M28:M30)-MIN(O28:O30)</f>
        <v>91.157000000000025</v>
      </c>
      <c r="T28" s="258" t="str">
        <f>RANK(S28,S$4:S$120)&amp;IF(COUNTIF(S$4:S$120,S28)&gt;1,". - "&amp;RANK(S28,S$4:S$120)+COUNTIF(S$4:S$120,S28)-1&amp;".",".")</f>
        <v>2.</v>
      </c>
      <c r="U28" s="251">
        <f>SUM(Q28:Q30)</f>
        <v>134.82400000000001</v>
      </c>
      <c r="V28" s="16" t="str">
        <f>RANK(U28,U$4:U$120)&amp;IF(COUNTIF(U$4:U$120,U28)&gt;1,". - "&amp;RANK(U28,U$4:U$120)+COUNTIF(U$4:U$120,U28)-1&amp;".",".")</f>
        <v>2.</v>
      </c>
    </row>
    <row r="29" spans="1:22">
      <c r="A29" s="184">
        <v>26</v>
      </c>
      <c r="B29" s="290" t="s">
        <v>83</v>
      </c>
      <c r="C29" s="270">
        <v>2007</v>
      </c>
      <c r="D29" s="280" t="s">
        <v>85</v>
      </c>
      <c r="E29" s="302">
        <v>9.3000000000000007</v>
      </c>
      <c r="F29" s="303" t="str">
        <f t="shared" si="0"/>
        <v>8. - 12.</v>
      </c>
      <c r="G29" s="304">
        <v>11.65</v>
      </c>
      <c r="H29" s="303" t="str">
        <f t="shared" si="1"/>
        <v>4.</v>
      </c>
      <c r="I29" s="304">
        <v>12.9</v>
      </c>
      <c r="J29" s="303" t="str">
        <f t="shared" si="2"/>
        <v>2.</v>
      </c>
      <c r="K29" s="304">
        <v>12.34</v>
      </c>
      <c r="L29" s="68" t="str">
        <f t="shared" si="3"/>
        <v>5. - 7.</v>
      </c>
      <c r="M29" s="29">
        <v>0</v>
      </c>
      <c r="N29" s="68" t="str">
        <f t="shared" si="4"/>
        <v>1. - 51.</v>
      </c>
      <c r="O29" s="29">
        <v>0</v>
      </c>
      <c r="P29" s="72" t="str">
        <f t="shared" si="5"/>
        <v>1. - 51.</v>
      </c>
      <c r="Q29" s="73">
        <f t="shared" si="6"/>
        <v>46.19</v>
      </c>
      <c r="R29" s="74" t="str">
        <f t="shared" si="10"/>
        <v>2.</v>
      </c>
      <c r="S29" s="255"/>
      <c r="T29" s="259"/>
      <c r="U29" s="252"/>
      <c r="V29" s="17"/>
    </row>
    <row r="30" spans="1:22" ht="13.5" thickBot="1">
      <c r="A30" s="185">
        <v>27</v>
      </c>
      <c r="B30" s="291" t="s">
        <v>84</v>
      </c>
      <c r="C30" s="271">
        <v>2009</v>
      </c>
      <c r="D30" s="281" t="s">
        <v>85</v>
      </c>
      <c r="E30" s="305">
        <v>9.2669999999999995</v>
      </c>
      <c r="F30" s="306" t="str">
        <f t="shared" si="0"/>
        <v>13. - 15.</v>
      </c>
      <c r="G30" s="307">
        <v>11.3</v>
      </c>
      <c r="H30" s="306" t="str">
        <f t="shared" si="1"/>
        <v>8.</v>
      </c>
      <c r="I30" s="307">
        <v>12</v>
      </c>
      <c r="J30" s="306" t="str">
        <f t="shared" si="2"/>
        <v>18. - 20.</v>
      </c>
      <c r="K30" s="307">
        <v>11.8</v>
      </c>
      <c r="L30" s="109" t="str">
        <f t="shared" si="3"/>
        <v>24.</v>
      </c>
      <c r="M30" s="37">
        <v>0</v>
      </c>
      <c r="N30" s="109" t="str">
        <f t="shared" si="4"/>
        <v>1. - 51.</v>
      </c>
      <c r="O30" s="37">
        <v>0</v>
      </c>
      <c r="P30" s="110" t="str">
        <f t="shared" si="5"/>
        <v>1. - 51.</v>
      </c>
      <c r="Q30" s="111">
        <f t="shared" si="6"/>
        <v>44.367000000000004</v>
      </c>
      <c r="R30" s="83" t="str">
        <f t="shared" si="10"/>
        <v>11.</v>
      </c>
      <c r="S30" s="256"/>
      <c r="T30" s="260"/>
      <c r="U30" s="253"/>
      <c r="V30" s="18"/>
    </row>
    <row r="31" spans="1:22">
      <c r="A31" s="159">
        <v>28</v>
      </c>
      <c r="B31" s="297" t="s">
        <v>56</v>
      </c>
      <c r="C31" s="277">
        <v>2007</v>
      </c>
      <c r="D31" s="287" t="s">
        <v>45</v>
      </c>
      <c r="E31" s="308">
        <v>8.6329999999999991</v>
      </c>
      <c r="F31" s="300" t="str">
        <f t="shared" si="0"/>
        <v>28. - 30.</v>
      </c>
      <c r="G31" s="314">
        <v>9.75</v>
      </c>
      <c r="H31" s="300" t="str">
        <f t="shared" si="1"/>
        <v>27.</v>
      </c>
      <c r="I31" s="309">
        <v>10.7</v>
      </c>
      <c r="J31" s="300" t="str">
        <f t="shared" si="2"/>
        <v>35.</v>
      </c>
      <c r="K31" s="309">
        <v>10.87</v>
      </c>
      <c r="L31" s="104" t="str">
        <f t="shared" si="3"/>
        <v>37. - 40.</v>
      </c>
      <c r="M31" s="112">
        <v>0</v>
      </c>
      <c r="N31" s="104" t="str">
        <f t="shared" si="4"/>
        <v>1. - 51.</v>
      </c>
      <c r="O31" s="105">
        <v>0</v>
      </c>
      <c r="P31" s="106" t="str">
        <f t="shared" si="5"/>
        <v>1. - 51.</v>
      </c>
      <c r="Q31" s="107">
        <f t="shared" si="6"/>
        <v>39.952999999999996</v>
      </c>
      <c r="R31" s="108" t="str">
        <f t="shared" si="10"/>
        <v>34.</v>
      </c>
      <c r="S31" s="254">
        <f t="shared" ref="S31" si="14">U31-MIN(E31:E33)-MIN(G31:G33)-MIN(I31:I33)-MIN(K31:K33)-MIN(M31:M33)-MIN(O31:O33)</f>
        <v>80.23599999999999</v>
      </c>
      <c r="T31" s="258" t="str">
        <f>RANK(S31,S$4:S$120)&amp;IF(COUNTIF(S$4:S$120,S31)&gt;1,". - "&amp;RANK(S31,S$4:S$120)+COUNTIF(S$4:S$120,S31)-1&amp;".",".")</f>
        <v>12.</v>
      </c>
      <c r="U31" s="251">
        <f>SUM(Q31:Q33)</f>
        <v>118.71899999999999</v>
      </c>
      <c r="V31" s="16" t="str">
        <f>RANK(U31,U$4:U$120)&amp;IF(COUNTIF(U$4:U$120,U31)&gt;1,". - "&amp;RANK(U31,U$4:U$120)+COUNTIF(U$4:U$120,U31)-1&amp;".",".")</f>
        <v>10.</v>
      </c>
    </row>
    <row r="32" spans="1:22">
      <c r="A32" s="160">
        <v>29</v>
      </c>
      <c r="B32" s="294" t="s">
        <v>86</v>
      </c>
      <c r="C32" s="274">
        <v>2008</v>
      </c>
      <c r="D32" s="284" t="s">
        <v>45</v>
      </c>
      <c r="E32" s="310">
        <v>8.5329999999999995</v>
      </c>
      <c r="F32" s="303" t="str">
        <f t="shared" si="0"/>
        <v>33. - 34.</v>
      </c>
      <c r="G32" s="311">
        <v>9.0500000000000007</v>
      </c>
      <c r="H32" s="303" t="str">
        <f t="shared" si="1"/>
        <v>36. - 37.</v>
      </c>
      <c r="I32" s="311">
        <v>11.3</v>
      </c>
      <c r="J32" s="303" t="str">
        <f t="shared" si="2"/>
        <v>30.</v>
      </c>
      <c r="K32" s="311">
        <v>10.199999999999999</v>
      </c>
      <c r="L32" s="68" t="str">
        <f t="shared" si="3"/>
        <v>45.</v>
      </c>
      <c r="M32" s="29">
        <v>0</v>
      </c>
      <c r="N32" s="68" t="str">
        <f t="shared" si="4"/>
        <v>1. - 51.</v>
      </c>
      <c r="O32" s="29">
        <v>0</v>
      </c>
      <c r="P32" s="72" t="str">
        <f t="shared" si="5"/>
        <v>1. - 51.</v>
      </c>
      <c r="Q32" s="73">
        <f t="shared" si="6"/>
        <v>39.082999999999998</v>
      </c>
      <c r="R32" s="74" t="str">
        <f t="shared" si="10"/>
        <v>37.</v>
      </c>
      <c r="S32" s="255"/>
      <c r="T32" s="259"/>
      <c r="U32" s="252"/>
      <c r="V32" s="17"/>
    </row>
    <row r="33" spans="1:22" ht="13.5" thickBot="1">
      <c r="A33" s="161">
        <v>30</v>
      </c>
      <c r="B33" s="298" t="s">
        <v>57</v>
      </c>
      <c r="C33" s="278">
        <v>2008</v>
      </c>
      <c r="D33" s="288" t="s">
        <v>45</v>
      </c>
      <c r="E33" s="312">
        <v>8.8330000000000002</v>
      </c>
      <c r="F33" s="306" t="str">
        <f t="shared" si="0"/>
        <v>22.</v>
      </c>
      <c r="G33" s="313">
        <v>9.4499999999999993</v>
      </c>
      <c r="H33" s="306" t="str">
        <f t="shared" si="1"/>
        <v>29. - 30.</v>
      </c>
      <c r="I33" s="313">
        <v>11</v>
      </c>
      <c r="J33" s="306" t="str">
        <f t="shared" si="2"/>
        <v>32. - 34.</v>
      </c>
      <c r="K33" s="313">
        <v>10.4</v>
      </c>
      <c r="L33" s="109" t="str">
        <f t="shared" si="3"/>
        <v>43. - 44.</v>
      </c>
      <c r="M33" s="37">
        <v>0</v>
      </c>
      <c r="N33" s="109" t="str">
        <f t="shared" si="4"/>
        <v>1. - 51.</v>
      </c>
      <c r="O33" s="37">
        <v>0</v>
      </c>
      <c r="P33" s="110" t="str">
        <f t="shared" si="5"/>
        <v>1. - 51.</v>
      </c>
      <c r="Q33" s="111">
        <f t="shared" si="6"/>
        <v>39.683</v>
      </c>
      <c r="R33" s="83" t="str">
        <f t="shared" si="10"/>
        <v>36.</v>
      </c>
      <c r="S33" s="256"/>
      <c r="T33" s="260"/>
      <c r="U33" s="253"/>
      <c r="V33" s="18"/>
    </row>
    <row r="34" spans="1:22">
      <c r="A34" s="186">
        <v>31</v>
      </c>
      <c r="B34" s="296" t="s">
        <v>87</v>
      </c>
      <c r="C34" s="276">
        <v>2008</v>
      </c>
      <c r="D34" s="286" t="s">
        <v>43</v>
      </c>
      <c r="E34" s="299">
        <v>8.6999999999999993</v>
      </c>
      <c r="F34" s="300" t="str">
        <f t="shared" si="0"/>
        <v>25.</v>
      </c>
      <c r="G34" s="301">
        <v>9.9</v>
      </c>
      <c r="H34" s="300" t="str">
        <f t="shared" si="1"/>
        <v>25. - 26.</v>
      </c>
      <c r="I34" s="315">
        <v>11.7</v>
      </c>
      <c r="J34" s="300" t="str">
        <f t="shared" si="2"/>
        <v>22.</v>
      </c>
      <c r="K34" s="301">
        <v>12.27</v>
      </c>
      <c r="L34" s="104" t="str">
        <f t="shared" si="3"/>
        <v>8. - 9.</v>
      </c>
      <c r="M34" s="105">
        <v>0</v>
      </c>
      <c r="N34" s="104" t="str">
        <f t="shared" si="4"/>
        <v>1. - 51.</v>
      </c>
      <c r="O34" s="105">
        <v>0</v>
      </c>
      <c r="P34" s="106" t="str">
        <f t="shared" si="5"/>
        <v>1. - 51.</v>
      </c>
      <c r="Q34" s="107">
        <f t="shared" si="6"/>
        <v>42.57</v>
      </c>
      <c r="R34" s="108" t="str">
        <f t="shared" si="10"/>
        <v>22.</v>
      </c>
      <c r="S34" s="254">
        <f t="shared" ref="S34" si="15">U34-MIN(E34:E36)-MIN(G34:G36)-MIN(I34:I36)-MIN(K34:K36)-MIN(M34:M36)-MIN(O34:O36)</f>
        <v>84.36</v>
      </c>
      <c r="T34" s="258" t="str">
        <f>RANK(S34,S$4:S$120)&amp;IF(COUNTIF(S$4:S$120,S34)&gt;1,". - "&amp;RANK(S34,S$4:S$120)+COUNTIF(S$4:S$120,S34)-1&amp;".",".")</f>
        <v>9.</v>
      </c>
      <c r="U34" s="251">
        <f>SUM(Q34:Q36)</f>
        <v>123.393</v>
      </c>
      <c r="V34" s="16" t="str">
        <f>RANK(U34,U$4:U$120)&amp;IF(COUNTIF(U$4:U$120,U34)&gt;1,". - "&amp;RANK(U34,U$4:U$120)+COUNTIF(U$4:U$120,U34)-1&amp;".",".")</f>
        <v>9.</v>
      </c>
    </row>
    <row r="35" spans="1:22">
      <c r="A35" s="187">
        <v>32</v>
      </c>
      <c r="B35" s="290" t="s">
        <v>88</v>
      </c>
      <c r="C35" s="270">
        <v>2009</v>
      </c>
      <c r="D35" s="280" t="s">
        <v>43</v>
      </c>
      <c r="E35" s="302">
        <v>8.3000000000000007</v>
      </c>
      <c r="F35" s="303" t="str">
        <f t="shared" si="0"/>
        <v>41.</v>
      </c>
      <c r="G35" s="316">
        <v>9.1</v>
      </c>
      <c r="H35" s="303" t="str">
        <f t="shared" si="1"/>
        <v>34. - 35.</v>
      </c>
      <c r="I35" s="316">
        <v>10.4</v>
      </c>
      <c r="J35" s="303" t="str">
        <f t="shared" si="2"/>
        <v>36. - 38.</v>
      </c>
      <c r="K35" s="304">
        <v>12.04</v>
      </c>
      <c r="L35" s="68" t="str">
        <f t="shared" si="3"/>
        <v>14.</v>
      </c>
      <c r="M35" s="29">
        <v>0</v>
      </c>
      <c r="N35" s="68" t="str">
        <f t="shared" si="4"/>
        <v>1. - 51.</v>
      </c>
      <c r="O35" s="29">
        <v>0</v>
      </c>
      <c r="P35" s="72" t="str">
        <f t="shared" si="5"/>
        <v>1. - 51.</v>
      </c>
      <c r="Q35" s="73">
        <f t="shared" si="6"/>
        <v>39.839999999999996</v>
      </c>
      <c r="R35" s="74" t="str">
        <f t="shared" si="10"/>
        <v>35.</v>
      </c>
      <c r="S35" s="255"/>
      <c r="T35" s="259"/>
      <c r="U35" s="252"/>
      <c r="V35" s="17"/>
    </row>
    <row r="36" spans="1:22" ht="13.5" thickBot="1">
      <c r="A36" s="188">
        <v>33</v>
      </c>
      <c r="B36" s="291" t="s">
        <v>89</v>
      </c>
      <c r="C36" s="271">
        <v>2008</v>
      </c>
      <c r="D36" s="281" t="s">
        <v>43</v>
      </c>
      <c r="E36" s="305">
        <v>8.1329999999999991</v>
      </c>
      <c r="F36" s="306" t="str">
        <f>RANK(E36,E$4:E$120)&amp;IF(COUNTIF(E$4:E$120,E36)&gt;1,". - "&amp;RANK(E36,E$4:E$120)+COUNTIF(E$4:E$120,E36)-1&amp;".",".")</f>
        <v>43.</v>
      </c>
      <c r="G36" s="307">
        <v>9.9499999999999993</v>
      </c>
      <c r="H36" s="306" t="str">
        <f>RANK(G36,G$4:G$120)&amp;IF(COUNTIF(G$4:G$120,G36)&gt;1,". - "&amp;RANK(G36,G$4:G$120)+COUNTIF(G$4:G$120,G36)-1&amp;".",".")</f>
        <v>23. - 24.</v>
      </c>
      <c r="I36" s="307">
        <v>11.5</v>
      </c>
      <c r="J36" s="306" t="str">
        <f>RANK(I36,I$4:I$120)&amp;IF(COUNTIF(I$4:I$120,I36)&gt;1,". - "&amp;RANK(I36,I$4:I$120)+COUNTIF(I$4:I$120,I36)-1&amp;".",".")</f>
        <v>25. - 27.</v>
      </c>
      <c r="K36" s="307">
        <v>11.4</v>
      </c>
      <c r="L36" s="109" t="str">
        <f>RANK(K36,K$4:K$120)&amp;IF(COUNTIF(K$4:K$120,K36)&gt;1,". - "&amp;RANK(K36,K$4:K$120)+COUNTIF(K$4:K$120,K36)-1&amp;".",".")</f>
        <v>32. - 33.</v>
      </c>
      <c r="M36" s="37">
        <v>0</v>
      </c>
      <c r="N36" s="109" t="str">
        <f>RANK(M36,M$4:M$120)&amp;IF(COUNTIF(M$4:M$120,M36)&gt;1,". - "&amp;RANK(M36,M$4:M$120)+COUNTIF(M$4:M$120,M36)-1&amp;".",".")</f>
        <v>1. - 51.</v>
      </c>
      <c r="O36" s="37">
        <v>0</v>
      </c>
      <c r="P36" s="110" t="str">
        <f>RANK(O36,O$4:O$120)&amp;IF(COUNTIF(O$4:O$120,O36)&gt;1,". - "&amp;RANK(O36,O$4:O$120)+COUNTIF(O$4:O$120,O36)-1&amp;".",".")</f>
        <v>1. - 51.</v>
      </c>
      <c r="Q36" s="111">
        <f t="shared" si="6"/>
        <v>40.982999999999997</v>
      </c>
      <c r="R36" s="83" t="str">
        <f t="shared" si="10"/>
        <v>29.</v>
      </c>
      <c r="S36" s="256"/>
      <c r="T36" s="260"/>
      <c r="U36" s="253"/>
      <c r="V36" s="18"/>
    </row>
    <row r="37" spans="1:22">
      <c r="A37" s="168">
        <v>34</v>
      </c>
      <c r="B37" s="289" t="s">
        <v>90</v>
      </c>
      <c r="C37" s="269">
        <v>2009</v>
      </c>
      <c r="D37" s="279" t="s">
        <v>93</v>
      </c>
      <c r="E37" s="299">
        <v>7.8970000000000002</v>
      </c>
      <c r="F37" s="300" t="str">
        <f t="shared" si="0"/>
        <v>45.</v>
      </c>
      <c r="G37" s="315">
        <v>6.7</v>
      </c>
      <c r="H37" s="300" t="str">
        <f t="shared" si="1"/>
        <v>51.</v>
      </c>
      <c r="I37" s="315">
        <v>9.6</v>
      </c>
      <c r="J37" s="300" t="str">
        <f t="shared" si="2"/>
        <v>49. - 50.</v>
      </c>
      <c r="K37" s="301">
        <v>10.4</v>
      </c>
      <c r="L37" s="104" t="str">
        <f t="shared" si="3"/>
        <v>43. - 44.</v>
      </c>
      <c r="M37" s="105">
        <v>0</v>
      </c>
      <c r="N37" s="104" t="str">
        <f t="shared" si="4"/>
        <v>1. - 51.</v>
      </c>
      <c r="O37" s="105">
        <v>0</v>
      </c>
      <c r="P37" s="106" t="str">
        <f t="shared" si="5"/>
        <v>1. - 51.</v>
      </c>
      <c r="Q37" s="107">
        <f t="shared" si="6"/>
        <v>34.597000000000001</v>
      </c>
      <c r="R37" s="108" t="str">
        <f t="shared" ref="R37:R52" si="16">RANK(Q37,Q$4:Q$120)&amp;IF(COUNTIF(Q$4:Q$120,Q37)&gt;1,". - "&amp;RANK(Q37,Q$4:Q$120)+COUNTIF(Q$4:Q$120,Q37)-1&amp;".",".")</f>
        <v>51.</v>
      </c>
      <c r="S37" s="254">
        <f t="shared" ref="S37" si="17">U37-MIN(E37:E39)-MIN(G37:G39)-MIN(I37:I39)-MIN(K37:K39)-MIN(M37:M39)-MIN(O37:O39)</f>
        <v>71.41500000000002</v>
      </c>
      <c r="T37" s="258" t="str">
        <f>RANK(S37,S$4:S$120)&amp;IF(COUNTIF(S$4:S$120,S37)&gt;1,". - "&amp;RANK(S37,S$4:S$120)+COUNTIF(S$4:S$120,S37)-1&amp;".",".")</f>
        <v>18.</v>
      </c>
      <c r="U37" s="251">
        <f>SUM(Q37:Q39)</f>
        <v>105.47200000000001</v>
      </c>
      <c r="V37" s="16" t="str">
        <f>RANK(U37,U$4:U$120)&amp;IF(COUNTIF(U$4:U$120,U37)&gt;1,". - "&amp;RANK(U37,U$4:U$120)+COUNTIF(U$4:U$120,U37)-1&amp;".",".")</f>
        <v>15.</v>
      </c>
    </row>
    <row r="38" spans="1:22">
      <c r="A38" s="169">
        <v>35</v>
      </c>
      <c r="B38" s="290" t="s">
        <v>91</v>
      </c>
      <c r="C38" s="270">
        <v>2008</v>
      </c>
      <c r="D38" s="280" t="s">
        <v>93</v>
      </c>
      <c r="E38" s="302">
        <v>7.7670000000000003</v>
      </c>
      <c r="F38" s="303" t="str">
        <f t="shared" ref="F38:F53" si="18">RANK(E38,E$4:E$120)&amp;IF(COUNTIF(E$4:E$120,E38)&gt;1,". - "&amp;RANK(E38,E$4:E$120)+COUNTIF(E$4:E$120,E38)-1&amp;".",".")</f>
        <v>46. - 47.</v>
      </c>
      <c r="G38" s="304">
        <v>6.55</v>
      </c>
      <c r="H38" s="303" t="str">
        <f t="shared" ref="H38:H53" si="19">RANK(G38,G$4:G$120)&amp;IF(COUNTIF(G$4:G$120,G38)&gt;1,". - "&amp;RANK(G38,G$4:G$120)+COUNTIF(G$4:G$120,G38)-1&amp;".",".")</f>
        <v>52.</v>
      </c>
      <c r="I38" s="316">
        <v>10.4</v>
      </c>
      <c r="J38" s="303" t="str">
        <f t="shared" ref="J38:J53" si="20">RANK(I38,I$4:I$120)&amp;IF(COUNTIF(I$4:I$120,I38)&gt;1,". - "&amp;RANK(I38,I$4:I$120)+COUNTIF(I$4:I$120,I38)-1&amp;".",".")</f>
        <v>36. - 38.</v>
      </c>
      <c r="K38" s="304">
        <v>11.1</v>
      </c>
      <c r="L38" s="68" t="str">
        <f t="shared" ref="L38:L53" si="21">RANK(K38,K$4:K$120)&amp;IF(COUNTIF(K$4:K$120,K38)&gt;1,". - "&amp;RANK(K38,K$4:K$120)+COUNTIF(K$4:K$120,K38)-1&amp;".",".")</f>
        <v>36.</v>
      </c>
      <c r="M38" s="29">
        <v>0</v>
      </c>
      <c r="N38" s="68" t="str">
        <f t="shared" ref="N38:N53" si="22">RANK(M38,M$4:M$120)&amp;IF(COUNTIF(M$4:M$120,M38)&gt;1,". - "&amp;RANK(M38,M$4:M$120)+COUNTIF(M$4:M$120,M38)-1&amp;".",".")</f>
        <v>1. - 51.</v>
      </c>
      <c r="O38" s="29">
        <v>0</v>
      </c>
      <c r="P38" s="72" t="str">
        <f t="shared" ref="P38:P53" si="23">RANK(O38,O$4:O$120)&amp;IF(COUNTIF(O$4:O$120,O38)&gt;1,". - "&amp;RANK(O38,O$4:O$120)+COUNTIF(O$4:O$120,O38)-1&amp;".",".")</f>
        <v>1. - 51.</v>
      </c>
      <c r="Q38" s="73">
        <f t="shared" si="6"/>
        <v>35.817</v>
      </c>
      <c r="R38" s="74" t="str">
        <f t="shared" si="16"/>
        <v>46.</v>
      </c>
      <c r="S38" s="255"/>
      <c r="T38" s="259"/>
      <c r="U38" s="252"/>
      <c r="V38" s="17"/>
    </row>
    <row r="39" spans="1:22" ht="13.5" thickBot="1">
      <c r="A39" s="170">
        <v>36</v>
      </c>
      <c r="B39" s="292" t="s">
        <v>92</v>
      </c>
      <c r="C39" s="272">
        <v>2008</v>
      </c>
      <c r="D39" s="282" t="s">
        <v>93</v>
      </c>
      <c r="E39" s="305">
        <v>8.0679999999999996</v>
      </c>
      <c r="F39" s="306" t="str">
        <f t="shared" si="18"/>
        <v>44.</v>
      </c>
      <c r="G39" s="307">
        <v>6.95</v>
      </c>
      <c r="H39" s="306" t="str">
        <f t="shared" si="19"/>
        <v>50.</v>
      </c>
      <c r="I39" s="307">
        <v>9.9</v>
      </c>
      <c r="J39" s="306" t="str">
        <f t="shared" si="20"/>
        <v>44. - 45.</v>
      </c>
      <c r="K39" s="307">
        <v>10.14</v>
      </c>
      <c r="L39" s="109" t="str">
        <f t="shared" si="21"/>
        <v>47.</v>
      </c>
      <c r="M39" s="37">
        <v>0</v>
      </c>
      <c r="N39" s="109" t="str">
        <f t="shared" si="22"/>
        <v>1. - 51.</v>
      </c>
      <c r="O39" s="37">
        <v>0</v>
      </c>
      <c r="P39" s="110" t="str">
        <f t="shared" si="23"/>
        <v>1. - 51.</v>
      </c>
      <c r="Q39" s="111">
        <f t="shared" si="6"/>
        <v>35.058</v>
      </c>
      <c r="R39" s="83" t="str">
        <f t="shared" si="16"/>
        <v>48.</v>
      </c>
      <c r="S39" s="256"/>
      <c r="T39" s="260"/>
      <c r="U39" s="253"/>
      <c r="V39" s="18"/>
    </row>
    <row r="40" spans="1:22">
      <c r="A40" s="165">
        <v>37</v>
      </c>
      <c r="B40" s="293" t="s">
        <v>52</v>
      </c>
      <c r="C40" s="273">
        <v>2008</v>
      </c>
      <c r="D40" s="283" t="s">
        <v>95</v>
      </c>
      <c r="E40" s="308">
        <v>8.1669999999999998</v>
      </c>
      <c r="F40" s="300" t="str">
        <f t="shared" si="18"/>
        <v>42.</v>
      </c>
      <c r="G40" s="309">
        <v>7.8</v>
      </c>
      <c r="H40" s="300" t="str">
        <f t="shared" si="19"/>
        <v>48.</v>
      </c>
      <c r="I40" s="314">
        <v>11</v>
      </c>
      <c r="J40" s="300" t="str">
        <f t="shared" si="20"/>
        <v>32. - 34.</v>
      </c>
      <c r="K40" s="309">
        <v>10.87</v>
      </c>
      <c r="L40" s="104" t="str">
        <f t="shared" si="21"/>
        <v>37. - 40.</v>
      </c>
      <c r="M40" s="105">
        <v>0</v>
      </c>
      <c r="N40" s="104" t="str">
        <f t="shared" si="22"/>
        <v>1. - 51.</v>
      </c>
      <c r="O40" s="105">
        <v>0</v>
      </c>
      <c r="P40" s="106" t="str">
        <f t="shared" si="23"/>
        <v>1. - 51.</v>
      </c>
      <c r="Q40" s="107">
        <f t="shared" si="6"/>
        <v>37.836999999999996</v>
      </c>
      <c r="R40" s="108" t="str">
        <f t="shared" si="16"/>
        <v>41.</v>
      </c>
      <c r="S40" s="254">
        <f t="shared" ref="S40" si="24">U40-MIN(E40:E42)-MIN(G40:G42)-MIN(I40:I42)-MIN(K40:K42)-MIN(M40:M42)-MIN(O40:O42)</f>
        <v>77.804000000000002</v>
      </c>
      <c r="T40" s="258" t="str">
        <f>RANK(S40,S$4:S$120)&amp;IF(COUNTIF(S$4:S$120,S40)&gt;1,". - "&amp;RANK(S40,S$4:S$120)+COUNTIF(S$4:S$120,S40)-1&amp;".",".")</f>
        <v>15.</v>
      </c>
      <c r="U40" s="251">
        <f>SUM(Q40:Q42)</f>
        <v>77.804000000000002</v>
      </c>
      <c r="V40" s="16" t="str">
        <f>RANK(U40,U$4:U$120)&amp;IF(COUNTIF(U$4:U$120,U40)&gt;1,". - "&amp;RANK(U40,U$4:U$120)+COUNTIF(U$4:U$120,U40)-1&amp;".",".")</f>
        <v>18.</v>
      </c>
    </row>
    <row r="41" spans="1:22">
      <c r="A41" s="166">
        <v>38</v>
      </c>
      <c r="B41" s="294" t="s">
        <v>94</v>
      </c>
      <c r="C41" s="274">
        <v>2007</v>
      </c>
      <c r="D41" s="284" t="s">
        <v>95</v>
      </c>
      <c r="E41" s="310">
        <v>9.2669999999999995</v>
      </c>
      <c r="F41" s="303" t="str">
        <f t="shared" si="18"/>
        <v>13. - 15.</v>
      </c>
      <c r="G41" s="317">
        <v>7.9</v>
      </c>
      <c r="H41" s="303" t="str">
        <f t="shared" si="19"/>
        <v>46.</v>
      </c>
      <c r="I41" s="317">
        <v>11.4</v>
      </c>
      <c r="J41" s="303" t="str">
        <f t="shared" si="20"/>
        <v>28. - 29.</v>
      </c>
      <c r="K41" s="311">
        <v>11.4</v>
      </c>
      <c r="L41" s="68" t="str">
        <f t="shared" si="21"/>
        <v>32. - 33.</v>
      </c>
      <c r="M41" s="30">
        <v>0</v>
      </c>
      <c r="N41" s="68" t="str">
        <f t="shared" si="22"/>
        <v>1. - 51.</v>
      </c>
      <c r="O41" s="29">
        <v>0</v>
      </c>
      <c r="P41" s="72" t="str">
        <f t="shared" si="23"/>
        <v>1. - 51.</v>
      </c>
      <c r="Q41" s="73">
        <f t="shared" si="6"/>
        <v>39.966999999999999</v>
      </c>
      <c r="R41" s="74" t="str">
        <f t="shared" si="16"/>
        <v>33.</v>
      </c>
      <c r="S41" s="255"/>
      <c r="T41" s="259"/>
      <c r="U41" s="252"/>
      <c r="V41" s="17"/>
    </row>
    <row r="42" spans="1:22" ht="13.5" thickBot="1">
      <c r="A42" s="167">
        <v>39</v>
      </c>
      <c r="B42" s="291"/>
      <c r="C42" s="271"/>
      <c r="D42" s="281"/>
      <c r="E42" s="305">
        <v>0</v>
      </c>
      <c r="F42" s="306" t="str">
        <f t="shared" si="18"/>
        <v>52. - 72.</v>
      </c>
      <c r="G42" s="307">
        <v>0</v>
      </c>
      <c r="H42" s="306" t="str">
        <f t="shared" si="19"/>
        <v>53. - 72.</v>
      </c>
      <c r="I42" s="307">
        <v>0</v>
      </c>
      <c r="J42" s="306" t="str">
        <f t="shared" si="20"/>
        <v>53. - 72.</v>
      </c>
      <c r="K42" s="307">
        <v>0</v>
      </c>
      <c r="L42" s="109" t="str">
        <f t="shared" si="21"/>
        <v>53. - 72.</v>
      </c>
      <c r="M42" s="37">
        <v>0</v>
      </c>
      <c r="N42" s="109" t="str">
        <f t="shared" si="22"/>
        <v>1. - 51.</v>
      </c>
      <c r="O42" s="37">
        <v>0</v>
      </c>
      <c r="P42" s="110" t="str">
        <f t="shared" si="23"/>
        <v>1. - 51.</v>
      </c>
      <c r="Q42" s="111">
        <f t="shared" si="6"/>
        <v>0</v>
      </c>
      <c r="R42" s="83" t="str">
        <f t="shared" si="16"/>
        <v>53. - 117.</v>
      </c>
      <c r="S42" s="256"/>
      <c r="T42" s="260"/>
      <c r="U42" s="253"/>
      <c r="V42" s="18"/>
    </row>
    <row r="43" spans="1:22">
      <c r="A43" s="189">
        <v>40</v>
      </c>
      <c r="B43" s="289" t="s">
        <v>96</v>
      </c>
      <c r="C43" s="269">
        <v>2008</v>
      </c>
      <c r="D43" s="279" t="s">
        <v>99</v>
      </c>
      <c r="E43" s="299">
        <v>9.5329999999999995</v>
      </c>
      <c r="F43" s="300" t="str">
        <f t="shared" si="18"/>
        <v>2.</v>
      </c>
      <c r="G43" s="315">
        <v>10.8</v>
      </c>
      <c r="H43" s="300" t="str">
        <f t="shared" si="19"/>
        <v>14.</v>
      </c>
      <c r="I43" s="315">
        <v>12.2</v>
      </c>
      <c r="J43" s="300" t="str">
        <f t="shared" si="20"/>
        <v>9. - 11.</v>
      </c>
      <c r="K43" s="301">
        <v>12.47</v>
      </c>
      <c r="L43" s="104" t="str">
        <f t="shared" si="21"/>
        <v>3. - 4.</v>
      </c>
      <c r="M43" s="105">
        <v>0</v>
      </c>
      <c r="N43" s="104" t="str">
        <f t="shared" si="22"/>
        <v>1. - 51.</v>
      </c>
      <c r="O43" s="105">
        <v>0</v>
      </c>
      <c r="P43" s="106" t="str">
        <f t="shared" si="23"/>
        <v>1. - 51.</v>
      </c>
      <c r="Q43" s="107">
        <f t="shared" si="6"/>
        <v>45.003</v>
      </c>
      <c r="R43" s="108" t="str">
        <f t="shared" si="16"/>
        <v>7.</v>
      </c>
      <c r="S43" s="254">
        <f t="shared" ref="S43" si="25">U43-MIN(E43:E45)-MIN(G43:G45)-MIN(I43:I45)-MIN(K43:K45)-MIN(M43:M45)-MIN(O43:O45)</f>
        <v>89.643000000000015</v>
      </c>
      <c r="T43" s="258" t="str">
        <f>RANK(S43,S$4:S$120)&amp;IF(COUNTIF(S$4:S$120,S43)&gt;1,". - "&amp;RANK(S43,S$4:S$120)+COUNTIF(S$4:S$120,S43)-1&amp;".",".")</f>
        <v>5.</v>
      </c>
      <c r="U43" s="251">
        <f>SUM(Q43:Q45)</f>
        <v>132.03300000000002</v>
      </c>
      <c r="V43" s="16" t="str">
        <f>RANK(U43,U$4:U$120)&amp;IF(COUNTIF(U$4:U$120,U43)&gt;1,". - "&amp;RANK(U43,U$4:U$120)+COUNTIF(U$4:U$120,U43)-1&amp;".",".")</f>
        <v>5.</v>
      </c>
    </row>
    <row r="44" spans="1:22">
      <c r="A44" s="190">
        <v>41</v>
      </c>
      <c r="B44" s="290" t="s">
        <v>97</v>
      </c>
      <c r="C44" s="270">
        <v>2007</v>
      </c>
      <c r="D44" s="280" t="s">
        <v>99</v>
      </c>
      <c r="E44" s="302">
        <v>9.5</v>
      </c>
      <c r="F44" s="303" t="str">
        <f t="shared" si="18"/>
        <v>3.</v>
      </c>
      <c r="G44" s="304">
        <v>11</v>
      </c>
      <c r="H44" s="303" t="str">
        <f t="shared" si="19"/>
        <v>13.</v>
      </c>
      <c r="I44" s="316">
        <v>10.199999999999999</v>
      </c>
      <c r="J44" s="303" t="str">
        <f t="shared" si="20"/>
        <v>40.</v>
      </c>
      <c r="K44" s="304">
        <v>12.24</v>
      </c>
      <c r="L44" s="68" t="str">
        <f t="shared" si="21"/>
        <v>10.</v>
      </c>
      <c r="M44" s="29">
        <v>0</v>
      </c>
      <c r="N44" s="68" t="str">
        <f t="shared" si="22"/>
        <v>1. - 51.</v>
      </c>
      <c r="O44" s="29">
        <v>0</v>
      </c>
      <c r="P44" s="72" t="str">
        <f t="shared" si="23"/>
        <v>1. - 51.</v>
      </c>
      <c r="Q44" s="73">
        <f t="shared" si="6"/>
        <v>42.94</v>
      </c>
      <c r="R44" s="74" t="str">
        <f t="shared" si="16"/>
        <v>21.</v>
      </c>
      <c r="S44" s="255"/>
      <c r="T44" s="259"/>
      <c r="U44" s="252"/>
      <c r="V44" s="17"/>
    </row>
    <row r="45" spans="1:22" ht="13.5" thickBot="1">
      <c r="A45" s="191">
        <v>42</v>
      </c>
      <c r="B45" s="292" t="s">
        <v>98</v>
      </c>
      <c r="C45" s="272">
        <v>2007</v>
      </c>
      <c r="D45" s="282" t="s">
        <v>99</v>
      </c>
      <c r="E45" s="305">
        <v>9.4</v>
      </c>
      <c r="F45" s="306" t="str">
        <f t="shared" si="18"/>
        <v>5. - 7.</v>
      </c>
      <c r="G45" s="307">
        <v>10.55</v>
      </c>
      <c r="H45" s="306" t="str">
        <f t="shared" si="19"/>
        <v>17.</v>
      </c>
      <c r="I45" s="307">
        <v>11.6</v>
      </c>
      <c r="J45" s="306" t="str">
        <f t="shared" si="20"/>
        <v>23. - 24.</v>
      </c>
      <c r="K45" s="307">
        <v>12.54</v>
      </c>
      <c r="L45" s="109" t="str">
        <f t="shared" si="21"/>
        <v>2.</v>
      </c>
      <c r="M45" s="37">
        <v>0</v>
      </c>
      <c r="N45" s="109" t="str">
        <f t="shared" si="22"/>
        <v>1. - 51.</v>
      </c>
      <c r="O45" s="37">
        <v>0</v>
      </c>
      <c r="P45" s="110" t="str">
        <f t="shared" si="23"/>
        <v>1. - 51.</v>
      </c>
      <c r="Q45" s="111">
        <f t="shared" si="6"/>
        <v>44.09</v>
      </c>
      <c r="R45" s="83" t="str">
        <f t="shared" si="16"/>
        <v>14.</v>
      </c>
      <c r="S45" s="256"/>
      <c r="T45" s="260"/>
      <c r="U45" s="253"/>
      <c r="V45" s="18"/>
    </row>
    <row r="46" spans="1:22">
      <c r="A46" s="192">
        <v>43</v>
      </c>
      <c r="B46" s="293" t="s">
        <v>100</v>
      </c>
      <c r="C46" s="273">
        <v>2009</v>
      </c>
      <c r="D46" s="283" t="s">
        <v>103</v>
      </c>
      <c r="E46" s="318">
        <v>9.1329999999999991</v>
      </c>
      <c r="F46" s="300" t="str">
        <f t="shared" si="18"/>
        <v>17. - 18.</v>
      </c>
      <c r="G46" s="309">
        <v>10.199999999999999</v>
      </c>
      <c r="H46" s="300" t="str">
        <f t="shared" si="19"/>
        <v>20.</v>
      </c>
      <c r="I46" s="314">
        <v>12.1</v>
      </c>
      <c r="J46" s="300" t="str">
        <f t="shared" si="20"/>
        <v>12. - 17.</v>
      </c>
      <c r="K46" s="309">
        <v>11.84</v>
      </c>
      <c r="L46" s="104" t="str">
        <f t="shared" si="21"/>
        <v>22. - 23.</v>
      </c>
      <c r="M46" s="105">
        <v>0</v>
      </c>
      <c r="N46" s="104" t="str">
        <f t="shared" si="22"/>
        <v>1. - 51.</v>
      </c>
      <c r="O46" s="105">
        <v>0</v>
      </c>
      <c r="P46" s="106" t="str">
        <f t="shared" si="23"/>
        <v>1. - 51.</v>
      </c>
      <c r="Q46" s="107">
        <f t="shared" si="6"/>
        <v>43.272999999999996</v>
      </c>
      <c r="R46" s="108" t="str">
        <f t="shared" si="16"/>
        <v>19.</v>
      </c>
      <c r="S46" s="254">
        <f t="shared" ref="S46" si="26">U46-MIN(E46:E48)-MIN(G46:G48)-MIN(I46:I48)-MIN(K46:K48)-MIN(M46:M48)-MIN(O46:O48)</f>
        <v>87.397000000000006</v>
      </c>
      <c r="T46" s="258" t="str">
        <f>RANK(S46,S$4:S$120)&amp;IF(COUNTIF(S$4:S$120,S46)&gt;1,". - "&amp;RANK(S46,S$4:S$120)+COUNTIF(S$4:S$120,S46)-1&amp;".",".")</f>
        <v>8.</v>
      </c>
      <c r="U46" s="251">
        <f>SUM(Q46:Q48)</f>
        <v>127.62</v>
      </c>
      <c r="V46" s="16" t="str">
        <f>RANK(U46,U$4:U$120)&amp;IF(COUNTIF(U$4:U$120,U46)&gt;1,". - "&amp;RANK(U46,U$4:U$120)+COUNTIF(U$4:U$120,U46)-1&amp;".",".")</f>
        <v>7.</v>
      </c>
    </row>
    <row r="47" spans="1:22">
      <c r="A47" s="193">
        <v>44</v>
      </c>
      <c r="B47" s="294" t="s">
        <v>101</v>
      </c>
      <c r="C47" s="274">
        <v>2008</v>
      </c>
      <c r="D47" s="284" t="s">
        <v>103</v>
      </c>
      <c r="E47" s="319">
        <v>9.2669999999999995</v>
      </c>
      <c r="F47" s="303" t="str">
        <f t="shared" si="18"/>
        <v>13. - 15.</v>
      </c>
      <c r="G47" s="317">
        <v>9.4499999999999993</v>
      </c>
      <c r="H47" s="303" t="str">
        <f t="shared" si="19"/>
        <v>29. - 30.</v>
      </c>
      <c r="I47" s="317">
        <v>12.6</v>
      </c>
      <c r="J47" s="303" t="str">
        <f t="shared" si="20"/>
        <v>4. - 5.</v>
      </c>
      <c r="K47" s="311">
        <v>11.94</v>
      </c>
      <c r="L47" s="68" t="str">
        <f t="shared" si="21"/>
        <v>19.</v>
      </c>
      <c r="M47" s="29">
        <v>0</v>
      </c>
      <c r="N47" s="68" t="str">
        <f t="shared" si="22"/>
        <v>1. - 51.</v>
      </c>
      <c r="O47" s="29">
        <v>0</v>
      </c>
      <c r="P47" s="72" t="str">
        <f t="shared" si="23"/>
        <v>1. - 51.</v>
      </c>
      <c r="Q47" s="73">
        <f t="shared" si="6"/>
        <v>43.256999999999998</v>
      </c>
      <c r="R47" s="74" t="str">
        <f t="shared" si="16"/>
        <v>20.</v>
      </c>
      <c r="S47" s="255"/>
      <c r="T47" s="259"/>
      <c r="U47" s="252"/>
      <c r="V47" s="17"/>
    </row>
    <row r="48" spans="1:22" ht="13.5" thickBot="1">
      <c r="A48" s="194">
        <v>45</v>
      </c>
      <c r="B48" s="295" t="s">
        <v>102</v>
      </c>
      <c r="C48" s="275">
        <v>2008</v>
      </c>
      <c r="D48" s="285" t="s">
        <v>103</v>
      </c>
      <c r="E48" s="312">
        <v>9.3000000000000007</v>
      </c>
      <c r="F48" s="306" t="str">
        <f t="shared" si="18"/>
        <v>8. - 12.</v>
      </c>
      <c r="G48" s="313">
        <v>10.15</v>
      </c>
      <c r="H48" s="306" t="str">
        <f t="shared" si="19"/>
        <v>21.</v>
      </c>
      <c r="I48" s="313">
        <v>9.9</v>
      </c>
      <c r="J48" s="306" t="str">
        <f t="shared" si="20"/>
        <v>44. - 45.</v>
      </c>
      <c r="K48" s="313">
        <v>11.74</v>
      </c>
      <c r="L48" s="109" t="str">
        <f t="shared" si="21"/>
        <v>25. - 26.</v>
      </c>
      <c r="M48" s="37">
        <v>0</v>
      </c>
      <c r="N48" s="109" t="str">
        <f t="shared" si="22"/>
        <v>1. - 51.</v>
      </c>
      <c r="O48" s="37">
        <v>0</v>
      </c>
      <c r="P48" s="110" t="str">
        <f t="shared" si="23"/>
        <v>1. - 51.</v>
      </c>
      <c r="Q48" s="111">
        <f t="shared" si="6"/>
        <v>41.09</v>
      </c>
      <c r="R48" s="83" t="str">
        <f t="shared" si="16"/>
        <v>28.</v>
      </c>
      <c r="S48" s="256"/>
      <c r="T48" s="260"/>
      <c r="U48" s="253"/>
      <c r="V48" s="18"/>
    </row>
    <row r="49" spans="1:22">
      <c r="A49" s="195">
        <v>46</v>
      </c>
      <c r="B49" s="289" t="s">
        <v>104</v>
      </c>
      <c r="C49" s="269">
        <v>2007</v>
      </c>
      <c r="D49" s="279" t="s">
        <v>106</v>
      </c>
      <c r="E49" s="299">
        <v>8.5670000000000002</v>
      </c>
      <c r="F49" s="300" t="str">
        <f t="shared" si="18"/>
        <v>31. - 32.</v>
      </c>
      <c r="G49" s="315">
        <v>9.9499999999999993</v>
      </c>
      <c r="H49" s="300" t="str">
        <f t="shared" si="19"/>
        <v>23. - 24.</v>
      </c>
      <c r="I49" s="315">
        <v>11.5</v>
      </c>
      <c r="J49" s="300" t="str">
        <f t="shared" si="20"/>
        <v>25. - 27.</v>
      </c>
      <c r="K49" s="301">
        <v>11.44</v>
      </c>
      <c r="L49" s="104" t="str">
        <f t="shared" si="21"/>
        <v>31.</v>
      </c>
      <c r="M49" s="105">
        <v>0</v>
      </c>
      <c r="N49" s="104" t="str">
        <f t="shared" si="22"/>
        <v>1. - 51.</v>
      </c>
      <c r="O49" s="105">
        <v>0</v>
      </c>
      <c r="P49" s="106" t="str">
        <f t="shared" si="23"/>
        <v>1. - 51.</v>
      </c>
      <c r="Q49" s="107">
        <f t="shared" si="6"/>
        <v>41.457000000000001</v>
      </c>
      <c r="R49" s="108" t="str">
        <f t="shared" si="16"/>
        <v>26.</v>
      </c>
      <c r="S49" s="254">
        <f t="shared" ref="S49" si="27">U49-MIN(E49:E51)-MIN(G49:G51)-MIN(I49:I51)-MIN(K49:K51)-MIN(M49:M51)-MIN(O49:O51)</f>
        <v>78.676999999999992</v>
      </c>
      <c r="T49" s="258" t="str">
        <f>RANK(S49,S$4:S$120)&amp;IF(COUNTIF(S$4:S$120,S49)&gt;1,". - "&amp;RANK(S49,S$4:S$120)+COUNTIF(S$4:S$120,S49)-1&amp;".",".")</f>
        <v>14.</v>
      </c>
      <c r="U49" s="251">
        <f>SUM(Q49:Q51)</f>
        <v>113.994</v>
      </c>
      <c r="V49" s="16" t="str">
        <f>RANK(U49,U$4:U$120)&amp;IF(COUNTIF(U$4:U$120,U49)&gt;1,". - "&amp;RANK(U49,U$4:U$120)+COUNTIF(U$4:U$120,U49)-1&amp;".",".")</f>
        <v>13.</v>
      </c>
    </row>
    <row r="50" spans="1:22">
      <c r="A50" s="196">
        <v>47</v>
      </c>
      <c r="B50" s="290" t="s">
        <v>105</v>
      </c>
      <c r="C50" s="270">
        <v>2009</v>
      </c>
      <c r="D50" s="280" t="s">
        <v>106</v>
      </c>
      <c r="E50" s="302">
        <v>8.3670000000000009</v>
      </c>
      <c r="F50" s="303" t="str">
        <f t="shared" si="18"/>
        <v>39.</v>
      </c>
      <c r="G50" s="304">
        <v>9.0500000000000007</v>
      </c>
      <c r="H50" s="303" t="str">
        <f t="shared" si="19"/>
        <v>36. - 37.</v>
      </c>
      <c r="I50" s="316">
        <v>10.1</v>
      </c>
      <c r="J50" s="303" t="str">
        <f t="shared" si="20"/>
        <v>41.</v>
      </c>
      <c r="K50" s="304">
        <v>9.1999999999999993</v>
      </c>
      <c r="L50" s="68" t="str">
        <f t="shared" si="21"/>
        <v>51.</v>
      </c>
      <c r="M50" s="29">
        <v>0</v>
      </c>
      <c r="N50" s="68" t="str">
        <f t="shared" si="22"/>
        <v>1. - 51.</v>
      </c>
      <c r="O50" s="29">
        <v>0</v>
      </c>
      <c r="P50" s="72" t="str">
        <f t="shared" si="23"/>
        <v>1. - 51.</v>
      </c>
      <c r="Q50" s="73">
        <f t="shared" si="6"/>
        <v>36.716999999999999</v>
      </c>
      <c r="R50" s="74" t="str">
        <f t="shared" si="16"/>
        <v>44.</v>
      </c>
      <c r="S50" s="255"/>
      <c r="T50" s="259"/>
      <c r="U50" s="252"/>
      <c r="V50" s="17"/>
    </row>
    <row r="51" spans="1:22" ht="13.5" thickBot="1">
      <c r="A51" s="197">
        <v>48</v>
      </c>
      <c r="B51" s="292" t="s">
        <v>53</v>
      </c>
      <c r="C51" s="272">
        <v>2007</v>
      </c>
      <c r="D51" s="282" t="s">
        <v>106</v>
      </c>
      <c r="E51" s="305">
        <v>8.5</v>
      </c>
      <c r="F51" s="306" t="str">
        <f t="shared" si="18"/>
        <v>35.</v>
      </c>
      <c r="G51" s="307">
        <v>7.75</v>
      </c>
      <c r="H51" s="306" t="str">
        <f t="shared" si="19"/>
        <v>49.</v>
      </c>
      <c r="I51" s="307">
        <v>10</v>
      </c>
      <c r="J51" s="306" t="str">
        <f t="shared" si="20"/>
        <v>42. - 43.</v>
      </c>
      <c r="K51" s="307">
        <v>9.57</v>
      </c>
      <c r="L51" s="109" t="str">
        <f t="shared" si="21"/>
        <v>50.</v>
      </c>
      <c r="M51" s="37">
        <v>0</v>
      </c>
      <c r="N51" s="109" t="str">
        <f t="shared" si="22"/>
        <v>1. - 51.</v>
      </c>
      <c r="O51" s="37">
        <v>0</v>
      </c>
      <c r="P51" s="110" t="str">
        <f t="shared" si="23"/>
        <v>1. - 51.</v>
      </c>
      <c r="Q51" s="111">
        <f t="shared" si="6"/>
        <v>35.82</v>
      </c>
      <c r="R51" s="83" t="str">
        <f t="shared" si="16"/>
        <v>45.</v>
      </c>
      <c r="S51" s="256"/>
      <c r="T51" s="260"/>
      <c r="U51" s="253"/>
      <c r="V51" s="18"/>
    </row>
    <row r="52" spans="1:22">
      <c r="A52" s="165">
        <v>49</v>
      </c>
      <c r="B52" s="293" t="s">
        <v>107</v>
      </c>
      <c r="C52" s="273">
        <v>2008</v>
      </c>
      <c r="D52" s="283" t="s">
        <v>110</v>
      </c>
      <c r="E52" s="308">
        <v>7.6669999999999998</v>
      </c>
      <c r="F52" s="300" t="str">
        <f t="shared" si="18"/>
        <v>48.</v>
      </c>
      <c r="G52" s="309">
        <v>8.4</v>
      </c>
      <c r="H52" s="300" t="str">
        <f t="shared" si="19"/>
        <v>44.</v>
      </c>
      <c r="I52" s="314">
        <v>9.6</v>
      </c>
      <c r="J52" s="300" t="str">
        <f t="shared" si="20"/>
        <v>49. - 50.</v>
      </c>
      <c r="K52" s="301">
        <v>9.1</v>
      </c>
      <c r="L52" s="104" t="str">
        <f t="shared" si="21"/>
        <v>52.</v>
      </c>
      <c r="M52" s="105">
        <v>0</v>
      </c>
      <c r="N52" s="104" t="str">
        <f t="shared" si="22"/>
        <v>1. - 51.</v>
      </c>
      <c r="O52" s="105">
        <v>0</v>
      </c>
      <c r="P52" s="106" t="str">
        <f t="shared" si="23"/>
        <v>1. - 51.</v>
      </c>
      <c r="Q52" s="107">
        <f t="shared" si="6"/>
        <v>34.767000000000003</v>
      </c>
      <c r="R52" s="108" t="str">
        <f t="shared" si="16"/>
        <v>50.</v>
      </c>
      <c r="S52" s="254">
        <f t="shared" ref="S52" si="28">U52-MIN(E52:E54)-MIN(G52:G54)-MIN(I52:I54)-MIN(K52:K54)-MIN(M52:M54)-MIN(O52:O54)</f>
        <v>71.824000000000012</v>
      </c>
      <c r="T52" s="262" t="str">
        <f>RANK(S52,S$4:S$120)&amp;IF(COUNTIF(S$4:S$120,S52)&gt;1,". - "&amp;RANK(S52,S$4:S$120)+COUNTIF(S$4:S$120,S52)-1&amp;".",".")</f>
        <v>17.</v>
      </c>
      <c r="U52" s="251">
        <f>SUM(Q52:Q54)</f>
        <v>98.774000000000001</v>
      </c>
      <c r="V52" s="16" t="str">
        <f>RANK(U52,U$4:U$120)&amp;IF(COUNTIF(U$4:U$120,U52)&gt;1,". - "&amp;RANK(U52,U$4:U$120)+COUNTIF(U$4:U$120,U52)-1&amp;".",".")</f>
        <v>16.</v>
      </c>
    </row>
    <row r="53" spans="1:22">
      <c r="A53" s="166">
        <v>50</v>
      </c>
      <c r="B53" s="294" t="s">
        <v>108</v>
      </c>
      <c r="C53" s="274">
        <v>2009</v>
      </c>
      <c r="D53" s="284" t="s">
        <v>110</v>
      </c>
      <c r="E53" s="310">
        <v>7.2670000000000003</v>
      </c>
      <c r="F53" s="303" t="str">
        <f t="shared" si="18"/>
        <v>50.</v>
      </c>
      <c r="G53" s="317">
        <v>8.25</v>
      </c>
      <c r="H53" s="303" t="str">
        <f t="shared" si="19"/>
        <v>45.</v>
      </c>
      <c r="I53" s="317">
        <v>9.8000000000000007</v>
      </c>
      <c r="J53" s="303" t="str">
        <f t="shared" si="20"/>
        <v>46.</v>
      </c>
      <c r="K53" s="304">
        <v>10.17</v>
      </c>
      <c r="L53" s="68" t="str">
        <f t="shared" si="21"/>
        <v>46.</v>
      </c>
      <c r="M53" s="29">
        <v>0</v>
      </c>
      <c r="N53" s="68" t="str">
        <f t="shared" si="22"/>
        <v>1. - 51.</v>
      </c>
      <c r="O53" s="29">
        <v>0</v>
      </c>
      <c r="P53" s="72" t="str">
        <f t="shared" si="23"/>
        <v>1. - 51.</v>
      </c>
      <c r="Q53" s="73">
        <f t="shared" si="6"/>
        <v>35.487000000000002</v>
      </c>
      <c r="R53" s="74" t="str">
        <f t="shared" ref="R53:R68" si="29">RANK(Q53,Q$4:Q$120)&amp;IF(COUNTIF(Q$4:Q$120,Q53)&gt;1,". - "&amp;RANK(Q53,Q$4:Q$120)+COUNTIF(Q$4:Q$120,Q53)-1&amp;".",".")</f>
        <v>47.</v>
      </c>
      <c r="S53" s="255"/>
      <c r="T53" s="263"/>
      <c r="U53" s="252"/>
      <c r="V53" s="17"/>
    </row>
    <row r="54" spans="1:22" ht="13.5" thickBot="1">
      <c r="A54" s="167">
        <v>51</v>
      </c>
      <c r="B54" s="295" t="s">
        <v>109</v>
      </c>
      <c r="C54" s="275">
        <v>2007</v>
      </c>
      <c r="D54" s="285" t="s">
        <v>110</v>
      </c>
      <c r="E54" s="312">
        <v>0</v>
      </c>
      <c r="F54" s="306" t="str">
        <f t="shared" ref="F54:F69" si="30">RANK(E54,E$4:E$120)&amp;IF(COUNTIF(E$4:E$120,E54)&gt;1,". - "&amp;RANK(E54,E$4:E$120)+COUNTIF(E$4:E$120,E54)-1&amp;".",".")</f>
        <v>52. - 72.</v>
      </c>
      <c r="G54" s="313">
        <v>8.85</v>
      </c>
      <c r="H54" s="306" t="str">
        <f t="shared" ref="H54:H69" si="31">RANK(G54,G$4:G$120)&amp;IF(COUNTIF(G$4:G$120,G54)&gt;1,". - "&amp;RANK(G54,G$4:G$120)+COUNTIF(G$4:G$120,G54)-1&amp;".",".")</f>
        <v>43.</v>
      </c>
      <c r="I54" s="313">
        <v>9.6999999999999993</v>
      </c>
      <c r="J54" s="306" t="str">
        <f t="shared" ref="J54:J69" si="32">RANK(I54,I$4:I$120)&amp;IF(COUNTIF(I$4:I$120,I54)&gt;1,". - "&amp;RANK(I54,I$4:I$120)+COUNTIF(I$4:I$120,I54)-1&amp;".",".")</f>
        <v>47. - 48.</v>
      </c>
      <c r="K54" s="307">
        <v>9.9700000000000006</v>
      </c>
      <c r="L54" s="109" t="str">
        <f t="shared" ref="L54:L69" si="33">RANK(K54,K$4:K$120)&amp;IF(COUNTIF(K$4:K$120,K54)&gt;1,". - "&amp;RANK(K54,K$4:K$120)+COUNTIF(K$4:K$120,K54)-1&amp;".",".")</f>
        <v>48.</v>
      </c>
      <c r="M54" s="37">
        <v>0</v>
      </c>
      <c r="N54" s="109" t="str">
        <f t="shared" ref="N54:N69" si="34">RANK(M54,M$4:M$120)&amp;IF(COUNTIF(M$4:M$120,M54)&gt;1,". - "&amp;RANK(M54,M$4:M$120)+COUNTIF(M$4:M$120,M54)-1&amp;".",".")</f>
        <v>1. - 51.</v>
      </c>
      <c r="O54" s="37">
        <v>0</v>
      </c>
      <c r="P54" s="110" t="str">
        <f t="shared" ref="P54:P69" si="35">RANK(O54,O$4:O$120)&amp;IF(COUNTIF(O$4:O$120,O54)&gt;1,". - "&amp;RANK(O54,O$4:O$120)+COUNTIF(O$4:O$120,O54)-1&amp;".",".")</f>
        <v>1. - 51.</v>
      </c>
      <c r="Q54" s="111">
        <f t="shared" si="6"/>
        <v>28.519999999999996</v>
      </c>
      <c r="R54" s="83" t="str">
        <f t="shared" si="29"/>
        <v>52.</v>
      </c>
      <c r="S54" s="256"/>
      <c r="T54" s="264"/>
      <c r="U54" s="253"/>
      <c r="V54" s="18"/>
    </row>
    <row r="55" spans="1:22">
      <c r="A55" s="156">
        <v>52</v>
      </c>
      <c r="B55" s="289" t="s">
        <v>58</v>
      </c>
      <c r="C55" s="269">
        <v>2007</v>
      </c>
      <c r="D55" s="279" t="s">
        <v>112</v>
      </c>
      <c r="E55" s="299">
        <v>8.7669999999999995</v>
      </c>
      <c r="F55" s="300" t="str">
        <f t="shared" si="30"/>
        <v>23.</v>
      </c>
      <c r="G55" s="315">
        <v>9.1</v>
      </c>
      <c r="H55" s="300" t="str">
        <f t="shared" si="31"/>
        <v>34. - 35.</v>
      </c>
      <c r="I55" s="315">
        <v>11</v>
      </c>
      <c r="J55" s="300" t="str">
        <f t="shared" si="32"/>
        <v>32. - 34.</v>
      </c>
      <c r="K55" s="301">
        <v>11.74</v>
      </c>
      <c r="L55" s="104" t="str">
        <f t="shared" si="33"/>
        <v>25. - 26.</v>
      </c>
      <c r="M55" s="105"/>
      <c r="N55" s="104" t="str">
        <f t="shared" si="34"/>
        <v>1. - 51.</v>
      </c>
      <c r="O55" s="105"/>
      <c r="P55" s="106" t="str">
        <f t="shared" si="35"/>
        <v>1. - 51.</v>
      </c>
      <c r="Q55" s="107">
        <f t="shared" si="6"/>
        <v>40.606999999999999</v>
      </c>
      <c r="R55" s="108" t="str">
        <f t="shared" si="29"/>
        <v>30.</v>
      </c>
      <c r="S55" s="254">
        <f t="shared" ref="S55" si="36">U55-MIN(E55:E57)-MIN(G55:G57)-MIN(I55:I57)-MIN(K55:K57)-MIN(M55:M57)-MIN(O55:O57)</f>
        <v>81.81</v>
      </c>
      <c r="T55" s="262" t="str">
        <f>RANK(S55,S$4:S$120)&amp;IF(COUNTIF(S$4:S$120,S55)&gt;1,". - "&amp;RANK(S55,S$4:S$120)+COUNTIF(S$4:S$120,S55)-1&amp;".",".")</f>
        <v>11.</v>
      </c>
      <c r="U55" s="251">
        <f>SUM(Q55:Q57)</f>
        <v>117.727</v>
      </c>
      <c r="V55" s="16" t="str">
        <f>RANK(U55,U$4:U$120)&amp;IF(COUNTIF(U$4:U$120,U55)&gt;1,". - "&amp;RANK(U55,U$4:U$120)+COUNTIF(U$4:U$120,U55)-1&amp;".",".")</f>
        <v>11.</v>
      </c>
    </row>
    <row r="56" spans="1:22">
      <c r="A56" s="157">
        <v>53</v>
      </c>
      <c r="B56" s="290" t="s">
        <v>59</v>
      </c>
      <c r="C56" s="270">
        <v>2008</v>
      </c>
      <c r="D56" s="280" t="s">
        <v>112</v>
      </c>
      <c r="E56" s="302">
        <v>8.4670000000000005</v>
      </c>
      <c r="F56" s="303" t="str">
        <f t="shared" si="30"/>
        <v>36.</v>
      </c>
      <c r="G56" s="316">
        <v>10.3</v>
      </c>
      <c r="H56" s="303" t="str">
        <f t="shared" si="31"/>
        <v>19.</v>
      </c>
      <c r="I56" s="316">
        <v>11.4</v>
      </c>
      <c r="J56" s="303" t="str">
        <f t="shared" si="32"/>
        <v>28. - 29.</v>
      </c>
      <c r="K56" s="304">
        <v>9.9</v>
      </c>
      <c r="L56" s="68" t="str">
        <f t="shared" si="33"/>
        <v>49.</v>
      </c>
      <c r="M56" s="29"/>
      <c r="N56" s="68" t="str">
        <f t="shared" si="34"/>
        <v>1. - 51.</v>
      </c>
      <c r="O56" s="29"/>
      <c r="P56" s="72" t="str">
        <f t="shared" si="35"/>
        <v>1. - 51.</v>
      </c>
      <c r="Q56" s="73">
        <f t="shared" si="6"/>
        <v>40.067</v>
      </c>
      <c r="R56" s="74" t="str">
        <f t="shared" si="29"/>
        <v>32.</v>
      </c>
      <c r="S56" s="255"/>
      <c r="T56" s="263"/>
      <c r="U56" s="252"/>
      <c r="V56" s="17"/>
    </row>
    <row r="57" spans="1:22" ht="13.5" thickBot="1">
      <c r="A57" s="158">
        <v>54</v>
      </c>
      <c r="B57" s="292" t="s">
        <v>111</v>
      </c>
      <c r="C57" s="272">
        <v>2008</v>
      </c>
      <c r="D57" s="282" t="s">
        <v>112</v>
      </c>
      <c r="E57" s="305">
        <v>8.6329999999999991</v>
      </c>
      <c r="F57" s="306" t="str">
        <f t="shared" si="30"/>
        <v>28. - 30.</v>
      </c>
      <c r="G57" s="307">
        <v>7.85</v>
      </c>
      <c r="H57" s="306" t="str">
        <f t="shared" si="31"/>
        <v>47.</v>
      </c>
      <c r="I57" s="307">
        <v>9.6999999999999993</v>
      </c>
      <c r="J57" s="306" t="str">
        <f t="shared" si="32"/>
        <v>47. - 48.</v>
      </c>
      <c r="K57" s="307">
        <v>10.87</v>
      </c>
      <c r="L57" s="109" t="str">
        <f t="shared" si="33"/>
        <v>37. - 40.</v>
      </c>
      <c r="M57" s="37"/>
      <c r="N57" s="109" t="str">
        <f t="shared" si="34"/>
        <v>1. - 51.</v>
      </c>
      <c r="O57" s="37"/>
      <c r="P57" s="110" t="str">
        <f t="shared" si="35"/>
        <v>1. - 51.</v>
      </c>
      <c r="Q57" s="111">
        <f t="shared" si="6"/>
        <v>37.052999999999997</v>
      </c>
      <c r="R57" s="83" t="str">
        <f t="shared" si="29"/>
        <v>43.</v>
      </c>
      <c r="S57" s="256"/>
      <c r="T57" s="264"/>
      <c r="U57" s="253"/>
      <c r="V57" s="18"/>
    </row>
    <row r="58" spans="1:22">
      <c r="A58" s="145">
        <v>55</v>
      </c>
      <c r="B58" s="154"/>
      <c r="C58" s="154"/>
      <c r="D58" s="155"/>
      <c r="E58" s="127">
        <v>0</v>
      </c>
      <c r="F58" s="104" t="str">
        <f t="shared" si="30"/>
        <v>52. - 72.</v>
      </c>
      <c r="G58" s="112">
        <v>0</v>
      </c>
      <c r="H58" s="104" t="str">
        <f t="shared" si="31"/>
        <v>53. - 72.</v>
      </c>
      <c r="I58" s="112">
        <v>0</v>
      </c>
      <c r="J58" s="104" t="str">
        <f t="shared" si="32"/>
        <v>53. - 72.</v>
      </c>
      <c r="K58" s="105">
        <v>0</v>
      </c>
      <c r="L58" s="104" t="str">
        <f t="shared" si="33"/>
        <v>53. - 72.</v>
      </c>
      <c r="M58" s="105"/>
      <c r="N58" s="104" t="str">
        <f t="shared" si="34"/>
        <v>1. - 51.</v>
      </c>
      <c r="O58" s="105"/>
      <c r="P58" s="106" t="str">
        <f t="shared" si="35"/>
        <v>1. - 51.</v>
      </c>
      <c r="Q58" s="107">
        <f t="shared" si="6"/>
        <v>0</v>
      </c>
      <c r="R58" s="108" t="str">
        <f t="shared" si="29"/>
        <v>53. - 117.</v>
      </c>
      <c r="S58" s="254">
        <f t="shared" ref="S58" si="37">U58-MIN(E58:E60)-MIN(G58:G60)-MIN(I58:I60)-MIN(K58:K60)-MIN(M58:M60)-MIN(O58:O60)</f>
        <v>0</v>
      </c>
      <c r="T58" s="262" t="str">
        <f>RANK(S58,S$4:S$120)&amp;IF(COUNTIF(S$4:S$120,S58)&gt;1,". - "&amp;RANK(S58,S$4:S$120)+COUNTIF(S$4:S$120,S58)-1&amp;".",".")</f>
        <v>19. - 24.</v>
      </c>
      <c r="U58" s="251">
        <f>SUM(Q58:Q60)</f>
        <v>0</v>
      </c>
      <c r="V58" s="16" t="str">
        <f>RANK(U58,U$4:U$120)&amp;IF(COUNTIF(U$4:U$120,U58)&gt;1,". - "&amp;RANK(U58,U$4:U$120)+COUNTIF(U$4:U$120,U58)-1&amp;".",".")</f>
        <v>19. - 39.</v>
      </c>
    </row>
    <row r="59" spans="1:22">
      <c r="A59" s="146">
        <v>56</v>
      </c>
      <c r="B59" s="115"/>
      <c r="C59" s="115"/>
      <c r="D59" s="118"/>
      <c r="E59" s="128">
        <v>0</v>
      </c>
      <c r="F59" s="68" t="str">
        <f t="shared" si="30"/>
        <v>52. - 72.</v>
      </c>
      <c r="G59" s="30">
        <v>0</v>
      </c>
      <c r="H59" s="68" t="str">
        <f t="shared" si="31"/>
        <v>53. - 72.</v>
      </c>
      <c r="I59" s="30">
        <v>0</v>
      </c>
      <c r="J59" s="68" t="str">
        <f t="shared" si="32"/>
        <v>53. - 72.</v>
      </c>
      <c r="K59" s="29">
        <v>0</v>
      </c>
      <c r="L59" s="68" t="str">
        <f t="shared" si="33"/>
        <v>53. - 72.</v>
      </c>
      <c r="M59" s="29"/>
      <c r="N59" s="68" t="str">
        <f t="shared" si="34"/>
        <v>1. - 51.</v>
      </c>
      <c r="O59" s="29"/>
      <c r="P59" s="72" t="str">
        <f t="shared" si="35"/>
        <v>1. - 51.</v>
      </c>
      <c r="Q59" s="73">
        <f t="shared" si="6"/>
        <v>0</v>
      </c>
      <c r="R59" s="74" t="str">
        <f t="shared" si="29"/>
        <v>53. - 117.</v>
      </c>
      <c r="S59" s="255"/>
      <c r="T59" s="263"/>
      <c r="U59" s="252"/>
      <c r="V59" s="17"/>
    </row>
    <row r="60" spans="1:22" ht="13.5" thickBot="1">
      <c r="A60" s="147">
        <v>57</v>
      </c>
      <c r="B60" s="119"/>
      <c r="C60" s="119"/>
      <c r="D60" s="98"/>
      <c r="E60" s="129">
        <v>0</v>
      </c>
      <c r="F60" s="109" t="str">
        <f t="shared" si="30"/>
        <v>52. - 72.</v>
      </c>
      <c r="G60" s="37">
        <v>0</v>
      </c>
      <c r="H60" s="109" t="str">
        <f t="shared" si="31"/>
        <v>53. - 72.</v>
      </c>
      <c r="I60" s="37">
        <v>0</v>
      </c>
      <c r="J60" s="109" t="str">
        <f t="shared" si="32"/>
        <v>53. - 72.</v>
      </c>
      <c r="K60" s="37">
        <v>0</v>
      </c>
      <c r="L60" s="109" t="str">
        <f t="shared" si="33"/>
        <v>53. - 72.</v>
      </c>
      <c r="M60" s="37"/>
      <c r="N60" s="109" t="str">
        <f t="shared" si="34"/>
        <v>1. - 51.</v>
      </c>
      <c r="O60" s="37"/>
      <c r="P60" s="110" t="str">
        <f t="shared" si="35"/>
        <v>1. - 51.</v>
      </c>
      <c r="Q60" s="111">
        <f t="shared" si="6"/>
        <v>0</v>
      </c>
      <c r="R60" s="83" t="str">
        <f t="shared" si="29"/>
        <v>53. - 117.</v>
      </c>
      <c r="S60" s="256"/>
      <c r="T60" s="264"/>
      <c r="U60" s="253"/>
      <c r="V60" s="18"/>
    </row>
    <row r="61" spans="1:22">
      <c r="A61" s="121">
        <v>58</v>
      </c>
      <c r="B61" s="116"/>
      <c r="C61" s="116"/>
      <c r="D61" s="117"/>
      <c r="E61" s="127">
        <v>0</v>
      </c>
      <c r="F61" s="104" t="str">
        <f t="shared" si="30"/>
        <v>52. - 72.</v>
      </c>
      <c r="G61" s="112">
        <v>0</v>
      </c>
      <c r="H61" s="104" t="str">
        <f t="shared" si="31"/>
        <v>53. - 72.</v>
      </c>
      <c r="I61" s="112">
        <v>0</v>
      </c>
      <c r="J61" s="104" t="str">
        <f t="shared" si="32"/>
        <v>53. - 72.</v>
      </c>
      <c r="K61" s="105">
        <v>0</v>
      </c>
      <c r="L61" s="104" t="str">
        <f t="shared" si="33"/>
        <v>53. - 72.</v>
      </c>
      <c r="M61" s="112"/>
      <c r="N61" s="104" t="str">
        <f t="shared" si="34"/>
        <v>1. - 51.</v>
      </c>
      <c r="O61" s="105"/>
      <c r="P61" s="106" t="str">
        <f t="shared" si="35"/>
        <v>1. - 51.</v>
      </c>
      <c r="Q61" s="130">
        <f t="shared" si="6"/>
        <v>0</v>
      </c>
      <c r="R61" s="74" t="str">
        <f t="shared" si="29"/>
        <v>53. - 117.</v>
      </c>
      <c r="S61" s="254">
        <f t="shared" ref="S61" si="38">U61-MIN(E61:E63)-MIN(G61:G63)-MIN(I61:I63)-MIN(K61:K63)-MIN(M61:M63)-MIN(O61:O63)</f>
        <v>0</v>
      </c>
      <c r="T61" s="258" t="str">
        <f>RANK(S61,S$4:S$120)&amp;IF(COUNTIF(S$4:S$120,S61)&gt;1,". - "&amp;RANK(S61,S$4:S$120)+COUNTIF(S$4:S$120,S61)-1&amp;".",".")</f>
        <v>19. - 24.</v>
      </c>
      <c r="U61" s="251">
        <f>SUM(Q61:Q63)</f>
        <v>0</v>
      </c>
      <c r="V61" s="16" t="str">
        <f>RANK(U61,U$4:U$120)&amp;IF(COUNTIF(U$4:U$120,U61)&gt;1,". - "&amp;RANK(U61,U$4:U$120)+COUNTIF(U$4:U$120,U61)-1&amp;".",".")</f>
        <v>19. - 39.</v>
      </c>
    </row>
    <row r="62" spans="1:22">
      <c r="A62" s="122">
        <v>59</v>
      </c>
      <c r="B62" s="115"/>
      <c r="C62" s="115"/>
      <c r="D62" s="118"/>
      <c r="E62" s="128">
        <v>0</v>
      </c>
      <c r="F62" s="68" t="str">
        <f t="shared" si="30"/>
        <v>52. - 72.</v>
      </c>
      <c r="G62" s="29">
        <v>0</v>
      </c>
      <c r="H62" s="68" t="str">
        <f t="shared" si="31"/>
        <v>53. - 72.</v>
      </c>
      <c r="I62" s="30">
        <v>0</v>
      </c>
      <c r="J62" s="68" t="str">
        <f t="shared" si="32"/>
        <v>53. - 72.</v>
      </c>
      <c r="K62" s="29">
        <v>0</v>
      </c>
      <c r="L62" s="68" t="str">
        <f t="shared" si="33"/>
        <v>53. - 72.</v>
      </c>
      <c r="M62" s="29"/>
      <c r="N62" s="68" t="str">
        <f t="shared" si="34"/>
        <v>1. - 51.</v>
      </c>
      <c r="O62" s="29"/>
      <c r="P62" s="72" t="str">
        <f t="shared" si="35"/>
        <v>1. - 51.</v>
      </c>
      <c r="Q62" s="131">
        <f t="shared" si="6"/>
        <v>0</v>
      </c>
      <c r="R62" s="74" t="str">
        <f t="shared" si="29"/>
        <v>53. - 117.</v>
      </c>
      <c r="S62" s="255"/>
      <c r="T62" s="259"/>
      <c r="U62" s="252"/>
      <c r="V62" s="17"/>
    </row>
    <row r="63" spans="1:22" ht="13.5" thickBot="1">
      <c r="A63" s="123">
        <v>60</v>
      </c>
      <c r="B63" s="119"/>
      <c r="C63" s="119"/>
      <c r="D63" s="120"/>
      <c r="E63" s="129">
        <v>0</v>
      </c>
      <c r="F63" s="109" t="str">
        <f t="shared" si="30"/>
        <v>52. - 72.</v>
      </c>
      <c r="G63" s="37">
        <v>0</v>
      </c>
      <c r="H63" s="109" t="str">
        <f t="shared" si="31"/>
        <v>53. - 72.</v>
      </c>
      <c r="I63" s="37">
        <v>0</v>
      </c>
      <c r="J63" s="109" t="str">
        <f t="shared" si="32"/>
        <v>53. - 72.</v>
      </c>
      <c r="K63" s="37">
        <v>0</v>
      </c>
      <c r="L63" s="109" t="str">
        <f t="shared" si="33"/>
        <v>53. - 72.</v>
      </c>
      <c r="M63" s="37"/>
      <c r="N63" s="109" t="str">
        <f t="shared" si="34"/>
        <v>1. - 51.</v>
      </c>
      <c r="O63" s="37"/>
      <c r="P63" s="110" t="str">
        <f t="shared" si="35"/>
        <v>1. - 51.</v>
      </c>
      <c r="Q63" s="132">
        <f t="shared" si="6"/>
        <v>0</v>
      </c>
      <c r="R63" s="78" t="str">
        <f t="shared" si="29"/>
        <v>53. - 117.</v>
      </c>
      <c r="S63" s="256"/>
      <c r="T63" s="260"/>
      <c r="U63" s="253"/>
      <c r="V63" s="18"/>
    </row>
    <row r="64" spans="1:22">
      <c r="A64" s="124">
        <v>61</v>
      </c>
      <c r="B64" s="116"/>
      <c r="C64" s="116"/>
      <c r="D64" s="117"/>
      <c r="E64" s="127">
        <v>0</v>
      </c>
      <c r="F64" s="104" t="str">
        <f t="shared" si="30"/>
        <v>52. - 72.</v>
      </c>
      <c r="G64" s="112">
        <v>0</v>
      </c>
      <c r="H64" s="104" t="str">
        <f t="shared" si="31"/>
        <v>53. - 72.</v>
      </c>
      <c r="I64" s="112">
        <v>0</v>
      </c>
      <c r="J64" s="104" t="str">
        <f t="shared" si="32"/>
        <v>53. - 72.</v>
      </c>
      <c r="K64" s="105">
        <v>0</v>
      </c>
      <c r="L64" s="104" t="str">
        <f t="shared" si="33"/>
        <v>53. - 72.</v>
      </c>
      <c r="M64" s="105"/>
      <c r="N64" s="104" t="str">
        <f t="shared" si="34"/>
        <v>1. - 51.</v>
      </c>
      <c r="O64" s="105"/>
      <c r="P64" s="106" t="str">
        <f t="shared" si="35"/>
        <v>1. - 51.</v>
      </c>
      <c r="Q64" s="130">
        <f t="shared" si="6"/>
        <v>0</v>
      </c>
      <c r="R64" s="74" t="str">
        <f t="shared" si="29"/>
        <v>53. - 117.</v>
      </c>
      <c r="S64" s="254">
        <f t="shared" ref="S64:S73" si="39">U64-MIN(E64:E66)-MIN(G64:G66)-MIN(I64:I66)-MIN(K64:K66)-MIN(M64:M66)-MIN(O64:O66)</f>
        <v>0</v>
      </c>
      <c r="T64" s="258" t="str">
        <f>RANK(S64,S$4:S$120)&amp;IF(COUNTIF(S$4:S$120,S64)&gt;1,". - "&amp;RANK(S64,S$4:S$120)+COUNTIF(S$4:S$120,S64)-1&amp;".",".")</f>
        <v>19. - 24.</v>
      </c>
      <c r="U64" s="21">
        <f>SUM(Q64:Q66)</f>
        <v>0</v>
      </c>
      <c r="V64" s="16" t="str">
        <f>RANK(U64,U$4:U$120)&amp;IF(COUNTIF(U$4:U$120,U64)&gt;1,". - "&amp;RANK(U64,U$4:U$120)+COUNTIF(U$4:U$120,U64)-1&amp;".",".")</f>
        <v>19. - 39.</v>
      </c>
    </row>
    <row r="65" spans="1:22">
      <c r="A65" s="125">
        <v>62</v>
      </c>
      <c r="B65" s="115"/>
      <c r="C65" s="115"/>
      <c r="D65" s="118"/>
      <c r="E65" s="128">
        <v>0</v>
      </c>
      <c r="F65" s="68" t="str">
        <f t="shared" si="30"/>
        <v>52. - 72.</v>
      </c>
      <c r="G65" s="30">
        <v>0</v>
      </c>
      <c r="H65" s="68" t="str">
        <f t="shared" si="31"/>
        <v>53. - 72.</v>
      </c>
      <c r="I65" s="30">
        <v>0</v>
      </c>
      <c r="J65" s="68" t="str">
        <f t="shared" si="32"/>
        <v>53. - 72.</v>
      </c>
      <c r="K65" s="29">
        <v>0</v>
      </c>
      <c r="L65" s="68" t="str">
        <f t="shared" si="33"/>
        <v>53. - 72.</v>
      </c>
      <c r="M65" s="29"/>
      <c r="N65" s="68" t="str">
        <f t="shared" si="34"/>
        <v>1. - 51.</v>
      </c>
      <c r="O65" s="29"/>
      <c r="P65" s="72" t="str">
        <f t="shared" si="35"/>
        <v>1. - 51.</v>
      </c>
      <c r="Q65" s="131">
        <f t="shared" si="6"/>
        <v>0</v>
      </c>
      <c r="R65" s="74" t="str">
        <f t="shared" si="29"/>
        <v>53. - 117.</v>
      </c>
      <c r="S65" s="255"/>
      <c r="T65" s="259"/>
      <c r="U65" s="22"/>
      <c r="V65" s="17"/>
    </row>
    <row r="66" spans="1:22" ht="13.5" thickBot="1">
      <c r="A66" s="126">
        <v>63</v>
      </c>
      <c r="B66" s="119"/>
      <c r="C66" s="119"/>
      <c r="D66" s="98"/>
      <c r="E66" s="129">
        <v>0</v>
      </c>
      <c r="F66" s="109" t="str">
        <f t="shared" si="30"/>
        <v>52. - 72.</v>
      </c>
      <c r="G66" s="37">
        <v>0</v>
      </c>
      <c r="H66" s="109" t="str">
        <f t="shared" si="31"/>
        <v>53. - 72.</v>
      </c>
      <c r="I66" s="37">
        <v>0</v>
      </c>
      <c r="J66" s="109" t="str">
        <f t="shared" si="32"/>
        <v>53. - 72.</v>
      </c>
      <c r="K66" s="37">
        <v>0</v>
      </c>
      <c r="L66" s="109" t="str">
        <f t="shared" si="33"/>
        <v>53. - 72.</v>
      </c>
      <c r="M66" s="37"/>
      <c r="N66" s="109" t="str">
        <f t="shared" si="34"/>
        <v>1. - 51.</v>
      </c>
      <c r="O66" s="37"/>
      <c r="P66" s="110" t="str">
        <f t="shared" si="35"/>
        <v>1. - 51.</v>
      </c>
      <c r="Q66" s="132">
        <f t="shared" si="6"/>
        <v>0</v>
      </c>
      <c r="R66" s="78" t="str">
        <f t="shared" si="29"/>
        <v>53. - 117.</v>
      </c>
      <c r="S66" s="256"/>
      <c r="T66" s="260"/>
      <c r="U66" s="24"/>
      <c r="V66" s="18"/>
    </row>
    <row r="67" spans="1:22">
      <c r="A67" s="142">
        <v>64</v>
      </c>
      <c r="B67" s="116"/>
      <c r="C67" s="116"/>
      <c r="D67" s="117"/>
      <c r="E67" s="127">
        <v>0</v>
      </c>
      <c r="F67" s="104" t="str">
        <f t="shared" si="30"/>
        <v>52. - 72.</v>
      </c>
      <c r="G67" s="112">
        <v>0</v>
      </c>
      <c r="H67" s="104" t="str">
        <f t="shared" si="31"/>
        <v>53. - 72.</v>
      </c>
      <c r="I67" s="112">
        <v>0</v>
      </c>
      <c r="J67" s="104" t="str">
        <f t="shared" si="32"/>
        <v>53. - 72.</v>
      </c>
      <c r="K67" s="105">
        <v>0</v>
      </c>
      <c r="L67" s="104" t="str">
        <f t="shared" si="33"/>
        <v>53. - 72.</v>
      </c>
      <c r="M67" s="105"/>
      <c r="N67" s="104" t="str">
        <f t="shared" si="34"/>
        <v>1. - 51.</v>
      </c>
      <c r="O67" s="105"/>
      <c r="P67" s="106" t="str">
        <f t="shared" si="35"/>
        <v>1. - 51.</v>
      </c>
      <c r="Q67" s="130">
        <f t="shared" si="6"/>
        <v>0</v>
      </c>
      <c r="R67" s="74" t="str">
        <f t="shared" si="29"/>
        <v>53. - 117.</v>
      </c>
      <c r="S67" s="254">
        <f t="shared" si="39"/>
        <v>0</v>
      </c>
      <c r="T67" s="262" t="str">
        <f>RANK(S67,S$4:S$120)&amp;IF(COUNTIF(S$4:S$120,S67)&gt;1,". - "&amp;RANK(S67,S$4:S$120)+COUNTIF(S$4:S$120,S67)-1&amp;".",".")</f>
        <v>19. - 24.</v>
      </c>
      <c r="U67" s="21">
        <f>SUM(Q67:Q69)</f>
        <v>0</v>
      </c>
      <c r="V67" s="16" t="str">
        <f>RANK(U67,U$4:U$120)&amp;IF(COUNTIF(U$4:U$120,U67)&gt;1,". - "&amp;RANK(U67,U$4:U$120)+COUNTIF(U$4:U$120,U67)-1&amp;".",".")</f>
        <v>19. - 39.</v>
      </c>
    </row>
    <row r="68" spans="1:22">
      <c r="A68" s="143">
        <v>65</v>
      </c>
      <c r="B68" s="115"/>
      <c r="C68" s="115"/>
      <c r="D68" s="118"/>
      <c r="E68" s="128">
        <v>0</v>
      </c>
      <c r="F68" s="68" t="str">
        <f t="shared" si="30"/>
        <v>52. - 72.</v>
      </c>
      <c r="G68" s="30">
        <v>0</v>
      </c>
      <c r="H68" s="68" t="str">
        <f t="shared" si="31"/>
        <v>53. - 72.</v>
      </c>
      <c r="I68" s="30">
        <v>0</v>
      </c>
      <c r="J68" s="68" t="str">
        <f t="shared" si="32"/>
        <v>53. - 72.</v>
      </c>
      <c r="K68" s="29">
        <v>0</v>
      </c>
      <c r="L68" s="68" t="str">
        <f t="shared" si="33"/>
        <v>53. - 72.</v>
      </c>
      <c r="M68" s="29"/>
      <c r="N68" s="68" t="str">
        <f t="shared" si="34"/>
        <v>1. - 51.</v>
      </c>
      <c r="O68" s="29"/>
      <c r="P68" s="72" t="str">
        <f t="shared" si="35"/>
        <v>1. - 51.</v>
      </c>
      <c r="Q68" s="131">
        <f t="shared" ref="Q68:Q120" si="40">E68+G68+I68+K68+M68+O68</f>
        <v>0</v>
      </c>
      <c r="R68" s="74" t="str">
        <f t="shared" si="29"/>
        <v>53. - 117.</v>
      </c>
      <c r="S68" s="255"/>
      <c r="T68" s="263"/>
      <c r="U68" s="22"/>
      <c r="V68" s="17"/>
    </row>
    <row r="69" spans="1:22" ht="13.5" thickBot="1">
      <c r="A69" s="144">
        <v>66</v>
      </c>
      <c r="B69" s="119"/>
      <c r="C69" s="119"/>
      <c r="D69" s="120"/>
      <c r="E69" s="129">
        <v>0</v>
      </c>
      <c r="F69" s="109" t="str">
        <f t="shared" si="30"/>
        <v>52. - 72.</v>
      </c>
      <c r="G69" s="37">
        <v>0</v>
      </c>
      <c r="H69" s="109" t="str">
        <f t="shared" si="31"/>
        <v>53. - 72.</v>
      </c>
      <c r="I69" s="37">
        <v>0</v>
      </c>
      <c r="J69" s="109" t="str">
        <f t="shared" si="32"/>
        <v>53. - 72.</v>
      </c>
      <c r="K69" s="37">
        <v>0</v>
      </c>
      <c r="L69" s="109" t="str">
        <f t="shared" si="33"/>
        <v>53. - 72.</v>
      </c>
      <c r="M69" s="37"/>
      <c r="N69" s="109" t="str">
        <f t="shared" si="34"/>
        <v>1. - 51.</v>
      </c>
      <c r="O69" s="37"/>
      <c r="P69" s="110" t="str">
        <f t="shared" si="35"/>
        <v>1. - 51.</v>
      </c>
      <c r="Q69" s="132">
        <f t="shared" si="40"/>
        <v>0</v>
      </c>
      <c r="R69" s="78" t="str">
        <f t="shared" ref="R69:R84" si="41">RANK(Q69,Q$4:Q$120)&amp;IF(COUNTIF(Q$4:Q$120,Q69)&gt;1,". - "&amp;RANK(Q69,Q$4:Q$120)+COUNTIF(Q$4:Q$120,Q69)-1&amp;".",".")</f>
        <v>53. - 117.</v>
      </c>
      <c r="S69" s="256"/>
      <c r="T69" s="264"/>
      <c r="U69" s="24"/>
      <c r="V69" s="18"/>
    </row>
    <row r="70" spans="1:22">
      <c r="A70" s="139">
        <v>67</v>
      </c>
      <c r="B70" s="116"/>
      <c r="C70" s="116"/>
      <c r="D70" s="117"/>
      <c r="E70" s="127">
        <v>0</v>
      </c>
      <c r="F70" s="104" t="str">
        <f t="shared" ref="F70:F85" si="42">RANK(E70,E$4:E$120)&amp;IF(COUNTIF(E$4:E$120,E70)&gt;1,". - "&amp;RANK(E70,E$4:E$120)+COUNTIF(E$4:E$120,E70)-1&amp;".",".")</f>
        <v>52. - 72.</v>
      </c>
      <c r="G70" s="112">
        <v>0</v>
      </c>
      <c r="H70" s="104" t="str">
        <f t="shared" ref="H70:H85" si="43">RANK(G70,G$4:G$120)&amp;IF(COUNTIF(G$4:G$120,G70)&gt;1,". - "&amp;RANK(G70,G$4:G$120)+COUNTIF(G$4:G$120,G70)-1&amp;".",".")</f>
        <v>53. - 72.</v>
      </c>
      <c r="I70" s="112">
        <v>0</v>
      </c>
      <c r="J70" s="104" t="str">
        <f t="shared" ref="J70:J85" si="44">RANK(I70,I$4:I$120)&amp;IF(COUNTIF(I$4:I$120,I70)&gt;1,". - "&amp;RANK(I70,I$4:I$120)+COUNTIF(I$4:I$120,I70)-1&amp;".",".")</f>
        <v>53. - 72.</v>
      </c>
      <c r="K70" s="105">
        <v>0</v>
      </c>
      <c r="L70" s="104" t="str">
        <f t="shared" ref="L70:L85" si="45">RANK(K70,K$4:K$120)&amp;IF(COUNTIF(K$4:K$120,K70)&gt;1,". - "&amp;RANK(K70,K$4:K$120)+COUNTIF(K$4:K$120,K70)-1&amp;".",".")</f>
        <v>53. - 72.</v>
      </c>
      <c r="M70" s="105"/>
      <c r="N70" s="104" t="str">
        <f t="shared" ref="N70:N85" si="46">RANK(M70,M$4:M$120)&amp;IF(COUNTIF(M$4:M$120,M70)&gt;1,". - "&amp;RANK(M70,M$4:M$120)+COUNTIF(M$4:M$120,M70)-1&amp;".",".")</f>
        <v>1. - 51.</v>
      </c>
      <c r="O70" s="105"/>
      <c r="P70" s="106" t="str">
        <f t="shared" ref="P70:P85" si="47">RANK(O70,O$4:O$120)&amp;IF(COUNTIF(O$4:O$120,O70)&gt;1,". - "&amp;RANK(O70,O$4:O$120)+COUNTIF(O$4:O$120,O70)-1&amp;".",".")</f>
        <v>1. - 51.</v>
      </c>
      <c r="Q70" s="130">
        <f t="shared" si="40"/>
        <v>0</v>
      </c>
      <c r="R70" s="74" t="str">
        <f t="shared" si="41"/>
        <v>53. - 117.</v>
      </c>
      <c r="S70" s="254">
        <f t="shared" si="39"/>
        <v>0</v>
      </c>
      <c r="T70" s="258" t="str">
        <f>RANK(S70,S$4:S$120)&amp;IF(COUNTIF(S$4:S$120,S70)&gt;1,". - "&amp;RANK(S70,S$4:S$120)+COUNTIF(S$4:S$120,S70)-1&amp;".",".")</f>
        <v>19. - 24.</v>
      </c>
      <c r="U70" s="21">
        <f>SUM(Q70:Q72)</f>
        <v>0</v>
      </c>
      <c r="V70" s="16" t="str">
        <f>RANK(U70,U$4:U$120)&amp;IF(COUNTIF(U$4:U$120,U70)&gt;1,". - "&amp;RANK(U70,U$4:U$120)+COUNTIF(U$4:U$120,U70)-1&amp;".",".")</f>
        <v>19. - 39.</v>
      </c>
    </row>
    <row r="71" spans="1:22">
      <c r="A71" s="140">
        <v>68</v>
      </c>
      <c r="B71" s="115"/>
      <c r="C71" s="115"/>
      <c r="D71" s="118"/>
      <c r="E71" s="128">
        <v>0</v>
      </c>
      <c r="F71" s="68" t="str">
        <f t="shared" si="42"/>
        <v>52. - 72.</v>
      </c>
      <c r="G71" s="30">
        <v>0</v>
      </c>
      <c r="H71" s="68" t="str">
        <f t="shared" si="43"/>
        <v>53. - 72.</v>
      </c>
      <c r="I71" s="30">
        <v>0</v>
      </c>
      <c r="J71" s="68" t="str">
        <f t="shared" si="44"/>
        <v>53. - 72.</v>
      </c>
      <c r="K71" s="29">
        <v>0</v>
      </c>
      <c r="L71" s="68" t="str">
        <f t="shared" si="45"/>
        <v>53. - 72.</v>
      </c>
      <c r="M71" s="29"/>
      <c r="N71" s="68" t="str">
        <f t="shared" si="46"/>
        <v>1. - 51.</v>
      </c>
      <c r="O71" s="29"/>
      <c r="P71" s="72" t="str">
        <f t="shared" si="47"/>
        <v>1. - 51.</v>
      </c>
      <c r="Q71" s="131">
        <f t="shared" si="40"/>
        <v>0</v>
      </c>
      <c r="R71" s="74" t="str">
        <f t="shared" si="41"/>
        <v>53. - 117.</v>
      </c>
      <c r="S71" s="255"/>
      <c r="T71" s="259"/>
      <c r="U71" s="22"/>
      <c r="V71" s="17"/>
    </row>
    <row r="72" spans="1:22" ht="13.5" thickBot="1">
      <c r="A72" s="141">
        <v>69</v>
      </c>
      <c r="B72" s="119"/>
      <c r="C72" s="119"/>
      <c r="D72" s="120"/>
      <c r="E72" s="129">
        <v>0</v>
      </c>
      <c r="F72" s="109" t="str">
        <f t="shared" si="42"/>
        <v>52. - 72.</v>
      </c>
      <c r="G72" s="37">
        <v>0</v>
      </c>
      <c r="H72" s="109" t="str">
        <f t="shared" si="43"/>
        <v>53. - 72.</v>
      </c>
      <c r="I72" s="37">
        <v>0</v>
      </c>
      <c r="J72" s="109" t="str">
        <f t="shared" si="44"/>
        <v>53. - 72.</v>
      </c>
      <c r="K72" s="37">
        <v>0</v>
      </c>
      <c r="L72" s="109" t="str">
        <f t="shared" si="45"/>
        <v>53. - 72.</v>
      </c>
      <c r="M72" s="37"/>
      <c r="N72" s="109" t="str">
        <f t="shared" si="46"/>
        <v>1. - 51.</v>
      </c>
      <c r="O72" s="37"/>
      <c r="P72" s="110" t="str">
        <f t="shared" si="47"/>
        <v>1. - 51.</v>
      </c>
      <c r="Q72" s="132">
        <f t="shared" si="40"/>
        <v>0</v>
      </c>
      <c r="R72" s="78" t="str">
        <f t="shared" si="41"/>
        <v>53. - 117.</v>
      </c>
      <c r="S72" s="256"/>
      <c r="T72" s="260"/>
      <c r="U72" s="24"/>
      <c r="V72" s="18"/>
    </row>
    <row r="73" spans="1:22">
      <c r="A73" s="148">
        <v>70</v>
      </c>
      <c r="B73" s="116"/>
      <c r="C73" s="116"/>
      <c r="D73" s="136"/>
      <c r="E73" s="127">
        <v>0</v>
      </c>
      <c r="F73" s="104" t="str">
        <f t="shared" si="42"/>
        <v>52. - 72.</v>
      </c>
      <c r="G73" s="112">
        <v>0</v>
      </c>
      <c r="H73" s="104" t="str">
        <f t="shared" si="43"/>
        <v>53. - 72.</v>
      </c>
      <c r="I73" s="112">
        <v>0</v>
      </c>
      <c r="J73" s="104" t="str">
        <f t="shared" si="44"/>
        <v>53. - 72.</v>
      </c>
      <c r="K73" s="105">
        <v>0</v>
      </c>
      <c r="L73" s="104" t="str">
        <f t="shared" si="45"/>
        <v>53. - 72.</v>
      </c>
      <c r="M73" s="105"/>
      <c r="N73" s="104" t="str">
        <f t="shared" si="46"/>
        <v>1. - 51.</v>
      </c>
      <c r="O73" s="105"/>
      <c r="P73" s="106" t="str">
        <f t="shared" si="47"/>
        <v>1. - 51.</v>
      </c>
      <c r="Q73" s="130">
        <f t="shared" si="40"/>
        <v>0</v>
      </c>
      <c r="R73" s="74" t="str">
        <f t="shared" si="41"/>
        <v>53. - 117.</v>
      </c>
      <c r="S73" s="254">
        <f t="shared" si="39"/>
        <v>0</v>
      </c>
      <c r="T73" s="258" t="str">
        <f>RANK(S73,S$4:S$120)&amp;IF(COUNTIF(S$4:S$120,S73)&gt;1,". - "&amp;RANK(S73,S$4:S$120)+COUNTIF(S$4:S$120,S73)-1&amp;".",".")</f>
        <v>19. - 24.</v>
      </c>
      <c r="U73" s="21">
        <f>SUM(Q73:Q75)</f>
        <v>0</v>
      </c>
      <c r="V73" s="16" t="str">
        <f>RANK(U73,U$4:U$120)&amp;IF(COUNTIF(U$4:U$120,U73)&gt;1,". - "&amp;RANK(U73,U$4:U$120)+COUNTIF(U$4:U$120,U73)-1&amp;".",".")</f>
        <v>19. - 39.</v>
      </c>
    </row>
    <row r="74" spans="1:22">
      <c r="A74" s="149">
        <v>71</v>
      </c>
      <c r="B74" s="115"/>
      <c r="C74" s="115"/>
      <c r="D74" s="137"/>
      <c r="E74" s="128">
        <v>0</v>
      </c>
      <c r="F74" s="68" t="str">
        <f t="shared" si="42"/>
        <v>52. - 72.</v>
      </c>
      <c r="G74" s="30">
        <v>0</v>
      </c>
      <c r="H74" s="68" t="str">
        <f t="shared" si="43"/>
        <v>53. - 72.</v>
      </c>
      <c r="I74" s="30">
        <v>0</v>
      </c>
      <c r="J74" s="68" t="str">
        <f t="shared" si="44"/>
        <v>53. - 72.</v>
      </c>
      <c r="K74" s="29">
        <v>0</v>
      </c>
      <c r="L74" s="68" t="str">
        <f t="shared" si="45"/>
        <v>53. - 72.</v>
      </c>
      <c r="M74" s="29"/>
      <c r="N74" s="68" t="str">
        <f t="shared" si="46"/>
        <v>1. - 51.</v>
      </c>
      <c r="O74" s="29"/>
      <c r="P74" s="72" t="str">
        <f t="shared" si="47"/>
        <v>1. - 51.</v>
      </c>
      <c r="Q74" s="131">
        <f t="shared" si="40"/>
        <v>0</v>
      </c>
      <c r="R74" s="74" t="str">
        <f t="shared" si="41"/>
        <v>53. - 117.</v>
      </c>
      <c r="S74" s="255"/>
      <c r="T74" s="259"/>
      <c r="U74" s="22"/>
      <c r="V74" s="17"/>
    </row>
    <row r="75" spans="1:22" ht="13.5" thickBot="1">
      <c r="A75" s="150">
        <v>72</v>
      </c>
      <c r="B75" s="119"/>
      <c r="C75" s="119"/>
      <c r="D75" s="138"/>
      <c r="E75" s="129">
        <v>0</v>
      </c>
      <c r="F75" s="109" t="str">
        <f t="shared" si="42"/>
        <v>52. - 72.</v>
      </c>
      <c r="G75" s="37">
        <v>0</v>
      </c>
      <c r="H75" s="109" t="str">
        <f t="shared" si="43"/>
        <v>53. - 72.</v>
      </c>
      <c r="I75" s="37">
        <v>0</v>
      </c>
      <c r="J75" s="109" t="str">
        <f t="shared" si="44"/>
        <v>53. - 72.</v>
      </c>
      <c r="K75" s="37">
        <v>0</v>
      </c>
      <c r="L75" s="109" t="str">
        <f t="shared" si="45"/>
        <v>53. - 72.</v>
      </c>
      <c r="M75" s="37"/>
      <c r="N75" s="109" t="str">
        <f t="shared" si="46"/>
        <v>1. - 51.</v>
      </c>
      <c r="O75" s="37"/>
      <c r="P75" s="110" t="str">
        <f t="shared" si="47"/>
        <v>1. - 51.</v>
      </c>
      <c r="Q75" s="132">
        <f t="shared" si="40"/>
        <v>0</v>
      </c>
      <c r="R75" s="78" t="str">
        <f t="shared" si="41"/>
        <v>53. - 117.</v>
      </c>
      <c r="S75" s="256"/>
      <c r="T75" s="260"/>
      <c r="U75" s="24"/>
      <c r="V75" s="18"/>
    </row>
    <row r="76" spans="1:22">
      <c r="A76" s="87">
        <v>73</v>
      </c>
      <c r="B76" s="133"/>
      <c r="C76" s="134"/>
      <c r="D76" s="135"/>
      <c r="E76" s="89"/>
      <c r="F76" s="68" t="str">
        <f t="shared" si="42"/>
        <v>52. - 72.</v>
      </c>
      <c r="G76" s="29"/>
      <c r="H76" s="68" t="str">
        <f t="shared" si="43"/>
        <v>53. - 72.</v>
      </c>
      <c r="I76" s="29"/>
      <c r="J76" s="68" t="str">
        <f t="shared" si="44"/>
        <v>53. - 72.</v>
      </c>
      <c r="K76" s="29"/>
      <c r="L76" s="68" t="str">
        <f t="shared" si="45"/>
        <v>53. - 72.</v>
      </c>
      <c r="M76" s="29"/>
      <c r="N76" s="68" t="str">
        <f t="shared" si="46"/>
        <v>1. - 51.</v>
      </c>
      <c r="O76" s="29"/>
      <c r="P76" s="72" t="str">
        <f t="shared" si="47"/>
        <v>1. - 51.</v>
      </c>
      <c r="Q76" s="73">
        <f t="shared" si="40"/>
        <v>0</v>
      </c>
      <c r="R76" s="74" t="str">
        <f t="shared" si="41"/>
        <v>53. - 117.</v>
      </c>
      <c r="S76" s="80"/>
      <c r="T76" s="75" t="str">
        <f>RANK(S76,S$4:S$120)&amp;IF(COUNTIF(S$4:S$120,S76)&gt;1,". - "&amp;RANK(S76,S$4:S$120)+COUNTIF(S$4:S$120,S76)-1&amp;".",".")</f>
        <v>19. - 24.</v>
      </c>
      <c r="U76" s="21">
        <f>SUM(Q76:Q78)</f>
        <v>0</v>
      </c>
      <c r="V76" s="16" t="str">
        <f>RANK(U76,U$4:U$120)&amp;IF(COUNTIF(U$4:U$120,U76)&gt;1,". - "&amp;RANK(U76,U$4:U$120)+COUNTIF(U$4:U$120,U76)-1&amp;".",".")</f>
        <v>19. - 39.</v>
      </c>
    </row>
    <row r="77" spans="1:22">
      <c r="A77" s="87">
        <v>74</v>
      </c>
      <c r="B77" s="94"/>
      <c r="C77" s="93"/>
      <c r="D77" s="95"/>
      <c r="E77" s="89"/>
      <c r="F77" s="68" t="str">
        <f t="shared" si="42"/>
        <v>52. - 72.</v>
      </c>
      <c r="G77" s="29"/>
      <c r="H77" s="68" t="str">
        <f t="shared" si="43"/>
        <v>53. - 72.</v>
      </c>
      <c r="I77" s="29"/>
      <c r="J77" s="68" t="str">
        <f t="shared" si="44"/>
        <v>53. - 72.</v>
      </c>
      <c r="K77" s="29"/>
      <c r="L77" s="68" t="str">
        <f t="shared" si="45"/>
        <v>53. - 72.</v>
      </c>
      <c r="M77" s="29"/>
      <c r="N77" s="68" t="str">
        <f t="shared" si="46"/>
        <v>1. - 51.</v>
      </c>
      <c r="O77" s="29"/>
      <c r="P77" s="72" t="str">
        <f t="shared" si="47"/>
        <v>1. - 51.</v>
      </c>
      <c r="Q77" s="73">
        <f t="shared" si="40"/>
        <v>0</v>
      </c>
      <c r="R77" s="74" t="str">
        <f t="shared" si="41"/>
        <v>53. - 117.</v>
      </c>
      <c r="S77" s="81"/>
      <c r="T77" s="76"/>
      <c r="U77" s="22"/>
      <c r="V77" s="17"/>
    </row>
    <row r="78" spans="1:22">
      <c r="A78" s="88">
        <v>75</v>
      </c>
      <c r="B78" s="94"/>
      <c r="C78" s="93"/>
      <c r="D78" s="95"/>
      <c r="E78" s="90"/>
      <c r="F78" s="69" t="str">
        <f t="shared" si="42"/>
        <v>52. - 72.</v>
      </c>
      <c r="G78" s="30"/>
      <c r="H78" s="69" t="str">
        <f t="shared" si="43"/>
        <v>53. - 72.</v>
      </c>
      <c r="I78" s="30"/>
      <c r="J78" s="69" t="str">
        <f t="shared" si="44"/>
        <v>53. - 72.</v>
      </c>
      <c r="K78" s="30"/>
      <c r="L78" s="69" t="str">
        <f t="shared" si="45"/>
        <v>53. - 72.</v>
      </c>
      <c r="M78" s="30"/>
      <c r="N78" s="69" t="str">
        <f t="shared" si="46"/>
        <v>1. - 51.</v>
      </c>
      <c r="O78" s="30"/>
      <c r="P78" s="77" t="str">
        <f t="shared" si="47"/>
        <v>1. - 51.</v>
      </c>
      <c r="Q78" s="73">
        <f t="shared" si="40"/>
        <v>0</v>
      </c>
      <c r="R78" s="78" t="str">
        <f t="shared" si="41"/>
        <v>53. - 117.</v>
      </c>
      <c r="S78" s="82"/>
      <c r="T78" s="79"/>
      <c r="U78" s="24"/>
      <c r="V78" s="18"/>
    </row>
    <row r="79" spans="1:22">
      <c r="A79" s="87">
        <v>76</v>
      </c>
      <c r="B79" s="94"/>
      <c r="C79" s="93"/>
      <c r="D79" s="95"/>
      <c r="E79" s="89"/>
      <c r="F79" s="68" t="str">
        <f t="shared" si="42"/>
        <v>52. - 72.</v>
      </c>
      <c r="G79" s="29"/>
      <c r="H79" s="68" t="str">
        <f t="shared" si="43"/>
        <v>53. - 72.</v>
      </c>
      <c r="I79" s="29"/>
      <c r="J79" s="68" t="str">
        <f t="shared" si="44"/>
        <v>53. - 72.</v>
      </c>
      <c r="K79" s="29"/>
      <c r="L79" s="68" t="str">
        <f t="shared" si="45"/>
        <v>53. - 72.</v>
      </c>
      <c r="M79" s="29"/>
      <c r="N79" s="68" t="str">
        <f t="shared" si="46"/>
        <v>1. - 51.</v>
      </c>
      <c r="O79" s="29"/>
      <c r="P79" s="72" t="str">
        <f t="shared" si="47"/>
        <v>1. - 51.</v>
      </c>
      <c r="Q79" s="73">
        <f t="shared" si="40"/>
        <v>0</v>
      </c>
      <c r="R79" s="74" t="str">
        <f t="shared" si="41"/>
        <v>53. - 117.</v>
      </c>
      <c r="S79" s="80"/>
      <c r="T79" s="75" t="str">
        <f>RANK(S79,S$4:S$120)&amp;IF(COUNTIF(S$4:S$120,S79)&gt;1,". - "&amp;RANK(S79,S$4:S$120)+COUNTIF(S$4:S$120,S79)-1&amp;".",".")</f>
        <v>19. - 24.</v>
      </c>
      <c r="U79" s="21">
        <f>SUM(Q79:Q81)</f>
        <v>0</v>
      </c>
      <c r="V79" s="16" t="str">
        <f>RANK(U79,U$4:U$120)&amp;IF(COUNTIF(U$4:U$120,U79)&gt;1,". - "&amp;RANK(U79,U$4:U$120)+COUNTIF(U$4:U$120,U79)-1&amp;".",".")</f>
        <v>19. - 39.</v>
      </c>
    </row>
    <row r="80" spans="1:22">
      <c r="A80" s="87">
        <v>77</v>
      </c>
      <c r="B80" s="94"/>
      <c r="C80" s="93"/>
      <c r="D80" s="95"/>
      <c r="E80" s="89"/>
      <c r="F80" s="68" t="str">
        <f t="shared" si="42"/>
        <v>52. - 72.</v>
      </c>
      <c r="G80" s="29"/>
      <c r="H80" s="68" t="str">
        <f t="shared" si="43"/>
        <v>53. - 72.</v>
      </c>
      <c r="I80" s="29"/>
      <c r="J80" s="68" t="str">
        <f t="shared" si="44"/>
        <v>53. - 72.</v>
      </c>
      <c r="K80" s="29"/>
      <c r="L80" s="68" t="str">
        <f t="shared" si="45"/>
        <v>53. - 72.</v>
      </c>
      <c r="M80" s="29"/>
      <c r="N80" s="68" t="str">
        <f t="shared" si="46"/>
        <v>1. - 51.</v>
      </c>
      <c r="O80" s="29"/>
      <c r="P80" s="72" t="str">
        <f t="shared" si="47"/>
        <v>1. - 51.</v>
      </c>
      <c r="Q80" s="73">
        <f t="shared" si="40"/>
        <v>0</v>
      </c>
      <c r="R80" s="74" t="str">
        <f t="shared" si="41"/>
        <v>53. - 117.</v>
      </c>
      <c r="S80" s="81"/>
      <c r="T80" s="76"/>
      <c r="U80" s="22"/>
      <c r="V80" s="17"/>
    </row>
    <row r="81" spans="1:22">
      <c r="A81" s="88">
        <v>78</v>
      </c>
      <c r="B81" s="94"/>
      <c r="C81" s="93"/>
      <c r="D81" s="95"/>
      <c r="E81" s="90"/>
      <c r="F81" s="69" t="str">
        <f t="shared" si="42"/>
        <v>52. - 72.</v>
      </c>
      <c r="G81" s="30"/>
      <c r="H81" s="69" t="str">
        <f t="shared" si="43"/>
        <v>53. - 72.</v>
      </c>
      <c r="I81" s="30"/>
      <c r="J81" s="69" t="str">
        <f t="shared" si="44"/>
        <v>53. - 72.</v>
      </c>
      <c r="K81" s="30"/>
      <c r="L81" s="69" t="str">
        <f t="shared" si="45"/>
        <v>53. - 72.</v>
      </c>
      <c r="M81" s="30"/>
      <c r="N81" s="69" t="str">
        <f t="shared" si="46"/>
        <v>1. - 51.</v>
      </c>
      <c r="O81" s="30"/>
      <c r="P81" s="77" t="str">
        <f t="shared" si="47"/>
        <v>1. - 51.</v>
      </c>
      <c r="Q81" s="73">
        <f t="shared" si="40"/>
        <v>0</v>
      </c>
      <c r="R81" s="78" t="str">
        <f t="shared" si="41"/>
        <v>53. - 117.</v>
      </c>
      <c r="S81" s="82"/>
      <c r="T81" s="79"/>
      <c r="U81" s="24"/>
      <c r="V81" s="18"/>
    </row>
    <row r="82" spans="1:22">
      <c r="A82" s="87">
        <v>79</v>
      </c>
      <c r="B82" s="94"/>
      <c r="C82" s="93"/>
      <c r="D82" s="95"/>
      <c r="E82" s="89"/>
      <c r="F82" s="68" t="str">
        <f t="shared" si="42"/>
        <v>52. - 72.</v>
      </c>
      <c r="G82" s="29"/>
      <c r="H82" s="68" t="str">
        <f t="shared" si="43"/>
        <v>53. - 72.</v>
      </c>
      <c r="I82" s="29"/>
      <c r="J82" s="68" t="str">
        <f t="shared" si="44"/>
        <v>53. - 72.</v>
      </c>
      <c r="K82" s="29"/>
      <c r="L82" s="68" t="str">
        <f t="shared" si="45"/>
        <v>53. - 72.</v>
      </c>
      <c r="M82" s="29"/>
      <c r="N82" s="68" t="str">
        <f t="shared" si="46"/>
        <v>1. - 51.</v>
      </c>
      <c r="O82" s="29"/>
      <c r="P82" s="72" t="str">
        <f t="shared" si="47"/>
        <v>1. - 51.</v>
      </c>
      <c r="Q82" s="73">
        <f t="shared" si="40"/>
        <v>0</v>
      </c>
      <c r="R82" s="74" t="str">
        <f t="shared" si="41"/>
        <v>53. - 117.</v>
      </c>
      <c r="S82" s="80"/>
      <c r="T82" s="75" t="str">
        <f>RANK(S82,S$4:S$120)&amp;IF(COUNTIF(S$4:S$120,S82)&gt;1,". - "&amp;RANK(S82,S$4:S$120)+COUNTIF(S$4:S$120,S82)-1&amp;".",".")</f>
        <v>19. - 24.</v>
      </c>
      <c r="U82" s="21">
        <f>SUM(Q82:Q84)</f>
        <v>0</v>
      </c>
      <c r="V82" s="16" t="str">
        <f>RANK(U82,U$4:U$120)&amp;IF(COUNTIF(U$4:U$120,U82)&gt;1,". - "&amp;RANK(U82,U$4:U$120)+COUNTIF(U$4:U$120,U82)-1&amp;".",".")</f>
        <v>19. - 39.</v>
      </c>
    </row>
    <row r="83" spans="1:22">
      <c r="A83" s="87">
        <v>80</v>
      </c>
      <c r="B83" s="94"/>
      <c r="C83" s="93"/>
      <c r="D83" s="95"/>
      <c r="E83" s="89"/>
      <c r="F83" s="68" t="str">
        <f t="shared" si="42"/>
        <v>52. - 72.</v>
      </c>
      <c r="G83" s="29"/>
      <c r="H83" s="68" t="str">
        <f t="shared" si="43"/>
        <v>53. - 72.</v>
      </c>
      <c r="I83" s="29"/>
      <c r="J83" s="68" t="str">
        <f t="shared" si="44"/>
        <v>53. - 72.</v>
      </c>
      <c r="K83" s="29"/>
      <c r="L83" s="68" t="str">
        <f t="shared" si="45"/>
        <v>53. - 72.</v>
      </c>
      <c r="M83" s="29"/>
      <c r="N83" s="68" t="str">
        <f t="shared" si="46"/>
        <v>1. - 51.</v>
      </c>
      <c r="O83" s="29"/>
      <c r="P83" s="72" t="str">
        <f t="shared" si="47"/>
        <v>1. - 51.</v>
      </c>
      <c r="Q83" s="73">
        <f t="shared" si="40"/>
        <v>0</v>
      </c>
      <c r="R83" s="74" t="str">
        <f t="shared" si="41"/>
        <v>53. - 117.</v>
      </c>
      <c r="S83" s="81"/>
      <c r="T83" s="76"/>
      <c r="U83" s="22"/>
      <c r="V83" s="17"/>
    </row>
    <row r="84" spans="1:22">
      <c r="A84" s="88">
        <v>81</v>
      </c>
      <c r="B84" s="94"/>
      <c r="C84" s="93"/>
      <c r="D84" s="95"/>
      <c r="E84" s="90"/>
      <c r="F84" s="69" t="str">
        <f t="shared" si="42"/>
        <v>52. - 72.</v>
      </c>
      <c r="G84" s="30"/>
      <c r="H84" s="69" t="str">
        <f t="shared" si="43"/>
        <v>53. - 72.</v>
      </c>
      <c r="I84" s="30"/>
      <c r="J84" s="69" t="str">
        <f t="shared" si="44"/>
        <v>53. - 72.</v>
      </c>
      <c r="K84" s="30"/>
      <c r="L84" s="69" t="str">
        <f t="shared" si="45"/>
        <v>53. - 72.</v>
      </c>
      <c r="M84" s="30"/>
      <c r="N84" s="69" t="str">
        <f t="shared" si="46"/>
        <v>1. - 51.</v>
      </c>
      <c r="O84" s="30"/>
      <c r="P84" s="77" t="str">
        <f t="shared" si="47"/>
        <v>1. - 51.</v>
      </c>
      <c r="Q84" s="73">
        <f t="shared" si="40"/>
        <v>0</v>
      </c>
      <c r="R84" s="78" t="str">
        <f t="shared" si="41"/>
        <v>53. - 117.</v>
      </c>
      <c r="S84" s="82"/>
      <c r="T84" s="79"/>
      <c r="U84" s="24"/>
      <c r="V84" s="18"/>
    </row>
    <row r="85" spans="1:22">
      <c r="A85" s="87">
        <v>82</v>
      </c>
      <c r="B85" s="94"/>
      <c r="C85" s="93"/>
      <c r="D85" s="95"/>
      <c r="E85" s="89"/>
      <c r="F85" s="68" t="str">
        <f t="shared" si="42"/>
        <v>52. - 72.</v>
      </c>
      <c r="G85" s="29"/>
      <c r="H85" s="68" t="str">
        <f t="shared" si="43"/>
        <v>53. - 72.</v>
      </c>
      <c r="I85" s="29"/>
      <c r="J85" s="68" t="str">
        <f t="shared" si="44"/>
        <v>53. - 72.</v>
      </c>
      <c r="K85" s="29"/>
      <c r="L85" s="68" t="str">
        <f t="shared" si="45"/>
        <v>53. - 72.</v>
      </c>
      <c r="M85" s="29"/>
      <c r="N85" s="68" t="str">
        <f t="shared" si="46"/>
        <v>1. - 51.</v>
      </c>
      <c r="O85" s="29"/>
      <c r="P85" s="72" t="str">
        <f t="shared" si="47"/>
        <v>1. - 51.</v>
      </c>
      <c r="Q85" s="73">
        <f t="shared" si="40"/>
        <v>0</v>
      </c>
      <c r="R85" s="74" t="str">
        <f t="shared" ref="R85:R100" si="48">RANK(Q85,Q$4:Q$120)&amp;IF(COUNTIF(Q$4:Q$120,Q85)&gt;1,". - "&amp;RANK(Q85,Q$4:Q$120)+COUNTIF(Q$4:Q$120,Q85)-1&amp;".",".")</f>
        <v>53. - 117.</v>
      </c>
      <c r="S85" s="80"/>
      <c r="T85" s="75" t="str">
        <f>RANK(S85,S$4:S$120)&amp;IF(COUNTIF(S$4:S$120,S85)&gt;1,". - "&amp;RANK(S85,S$4:S$120)+COUNTIF(S$4:S$120,S85)-1&amp;".",".")</f>
        <v>19. - 24.</v>
      </c>
      <c r="U85" s="21">
        <f>SUM(Q85:Q87)</f>
        <v>0</v>
      </c>
      <c r="V85" s="16" t="str">
        <f>RANK(U85,U$4:U$120)&amp;IF(COUNTIF(U$4:U$120,U85)&gt;1,". - "&amp;RANK(U85,U$4:U$120)+COUNTIF(U$4:U$120,U85)-1&amp;".",".")</f>
        <v>19. - 39.</v>
      </c>
    </row>
    <row r="86" spans="1:22">
      <c r="A86" s="87">
        <v>83</v>
      </c>
      <c r="B86" s="94"/>
      <c r="C86" s="93"/>
      <c r="D86" s="95"/>
      <c r="E86" s="89"/>
      <c r="F86" s="68" t="str">
        <f t="shared" ref="F86:F101" si="49">RANK(E86,E$4:E$120)&amp;IF(COUNTIF(E$4:E$120,E86)&gt;1,". - "&amp;RANK(E86,E$4:E$120)+COUNTIF(E$4:E$120,E86)-1&amp;".",".")</f>
        <v>52. - 72.</v>
      </c>
      <c r="G86" s="29"/>
      <c r="H86" s="68" t="str">
        <f t="shared" ref="H86:H101" si="50">RANK(G86,G$4:G$120)&amp;IF(COUNTIF(G$4:G$120,G86)&gt;1,". - "&amp;RANK(G86,G$4:G$120)+COUNTIF(G$4:G$120,G86)-1&amp;".",".")</f>
        <v>53. - 72.</v>
      </c>
      <c r="I86" s="29"/>
      <c r="J86" s="68" t="str">
        <f t="shared" ref="J86:J101" si="51">RANK(I86,I$4:I$120)&amp;IF(COUNTIF(I$4:I$120,I86)&gt;1,". - "&amp;RANK(I86,I$4:I$120)+COUNTIF(I$4:I$120,I86)-1&amp;".",".")</f>
        <v>53. - 72.</v>
      </c>
      <c r="K86" s="29"/>
      <c r="L86" s="68" t="str">
        <f t="shared" ref="L86:L101" si="52">RANK(K86,K$4:K$120)&amp;IF(COUNTIF(K$4:K$120,K86)&gt;1,". - "&amp;RANK(K86,K$4:K$120)+COUNTIF(K$4:K$120,K86)-1&amp;".",".")</f>
        <v>53. - 72.</v>
      </c>
      <c r="M86" s="29"/>
      <c r="N86" s="68" t="str">
        <f t="shared" ref="N86:N101" si="53">RANK(M86,M$4:M$120)&amp;IF(COUNTIF(M$4:M$120,M86)&gt;1,". - "&amp;RANK(M86,M$4:M$120)+COUNTIF(M$4:M$120,M86)-1&amp;".",".")</f>
        <v>1. - 51.</v>
      </c>
      <c r="O86" s="29"/>
      <c r="P86" s="72" t="str">
        <f t="shared" ref="P86:P101" si="54">RANK(O86,O$4:O$120)&amp;IF(COUNTIF(O$4:O$120,O86)&gt;1,". - "&amp;RANK(O86,O$4:O$120)+COUNTIF(O$4:O$120,O86)-1&amp;".",".")</f>
        <v>1. - 51.</v>
      </c>
      <c r="Q86" s="73">
        <f t="shared" si="40"/>
        <v>0</v>
      </c>
      <c r="R86" s="74" t="str">
        <f t="shared" si="48"/>
        <v>53. - 117.</v>
      </c>
      <c r="S86" s="81"/>
      <c r="T86" s="76"/>
      <c r="U86" s="22"/>
      <c r="V86" s="17"/>
    </row>
    <row r="87" spans="1:22">
      <c r="A87" s="88">
        <v>84</v>
      </c>
      <c r="B87" s="94"/>
      <c r="C87" s="93"/>
      <c r="D87" s="95"/>
      <c r="E87" s="90"/>
      <c r="F87" s="69" t="str">
        <f t="shared" si="49"/>
        <v>52. - 72.</v>
      </c>
      <c r="G87" s="30"/>
      <c r="H87" s="69" t="str">
        <f t="shared" si="50"/>
        <v>53. - 72.</v>
      </c>
      <c r="I87" s="30"/>
      <c r="J87" s="69" t="str">
        <f t="shared" si="51"/>
        <v>53. - 72.</v>
      </c>
      <c r="K87" s="30"/>
      <c r="L87" s="69" t="str">
        <f t="shared" si="52"/>
        <v>53. - 72.</v>
      </c>
      <c r="M87" s="30"/>
      <c r="N87" s="69" t="str">
        <f t="shared" si="53"/>
        <v>1. - 51.</v>
      </c>
      <c r="O87" s="30"/>
      <c r="P87" s="77" t="str">
        <f t="shared" si="54"/>
        <v>1. - 51.</v>
      </c>
      <c r="Q87" s="73">
        <f t="shared" si="40"/>
        <v>0</v>
      </c>
      <c r="R87" s="78" t="str">
        <f t="shared" si="48"/>
        <v>53. - 117.</v>
      </c>
      <c r="S87" s="82"/>
      <c r="T87" s="79"/>
      <c r="U87" s="24"/>
      <c r="V87" s="18"/>
    </row>
    <row r="88" spans="1:22">
      <c r="A88" s="87">
        <v>85</v>
      </c>
      <c r="B88" s="94"/>
      <c r="C88" s="93"/>
      <c r="D88" s="95"/>
      <c r="E88" s="89"/>
      <c r="F88" s="68" t="str">
        <f t="shared" si="49"/>
        <v>52. - 72.</v>
      </c>
      <c r="G88" s="29"/>
      <c r="H88" s="68" t="str">
        <f t="shared" si="50"/>
        <v>53. - 72.</v>
      </c>
      <c r="I88" s="29"/>
      <c r="J88" s="68" t="str">
        <f t="shared" si="51"/>
        <v>53. - 72.</v>
      </c>
      <c r="K88" s="29"/>
      <c r="L88" s="68" t="str">
        <f t="shared" si="52"/>
        <v>53. - 72.</v>
      </c>
      <c r="M88" s="29"/>
      <c r="N88" s="68" t="str">
        <f t="shared" si="53"/>
        <v>1. - 51.</v>
      </c>
      <c r="O88" s="29"/>
      <c r="P88" s="72" t="str">
        <f t="shared" si="54"/>
        <v>1. - 51.</v>
      </c>
      <c r="Q88" s="73">
        <f t="shared" si="40"/>
        <v>0</v>
      </c>
      <c r="R88" s="74" t="str">
        <f t="shared" si="48"/>
        <v>53. - 117.</v>
      </c>
      <c r="S88" s="80"/>
      <c r="T88" s="75" t="str">
        <f>RANK(S88,S$4:S$120)&amp;IF(COUNTIF(S$4:S$120,S88)&gt;1,". - "&amp;RANK(S88,S$4:S$120)+COUNTIF(S$4:S$120,S88)-1&amp;".",".")</f>
        <v>19. - 24.</v>
      </c>
      <c r="U88" s="21">
        <f>SUM(Q88:Q90)</f>
        <v>0</v>
      </c>
      <c r="V88" s="16" t="str">
        <f>RANK(U88,U$4:U$120)&amp;IF(COUNTIF(U$4:U$120,U88)&gt;1,". - "&amp;RANK(U88,U$4:U$120)+COUNTIF(U$4:U$120,U88)-1&amp;".",".")</f>
        <v>19. - 39.</v>
      </c>
    </row>
    <row r="89" spans="1:22">
      <c r="A89" s="87">
        <v>86</v>
      </c>
      <c r="B89" s="94"/>
      <c r="C89" s="93"/>
      <c r="D89" s="95"/>
      <c r="E89" s="89"/>
      <c r="F89" s="68" t="str">
        <f t="shared" si="49"/>
        <v>52. - 72.</v>
      </c>
      <c r="G89" s="29"/>
      <c r="H89" s="68" t="str">
        <f t="shared" si="50"/>
        <v>53. - 72.</v>
      </c>
      <c r="I89" s="29"/>
      <c r="J89" s="68" t="str">
        <f t="shared" si="51"/>
        <v>53. - 72.</v>
      </c>
      <c r="K89" s="29"/>
      <c r="L89" s="68" t="str">
        <f t="shared" si="52"/>
        <v>53. - 72.</v>
      </c>
      <c r="M89" s="29"/>
      <c r="N89" s="68" t="str">
        <f t="shared" si="53"/>
        <v>1. - 51.</v>
      </c>
      <c r="O89" s="29"/>
      <c r="P89" s="72" t="str">
        <f t="shared" si="54"/>
        <v>1. - 51.</v>
      </c>
      <c r="Q89" s="73">
        <f t="shared" si="40"/>
        <v>0</v>
      </c>
      <c r="R89" s="74" t="str">
        <f t="shared" si="48"/>
        <v>53. - 117.</v>
      </c>
      <c r="S89" s="81"/>
      <c r="T89" s="76"/>
      <c r="U89" s="22"/>
      <c r="V89" s="17"/>
    </row>
    <row r="90" spans="1:22">
      <c r="A90" s="88">
        <v>87</v>
      </c>
      <c r="B90" s="94"/>
      <c r="C90" s="93"/>
      <c r="D90" s="95"/>
      <c r="E90" s="90"/>
      <c r="F90" s="69" t="str">
        <f t="shared" si="49"/>
        <v>52. - 72.</v>
      </c>
      <c r="G90" s="30"/>
      <c r="H90" s="69" t="str">
        <f t="shared" si="50"/>
        <v>53. - 72.</v>
      </c>
      <c r="I90" s="30"/>
      <c r="J90" s="69" t="str">
        <f t="shared" si="51"/>
        <v>53. - 72.</v>
      </c>
      <c r="K90" s="30"/>
      <c r="L90" s="69" t="str">
        <f t="shared" si="52"/>
        <v>53. - 72.</v>
      </c>
      <c r="M90" s="30"/>
      <c r="N90" s="69" t="str">
        <f t="shared" si="53"/>
        <v>1. - 51.</v>
      </c>
      <c r="O90" s="30"/>
      <c r="P90" s="77" t="str">
        <f t="shared" si="54"/>
        <v>1. - 51.</v>
      </c>
      <c r="Q90" s="73">
        <f t="shared" si="40"/>
        <v>0</v>
      </c>
      <c r="R90" s="78" t="str">
        <f t="shared" si="48"/>
        <v>53. - 117.</v>
      </c>
      <c r="S90" s="82"/>
      <c r="T90" s="79"/>
      <c r="U90" s="24"/>
      <c r="V90" s="18"/>
    </row>
    <row r="91" spans="1:22">
      <c r="A91" s="87">
        <v>88</v>
      </c>
      <c r="B91" s="94"/>
      <c r="C91" s="93"/>
      <c r="D91" s="95"/>
      <c r="E91" s="89"/>
      <c r="F91" s="68" t="str">
        <f t="shared" si="49"/>
        <v>52. - 72.</v>
      </c>
      <c r="G91" s="29"/>
      <c r="H91" s="68" t="str">
        <f t="shared" si="50"/>
        <v>53. - 72.</v>
      </c>
      <c r="I91" s="29"/>
      <c r="J91" s="68" t="str">
        <f t="shared" si="51"/>
        <v>53. - 72.</v>
      </c>
      <c r="K91" s="29"/>
      <c r="L91" s="68" t="str">
        <f t="shared" si="52"/>
        <v>53. - 72.</v>
      </c>
      <c r="M91" s="29"/>
      <c r="N91" s="68" t="str">
        <f t="shared" si="53"/>
        <v>1. - 51.</v>
      </c>
      <c r="O91" s="29"/>
      <c r="P91" s="72" t="str">
        <f t="shared" si="54"/>
        <v>1. - 51.</v>
      </c>
      <c r="Q91" s="73">
        <f t="shared" si="40"/>
        <v>0</v>
      </c>
      <c r="R91" s="74" t="str">
        <f t="shared" si="48"/>
        <v>53. - 117.</v>
      </c>
      <c r="S91" s="80"/>
      <c r="T91" s="75" t="str">
        <f>RANK(S91,S$4:S$120)&amp;IF(COUNTIF(S$4:S$120,S91)&gt;1,". - "&amp;RANK(S91,S$4:S$120)+COUNTIF(S$4:S$120,S91)-1&amp;".",".")</f>
        <v>19. - 24.</v>
      </c>
      <c r="U91" s="21">
        <f>SUM(Q91:Q93)</f>
        <v>0</v>
      </c>
      <c r="V91" s="16" t="str">
        <f>RANK(U91,U$4:U$120)&amp;IF(COUNTIF(U$4:U$120,U91)&gt;1,". - "&amp;RANK(U91,U$4:U$120)+COUNTIF(U$4:U$120,U91)-1&amp;".",".")</f>
        <v>19. - 39.</v>
      </c>
    </row>
    <row r="92" spans="1:22">
      <c r="A92" s="87">
        <v>89</v>
      </c>
      <c r="B92" s="94"/>
      <c r="C92" s="93"/>
      <c r="D92" s="95"/>
      <c r="E92" s="89"/>
      <c r="F92" s="68" t="str">
        <f t="shared" si="49"/>
        <v>52. - 72.</v>
      </c>
      <c r="G92" s="29"/>
      <c r="H92" s="68" t="str">
        <f t="shared" si="50"/>
        <v>53. - 72.</v>
      </c>
      <c r="I92" s="29"/>
      <c r="J92" s="68" t="str">
        <f t="shared" si="51"/>
        <v>53. - 72.</v>
      </c>
      <c r="K92" s="29"/>
      <c r="L92" s="68" t="str">
        <f t="shared" si="52"/>
        <v>53. - 72.</v>
      </c>
      <c r="M92" s="29"/>
      <c r="N92" s="68" t="str">
        <f t="shared" si="53"/>
        <v>1. - 51.</v>
      </c>
      <c r="O92" s="29"/>
      <c r="P92" s="72" t="str">
        <f t="shared" si="54"/>
        <v>1. - 51.</v>
      </c>
      <c r="Q92" s="73">
        <f t="shared" si="40"/>
        <v>0</v>
      </c>
      <c r="R92" s="74" t="str">
        <f t="shared" si="48"/>
        <v>53. - 117.</v>
      </c>
      <c r="S92" s="81"/>
      <c r="T92" s="76"/>
      <c r="U92" s="22"/>
      <c r="V92" s="17"/>
    </row>
    <row r="93" spans="1:22">
      <c r="A93" s="88">
        <v>90</v>
      </c>
      <c r="B93" s="94"/>
      <c r="C93" s="93"/>
      <c r="D93" s="95"/>
      <c r="E93" s="90"/>
      <c r="F93" s="69" t="str">
        <f t="shared" si="49"/>
        <v>52. - 72.</v>
      </c>
      <c r="G93" s="30"/>
      <c r="H93" s="69" t="str">
        <f t="shared" si="50"/>
        <v>53. - 72.</v>
      </c>
      <c r="I93" s="30"/>
      <c r="J93" s="69" t="str">
        <f t="shared" si="51"/>
        <v>53. - 72.</v>
      </c>
      <c r="K93" s="30"/>
      <c r="L93" s="69" t="str">
        <f t="shared" si="52"/>
        <v>53. - 72.</v>
      </c>
      <c r="M93" s="30"/>
      <c r="N93" s="69" t="str">
        <f t="shared" si="53"/>
        <v>1. - 51.</v>
      </c>
      <c r="O93" s="30"/>
      <c r="P93" s="77" t="str">
        <f t="shared" si="54"/>
        <v>1. - 51.</v>
      </c>
      <c r="Q93" s="73">
        <f t="shared" si="40"/>
        <v>0</v>
      </c>
      <c r="R93" s="78" t="str">
        <f t="shared" si="48"/>
        <v>53. - 117.</v>
      </c>
      <c r="S93" s="82"/>
      <c r="T93" s="79"/>
      <c r="U93" s="24"/>
      <c r="V93" s="18"/>
    </row>
    <row r="94" spans="1:22">
      <c r="A94" s="87">
        <v>91</v>
      </c>
      <c r="B94" s="94"/>
      <c r="C94" s="93"/>
      <c r="D94" s="95"/>
      <c r="E94" s="89"/>
      <c r="F94" s="68" t="str">
        <f t="shared" si="49"/>
        <v>52. - 72.</v>
      </c>
      <c r="G94" s="29"/>
      <c r="H94" s="68" t="str">
        <f t="shared" si="50"/>
        <v>53. - 72.</v>
      </c>
      <c r="I94" s="29"/>
      <c r="J94" s="68" t="str">
        <f t="shared" si="51"/>
        <v>53. - 72.</v>
      </c>
      <c r="K94" s="29"/>
      <c r="L94" s="68" t="str">
        <f t="shared" si="52"/>
        <v>53. - 72.</v>
      </c>
      <c r="M94" s="29"/>
      <c r="N94" s="68" t="str">
        <f t="shared" si="53"/>
        <v>1. - 51.</v>
      </c>
      <c r="O94" s="29"/>
      <c r="P94" s="72" t="str">
        <f t="shared" si="54"/>
        <v>1. - 51.</v>
      </c>
      <c r="Q94" s="73">
        <f t="shared" si="40"/>
        <v>0</v>
      </c>
      <c r="R94" s="74" t="str">
        <f t="shared" si="48"/>
        <v>53. - 117.</v>
      </c>
      <c r="S94" s="80"/>
      <c r="T94" s="75" t="str">
        <f>RANK(S94,S$4:S$120)&amp;IF(COUNTIF(S$4:S$120,S94)&gt;1,". - "&amp;RANK(S94,S$4:S$120)+COUNTIF(S$4:S$120,S94)-1&amp;".",".")</f>
        <v>19. - 24.</v>
      </c>
      <c r="U94" s="21">
        <f>SUM(Q94:Q96)</f>
        <v>0</v>
      </c>
      <c r="V94" s="16" t="str">
        <f>RANK(U94,U$4:U$120)&amp;IF(COUNTIF(U$4:U$120,U94)&gt;1,". - "&amp;RANK(U94,U$4:U$120)+COUNTIF(U$4:U$120,U94)-1&amp;".",".")</f>
        <v>19. - 39.</v>
      </c>
    </row>
    <row r="95" spans="1:22">
      <c r="A95" s="87">
        <v>92</v>
      </c>
      <c r="B95" s="94"/>
      <c r="C95" s="93"/>
      <c r="D95" s="95"/>
      <c r="E95" s="89"/>
      <c r="F95" s="68" t="str">
        <f t="shared" si="49"/>
        <v>52. - 72.</v>
      </c>
      <c r="G95" s="29"/>
      <c r="H95" s="68" t="str">
        <f t="shared" si="50"/>
        <v>53. - 72.</v>
      </c>
      <c r="I95" s="29"/>
      <c r="J95" s="68" t="str">
        <f t="shared" si="51"/>
        <v>53. - 72.</v>
      </c>
      <c r="K95" s="29"/>
      <c r="L95" s="68" t="str">
        <f t="shared" si="52"/>
        <v>53. - 72.</v>
      </c>
      <c r="M95" s="29"/>
      <c r="N95" s="68" t="str">
        <f t="shared" si="53"/>
        <v>1. - 51.</v>
      </c>
      <c r="O95" s="29"/>
      <c r="P95" s="72" t="str">
        <f t="shared" si="54"/>
        <v>1. - 51.</v>
      </c>
      <c r="Q95" s="73">
        <f t="shared" si="40"/>
        <v>0</v>
      </c>
      <c r="R95" s="74" t="str">
        <f t="shared" si="48"/>
        <v>53. - 117.</v>
      </c>
      <c r="S95" s="81"/>
      <c r="T95" s="76"/>
      <c r="U95" s="22"/>
      <c r="V95" s="17"/>
    </row>
    <row r="96" spans="1:22">
      <c r="A96" s="88">
        <v>93</v>
      </c>
      <c r="B96" s="94"/>
      <c r="C96" s="93"/>
      <c r="D96" s="95"/>
      <c r="E96" s="90"/>
      <c r="F96" s="69" t="str">
        <f t="shared" si="49"/>
        <v>52. - 72.</v>
      </c>
      <c r="G96" s="30"/>
      <c r="H96" s="69" t="str">
        <f t="shared" si="50"/>
        <v>53. - 72.</v>
      </c>
      <c r="I96" s="30"/>
      <c r="J96" s="69" t="str">
        <f t="shared" si="51"/>
        <v>53. - 72.</v>
      </c>
      <c r="K96" s="30"/>
      <c r="L96" s="69" t="str">
        <f t="shared" si="52"/>
        <v>53. - 72.</v>
      </c>
      <c r="M96" s="30"/>
      <c r="N96" s="69" t="str">
        <f t="shared" si="53"/>
        <v>1. - 51.</v>
      </c>
      <c r="O96" s="30"/>
      <c r="P96" s="77" t="str">
        <f t="shared" si="54"/>
        <v>1. - 51.</v>
      </c>
      <c r="Q96" s="73">
        <f t="shared" si="40"/>
        <v>0</v>
      </c>
      <c r="R96" s="78" t="str">
        <f t="shared" si="48"/>
        <v>53. - 117.</v>
      </c>
      <c r="S96" s="82"/>
      <c r="T96" s="79"/>
      <c r="U96" s="24"/>
      <c r="V96" s="18"/>
    </row>
    <row r="97" spans="1:22">
      <c r="A97" s="87">
        <v>94</v>
      </c>
      <c r="B97" s="94"/>
      <c r="C97" s="93"/>
      <c r="D97" s="95"/>
      <c r="E97" s="89"/>
      <c r="F97" s="68" t="str">
        <f t="shared" si="49"/>
        <v>52. - 72.</v>
      </c>
      <c r="G97" s="29"/>
      <c r="H97" s="68" t="str">
        <f t="shared" si="50"/>
        <v>53. - 72.</v>
      </c>
      <c r="I97" s="29"/>
      <c r="J97" s="68" t="str">
        <f t="shared" si="51"/>
        <v>53. - 72.</v>
      </c>
      <c r="K97" s="29"/>
      <c r="L97" s="68" t="str">
        <f t="shared" si="52"/>
        <v>53. - 72.</v>
      </c>
      <c r="M97" s="29"/>
      <c r="N97" s="68" t="str">
        <f t="shared" si="53"/>
        <v>1. - 51.</v>
      </c>
      <c r="O97" s="29"/>
      <c r="P97" s="72" t="str">
        <f t="shared" si="54"/>
        <v>1. - 51.</v>
      </c>
      <c r="Q97" s="73">
        <f t="shared" si="40"/>
        <v>0</v>
      </c>
      <c r="R97" s="74" t="str">
        <f t="shared" si="48"/>
        <v>53. - 117.</v>
      </c>
      <c r="S97" s="80"/>
      <c r="T97" s="75" t="str">
        <f>RANK(S97,S$4:S$120)&amp;IF(COUNTIF(S$4:S$120,S97)&gt;1,". - "&amp;RANK(S97,S$4:S$120)+COUNTIF(S$4:S$120,S97)-1&amp;".",".")</f>
        <v>19. - 24.</v>
      </c>
      <c r="U97" s="21">
        <f>SUM(Q97:Q99)</f>
        <v>0</v>
      </c>
      <c r="V97" s="16" t="str">
        <f>RANK(U97,U$4:U$120)&amp;IF(COUNTIF(U$4:U$120,U97)&gt;1,". - "&amp;RANK(U97,U$4:U$120)+COUNTIF(U$4:U$120,U97)-1&amp;".",".")</f>
        <v>19. - 39.</v>
      </c>
    </row>
    <row r="98" spans="1:22">
      <c r="A98" s="87">
        <v>95</v>
      </c>
      <c r="B98" s="94"/>
      <c r="C98" s="93"/>
      <c r="D98" s="95"/>
      <c r="E98" s="89"/>
      <c r="F98" s="68" t="str">
        <f t="shared" si="49"/>
        <v>52. - 72.</v>
      </c>
      <c r="G98" s="29"/>
      <c r="H98" s="68" t="str">
        <f t="shared" si="50"/>
        <v>53. - 72.</v>
      </c>
      <c r="I98" s="29"/>
      <c r="J98" s="68" t="str">
        <f t="shared" si="51"/>
        <v>53. - 72.</v>
      </c>
      <c r="K98" s="29"/>
      <c r="L98" s="68" t="str">
        <f t="shared" si="52"/>
        <v>53. - 72.</v>
      </c>
      <c r="M98" s="29"/>
      <c r="N98" s="68" t="str">
        <f t="shared" si="53"/>
        <v>1. - 51.</v>
      </c>
      <c r="O98" s="29"/>
      <c r="P98" s="72" t="str">
        <f t="shared" si="54"/>
        <v>1. - 51.</v>
      </c>
      <c r="Q98" s="73">
        <f t="shared" si="40"/>
        <v>0</v>
      </c>
      <c r="R98" s="74" t="str">
        <f t="shared" si="48"/>
        <v>53. - 117.</v>
      </c>
      <c r="S98" s="81"/>
      <c r="T98" s="76"/>
      <c r="U98" s="22"/>
      <c r="V98" s="17"/>
    </row>
    <row r="99" spans="1:22">
      <c r="A99" s="88">
        <v>96</v>
      </c>
      <c r="B99" s="94"/>
      <c r="C99" s="93"/>
      <c r="D99" s="95"/>
      <c r="E99" s="90"/>
      <c r="F99" s="69" t="str">
        <f t="shared" si="49"/>
        <v>52. - 72.</v>
      </c>
      <c r="G99" s="30"/>
      <c r="H99" s="69" t="str">
        <f t="shared" si="50"/>
        <v>53. - 72.</v>
      </c>
      <c r="I99" s="30"/>
      <c r="J99" s="69" t="str">
        <f t="shared" si="51"/>
        <v>53. - 72.</v>
      </c>
      <c r="K99" s="30"/>
      <c r="L99" s="69" t="str">
        <f t="shared" si="52"/>
        <v>53. - 72.</v>
      </c>
      <c r="M99" s="30"/>
      <c r="N99" s="69" t="str">
        <f t="shared" si="53"/>
        <v>1. - 51.</v>
      </c>
      <c r="O99" s="30"/>
      <c r="P99" s="77" t="str">
        <f t="shared" si="54"/>
        <v>1. - 51.</v>
      </c>
      <c r="Q99" s="73">
        <f t="shared" si="40"/>
        <v>0</v>
      </c>
      <c r="R99" s="78" t="str">
        <f t="shared" si="48"/>
        <v>53. - 117.</v>
      </c>
      <c r="S99" s="82"/>
      <c r="T99" s="79"/>
      <c r="U99" s="24"/>
      <c r="V99" s="18"/>
    </row>
    <row r="100" spans="1:22">
      <c r="A100" s="87">
        <v>97</v>
      </c>
      <c r="B100" s="94"/>
      <c r="C100" s="93"/>
      <c r="D100" s="95"/>
      <c r="E100" s="89"/>
      <c r="F100" s="68" t="str">
        <f t="shared" si="49"/>
        <v>52. - 72.</v>
      </c>
      <c r="G100" s="29"/>
      <c r="H100" s="68" t="str">
        <f t="shared" si="50"/>
        <v>53. - 72.</v>
      </c>
      <c r="I100" s="29"/>
      <c r="J100" s="68" t="str">
        <f t="shared" si="51"/>
        <v>53. - 72.</v>
      </c>
      <c r="K100" s="29"/>
      <c r="L100" s="68" t="str">
        <f t="shared" si="52"/>
        <v>53. - 72.</v>
      </c>
      <c r="M100" s="29"/>
      <c r="N100" s="68" t="str">
        <f t="shared" si="53"/>
        <v>1. - 51.</v>
      </c>
      <c r="O100" s="29"/>
      <c r="P100" s="72" t="str">
        <f t="shared" si="54"/>
        <v>1. - 51.</v>
      </c>
      <c r="Q100" s="73">
        <f t="shared" si="40"/>
        <v>0</v>
      </c>
      <c r="R100" s="74" t="str">
        <f t="shared" si="48"/>
        <v>53. - 117.</v>
      </c>
      <c r="S100" s="80"/>
      <c r="T100" s="75" t="str">
        <f>RANK(S100,S$4:S$120)&amp;IF(COUNTIF(S$4:S$120,S100)&gt;1,". - "&amp;RANK(S100,S$4:S$120)+COUNTIF(S$4:S$120,S100)-1&amp;".",".")</f>
        <v>19. - 24.</v>
      </c>
      <c r="U100" s="21">
        <f>SUM(Q100:Q102)</f>
        <v>0</v>
      </c>
      <c r="V100" s="16" t="str">
        <f>RANK(U100,U$4:U$120)&amp;IF(COUNTIF(U$4:U$120,U100)&gt;1,". - "&amp;RANK(U100,U$4:U$120)+COUNTIF(U$4:U$120,U100)-1&amp;".",".")</f>
        <v>19. - 39.</v>
      </c>
    </row>
    <row r="101" spans="1:22">
      <c r="A101" s="87">
        <v>98</v>
      </c>
      <c r="B101" s="94"/>
      <c r="C101" s="93"/>
      <c r="D101" s="95"/>
      <c r="E101" s="89"/>
      <c r="F101" s="68" t="str">
        <f t="shared" si="49"/>
        <v>52. - 72.</v>
      </c>
      <c r="G101" s="29"/>
      <c r="H101" s="68" t="str">
        <f t="shared" si="50"/>
        <v>53. - 72.</v>
      </c>
      <c r="I101" s="29"/>
      <c r="J101" s="68" t="str">
        <f t="shared" si="51"/>
        <v>53. - 72.</v>
      </c>
      <c r="K101" s="29"/>
      <c r="L101" s="68" t="str">
        <f t="shared" si="52"/>
        <v>53. - 72.</v>
      </c>
      <c r="M101" s="29"/>
      <c r="N101" s="68" t="str">
        <f t="shared" si="53"/>
        <v>1. - 51.</v>
      </c>
      <c r="O101" s="29"/>
      <c r="P101" s="72" t="str">
        <f t="shared" si="54"/>
        <v>1. - 51.</v>
      </c>
      <c r="Q101" s="73">
        <f t="shared" si="40"/>
        <v>0</v>
      </c>
      <c r="R101" s="74" t="str">
        <f t="shared" ref="R101:R116" si="55">RANK(Q101,Q$4:Q$120)&amp;IF(COUNTIF(Q$4:Q$120,Q101)&gt;1,". - "&amp;RANK(Q101,Q$4:Q$120)+COUNTIF(Q$4:Q$120,Q101)-1&amp;".",".")</f>
        <v>53. - 117.</v>
      </c>
      <c r="S101" s="81"/>
      <c r="T101" s="76"/>
      <c r="U101" s="22"/>
      <c r="V101" s="17"/>
    </row>
    <row r="102" spans="1:22">
      <c r="A102" s="88">
        <v>99</v>
      </c>
      <c r="B102" s="94"/>
      <c r="C102" s="93"/>
      <c r="D102" s="95"/>
      <c r="E102" s="90"/>
      <c r="F102" s="69" t="str">
        <f t="shared" ref="F102:F117" si="56">RANK(E102,E$4:E$120)&amp;IF(COUNTIF(E$4:E$120,E102)&gt;1,". - "&amp;RANK(E102,E$4:E$120)+COUNTIF(E$4:E$120,E102)-1&amp;".",".")</f>
        <v>52. - 72.</v>
      </c>
      <c r="G102" s="30"/>
      <c r="H102" s="69" t="str">
        <f t="shared" ref="H102:H117" si="57">RANK(G102,G$4:G$120)&amp;IF(COUNTIF(G$4:G$120,G102)&gt;1,". - "&amp;RANK(G102,G$4:G$120)+COUNTIF(G$4:G$120,G102)-1&amp;".",".")</f>
        <v>53. - 72.</v>
      </c>
      <c r="I102" s="30"/>
      <c r="J102" s="69" t="str">
        <f t="shared" ref="J102:J117" si="58">RANK(I102,I$4:I$120)&amp;IF(COUNTIF(I$4:I$120,I102)&gt;1,". - "&amp;RANK(I102,I$4:I$120)+COUNTIF(I$4:I$120,I102)-1&amp;".",".")</f>
        <v>53. - 72.</v>
      </c>
      <c r="K102" s="30"/>
      <c r="L102" s="69" t="str">
        <f t="shared" ref="L102:L117" si="59">RANK(K102,K$4:K$120)&amp;IF(COUNTIF(K$4:K$120,K102)&gt;1,". - "&amp;RANK(K102,K$4:K$120)+COUNTIF(K$4:K$120,K102)-1&amp;".",".")</f>
        <v>53. - 72.</v>
      </c>
      <c r="M102" s="30"/>
      <c r="N102" s="69" t="str">
        <f t="shared" ref="N102:N117" si="60">RANK(M102,M$4:M$120)&amp;IF(COUNTIF(M$4:M$120,M102)&gt;1,". - "&amp;RANK(M102,M$4:M$120)+COUNTIF(M$4:M$120,M102)-1&amp;".",".")</f>
        <v>1. - 51.</v>
      </c>
      <c r="O102" s="30"/>
      <c r="P102" s="77" t="str">
        <f t="shared" ref="P102:P117" si="61">RANK(O102,O$4:O$120)&amp;IF(COUNTIF(O$4:O$120,O102)&gt;1,". - "&amp;RANK(O102,O$4:O$120)+COUNTIF(O$4:O$120,O102)-1&amp;".",".")</f>
        <v>1. - 51.</v>
      </c>
      <c r="Q102" s="73">
        <f t="shared" si="40"/>
        <v>0</v>
      </c>
      <c r="R102" s="78" t="str">
        <f t="shared" si="55"/>
        <v>53. - 117.</v>
      </c>
      <c r="S102" s="82"/>
      <c r="T102" s="79"/>
      <c r="U102" s="24"/>
      <c r="V102" s="18"/>
    </row>
    <row r="103" spans="1:22">
      <c r="A103" s="87">
        <v>100</v>
      </c>
      <c r="B103" s="94"/>
      <c r="C103" s="93"/>
      <c r="D103" s="95"/>
      <c r="E103" s="89"/>
      <c r="F103" s="68" t="str">
        <f t="shared" si="56"/>
        <v>52. - 72.</v>
      </c>
      <c r="G103" s="29"/>
      <c r="H103" s="68" t="str">
        <f t="shared" si="57"/>
        <v>53. - 72.</v>
      </c>
      <c r="I103" s="29"/>
      <c r="J103" s="68" t="str">
        <f t="shared" si="58"/>
        <v>53. - 72.</v>
      </c>
      <c r="K103" s="29"/>
      <c r="L103" s="68" t="str">
        <f t="shared" si="59"/>
        <v>53. - 72.</v>
      </c>
      <c r="M103" s="29"/>
      <c r="N103" s="68" t="str">
        <f t="shared" si="60"/>
        <v>1. - 51.</v>
      </c>
      <c r="O103" s="29"/>
      <c r="P103" s="72" t="str">
        <f t="shared" si="61"/>
        <v>1. - 51.</v>
      </c>
      <c r="Q103" s="73">
        <f t="shared" si="40"/>
        <v>0</v>
      </c>
      <c r="R103" s="74" t="str">
        <f t="shared" si="55"/>
        <v>53. - 117.</v>
      </c>
      <c r="S103" s="80"/>
      <c r="T103" s="75" t="str">
        <f>RANK(S103,S$4:S$120)&amp;IF(COUNTIF(S$4:S$120,S103)&gt;1,". - "&amp;RANK(S103,S$4:S$120)+COUNTIF(S$4:S$120,S103)-1&amp;".",".")</f>
        <v>19. - 24.</v>
      </c>
      <c r="U103" s="21">
        <f>SUM(Q103:Q105)</f>
        <v>0</v>
      </c>
      <c r="V103" s="16" t="str">
        <f>RANK(U103,U$4:U$120)&amp;IF(COUNTIF(U$4:U$120,U103)&gt;1,". - "&amp;RANK(U103,U$4:U$120)+COUNTIF(U$4:U$120,U103)-1&amp;".",".")</f>
        <v>19. - 39.</v>
      </c>
    </row>
    <row r="104" spans="1:22">
      <c r="A104" s="87">
        <v>101</v>
      </c>
      <c r="B104" s="94"/>
      <c r="C104" s="93"/>
      <c r="D104" s="95"/>
      <c r="E104" s="89"/>
      <c r="F104" s="68" t="str">
        <f t="shared" si="56"/>
        <v>52. - 72.</v>
      </c>
      <c r="G104" s="29"/>
      <c r="H104" s="68" t="str">
        <f t="shared" si="57"/>
        <v>53. - 72.</v>
      </c>
      <c r="I104" s="29"/>
      <c r="J104" s="68" t="str">
        <f t="shared" si="58"/>
        <v>53. - 72.</v>
      </c>
      <c r="K104" s="29"/>
      <c r="L104" s="68" t="str">
        <f t="shared" si="59"/>
        <v>53. - 72.</v>
      </c>
      <c r="M104" s="29"/>
      <c r="N104" s="68" t="str">
        <f t="shared" si="60"/>
        <v>1. - 51.</v>
      </c>
      <c r="O104" s="29"/>
      <c r="P104" s="72" t="str">
        <f t="shared" si="61"/>
        <v>1. - 51.</v>
      </c>
      <c r="Q104" s="73">
        <f t="shared" si="40"/>
        <v>0</v>
      </c>
      <c r="R104" s="74" t="str">
        <f t="shared" si="55"/>
        <v>53. - 117.</v>
      </c>
      <c r="S104" s="81"/>
      <c r="T104" s="76"/>
      <c r="U104" s="22"/>
      <c r="V104" s="17"/>
    </row>
    <row r="105" spans="1:22">
      <c r="A105" s="88">
        <v>102</v>
      </c>
      <c r="B105" s="94"/>
      <c r="C105" s="93"/>
      <c r="D105" s="95"/>
      <c r="E105" s="90"/>
      <c r="F105" s="69" t="str">
        <f t="shared" si="56"/>
        <v>52. - 72.</v>
      </c>
      <c r="G105" s="30"/>
      <c r="H105" s="69" t="str">
        <f t="shared" si="57"/>
        <v>53. - 72.</v>
      </c>
      <c r="I105" s="30"/>
      <c r="J105" s="69" t="str">
        <f t="shared" si="58"/>
        <v>53. - 72.</v>
      </c>
      <c r="K105" s="30"/>
      <c r="L105" s="69" t="str">
        <f t="shared" si="59"/>
        <v>53. - 72.</v>
      </c>
      <c r="M105" s="30"/>
      <c r="N105" s="69" t="str">
        <f t="shared" si="60"/>
        <v>1. - 51.</v>
      </c>
      <c r="O105" s="30"/>
      <c r="P105" s="77" t="str">
        <f t="shared" si="61"/>
        <v>1. - 51.</v>
      </c>
      <c r="Q105" s="73">
        <f t="shared" si="40"/>
        <v>0</v>
      </c>
      <c r="R105" s="78" t="str">
        <f t="shared" si="55"/>
        <v>53. - 117.</v>
      </c>
      <c r="S105" s="82"/>
      <c r="T105" s="79"/>
      <c r="U105" s="24"/>
      <c r="V105" s="18"/>
    </row>
    <row r="106" spans="1:22">
      <c r="A106" s="87">
        <v>103</v>
      </c>
      <c r="B106" s="94"/>
      <c r="C106" s="93"/>
      <c r="D106" s="95"/>
      <c r="E106" s="89"/>
      <c r="F106" s="68" t="str">
        <f t="shared" si="56"/>
        <v>52. - 72.</v>
      </c>
      <c r="G106" s="29"/>
      <c r="H106" s="68" t="str">
        <f t="shared" si="57"/>
        <v>53. - 72.</v>
      </c>
      <c r="I106" s="29"/>
      <c r="J106" s="68" t="str">
        <f t="shared" si="58"/>
        <v>53. - 72.</v>
      </c>
      <c r="K106" s="29"/>
      <c r="L106" s="68" t="str">
        <f t="shared" si="59"/>
        <v>53. - 72.</v>
      </c>
      <c r="M106" s="29"/>
      <c r="N106" s="68" t="str">
        <f t="shared" si="60"/>
        <v>1. - 51.</v>
      </c>
      <c r="O106" s="29"/>
      <c r="P106" s="72" t="str">
        <f t="shared" si="61"/>
        <v>1. - 51.</v>
      </c>
      <c r="Q106" s="73">
        <f t="shared" si="40"/>
        <v>0</v>
      </c>
      <c r="R106" s="74" t="str">
        <f t="shared" si="55"/>
        <v>53. - 117.</v>
      </c>
      <c r="S106" s="80"/>
      <c r="T106" s="75" t="str">
        <f>RANK(S106,S$4:S$120)&amp;IF(COUNTIF(S$4:S$120,S106)&gt;1,". - "&amp;RANK(S106,S$4:S$120)+COUNTIF(S$4:S$120,S106)-1&amp;".",".")</f>
        <v>19. - 24.</v>
      </c>
      <c r="U106" s="21">
        <f>SUM(Q106:Q108)</f>
        <v>0</v>
      </c>
      <c r="V106" s="16" t="str">
        <f>RANK(U106,U$4:U$120)&amp;IF(COUNTIF(U$4:U$120,U106)&gt;1,". - "&amp;RANK(U106,U$4:U$120)+COUNTIF(U$4:U$120,U106)-1&amp;".",".")</f>
        <v>19. - 39.</v>
      </c>
    </row>
    <row r="107" spans="1:22">
      <c r="A107" s="87">
        <v>104</v>
      </c>
      <c r="B107" s="94"/>
      <c r="C107" s="93"/>
      <c r="D107" s="95"/>
      <c r="E107" s="89"/>
      <c r="F107" s="68" t="str">
        <f t="shared" si="56"/>
        <v>52. - 72.</v>
      </c>
      <c r="G107" s="29"/>
      <c r="H107" s="68" t="str">
        <f t="shared" si="57"/>
        <v>53. - 72.</v>
      </c>
      <c r="I107" s="29"/>
      <c r="J107" s="68" t="str">
        <f t="shared" si="58"/>
        <v>53. - 72.</v>
      </c>
      <c r="K107" s="29"/>
      <c r="L107" s="68" t="str">
        <f t="shared" si="59"/>
        <v>53. - 72.</v>
      </c>
      <c r="M107" s="29"/>
      <c r="N107" s="68" t="str">
        <f t="shared" si="60"/>
        <v>1. - 51.</v>
      </c>
      <c r="O107" s="29"/>
      <c r="P107" s="72" t="str">
        <f t="shared" si="61"/>
        <v>1. - 51.</v>
      </c>
      <c r="Q107" s="73">
        <f t="shared" si="40"/>
        <v>0</v>
      </c>
      <c r="R107" s="74" t="str">
        <f t="shared" si="55"/>
        <v>53. - 117.</v>
      </c>
      <c r="S107" s="81"/>
      <c r="T107" s="76"/>
      <c r="U107" s="22"/>
      <c r="V107" s="17"/>
    </row>
    <row r="108" spans="1:22">
      <c r="A108" s="88">
        <v>105</v>
      </c>
      <c r="B108" s="94"/>
      <c r="C108" s="93"/>
      <c r="D108" s="95"/>
      <c r="E108" s="90"/>
      <c r="F108" s="69" t="str">
        <f t="shared" si="56"/>
        <v>52. - 72.</v>
      </c>
      <c r="G108" s="30"/>
      <c r="H108" s="69" t="str">
        <f t="shared" si="57"/>
        <v>53. - 72.</v>
      </c>
      <c r="I108" s="30"/>
      <c r="J108" s="69" t="str">
        <f t="shared" si="58"/>
        <v>53. - 72.</v>
      </c>
      <c r="K108" s="30"/>
      <c r="L108" s="69" t="str">
        <f t="shared" si="59"/>
        <v>53. - 72.</v>
      </c>
      <c r="M108" s="30"/>
      <c r="N108" s="69" t="str">
        <f t="shared" si="60"/>
        <v>1. - 51.</v>
      </c>
      <c r="O108" s="30"/>
      <c r="P108" s="77" t="str">
        <f t="shared" si="61"/>
        <v>1. - 51.</v>
      </c>
      <c r="Q108" s="73">
        <f t="shared" si="40"/>
        <v>0</v>
      </c>
      <c r="R108" s="78" t="str">
        <f t="shared" si="55"/>
        <v>53. - 117.</v>
      </c>
      <c r="S108" s="82"/>
      <c r="T108" s="79"/>
      <c r="U108" s="24"/>
      <c r="V108" s="18"/>
    </row>
    <row r="109" spans="1:22">
      <c r="A109" s="87">
        <v>106</v>
      </c>
      <c r="B109" s="94"/>
      <c r="C109" s="93"/>
      <c r="D109" s="95"/>
      <c r="E109" s="89"/>
      <c r="F109" s="68" t="str">
        <f t="shared" si="56"/>
        <v>52. - 72.</v>
      </c>
      <c r="G109" s="29"/>
      <c r="H109" s="68" t="str">
        <f t="shared" si="57"/>
        <v>53. - 72.</v>
      </c>
      <c r="I109" s="29"/>
      <c r="J109" s="68" t="str">
        <f t="shared" si="58"/>
        <v>53. - 72.</v>
      </c>
      <c r="K109" s="29"/>
      <c r="L109" s="68" t="str">
        <f t="shared" si="59"/>
        <v>53. - 72.</v>
      </c>
      <c r="M109" s="29"/>
      <c r="N109" s="68" t="str">
        <f t="shared" si="60"/>
        <v>1. - 51.</v>
      </c>
      <c r="O109" s="29"/>
      <c r="P109" s="72" t="str">
        <f t="shared" si="61"/>
        <v>1. - 51.</v>
      </c>
      <c r="Q109" s="73">
        <f t="shared" si="40"/>
        <v>0</v>
      </c>
      <c r="R109" s="74" t="str">
        <f t="shared" si="55"/>
        <v>53. - 117.</v>
      </c>
      <c r="S109" s="80"/>
      <c r="T109" s="75" t="str">
        <f>RANK(S109,S$4:S$120)&amp;IF(COUNTIF(S$4:S$120,S109)&gt;1,". - "&amp;RANK(S109,S$4:S$120)+COUNTIF(S$4:S$120,S109)-1&amp;".",".")</f>
        <v>19. - 24.</v>
      </c>
      <c r="U109" s="21">
        <f>SUM(Q109:Q111)</f>
        <v>0</v>
      </c>
      <c r="V109" s="16" t="str">
        <f>RANK(U109,U$4:U$120)&amp;IF(COUNTIF(U$4:U$120,U109)&gt;1,". - "&amp;RANK(U109,U$4:U$120)+COUNTIF(U$4:U$120,U109)-1&amp;".",".")</f>
        <v>19. - 39.</v>
      </c>
    </row>
    <row r="110" spans="1:22">
      <c r="A110" s="87">
        <v>107</v>
      </c>
      <c r="B110" s="94"/>
      <c r="C110" s="93"/>
      <c r="D110" s="95"/>
      <c r="E110" s="89"/>
      <c r="F110" s="68" t="str">
        <f t="shared" si="56"/>
        <v>52. - 72.</v>
      </c>
      <c r="G110" s="29"/>
      <c r="H110" s="68" t="str">
        <f t="shared" si="57"/>
        <v>53. - 72.</v>
      </c>
      <c r="I110" s="29"/>
      <c r="J110" s="68" t="str">
        <f t="shared" si="58"/>
        <v>53. - 72.</v>
      </c>
      <c r="K110" s="29"/>
      <c r="L110" s="68" t="str">
        <f t="shared" si="59"/>
        <v>53. - 72.</v>
      </c>
      <c r="M110" s="29"/>
      <c r="N110" s="68" t="str">
        <f t="shared" si="60"/>
        <v>1. - 51.</v>
      </c>
      <c r="O110" s="29"/>
      <c r="P110" s="72" t="str">
        <f t="shared" si="61"/>
        <v>1. - 51.</v>
      </c>
      <c r="Q110" s="73">
        <f t="shared" si="40"/>
        <v>0</v>
      </c>
      <c r="R110" s="74" t="str">
        <f t="shared" si="55"/>
        <v>53. - 117.</v>
      </c>
      <c r="S110" s="81"/>
      <c r="T110" s="76"/>
      <c r="U110" s="22"/>
      <c r="V110" s="17"/>
    </row>
    <row r="111" spans="1:22">
      <c r="A111" s="88">
        <v>108</v>
      </c>
      <c r="B111" s="94"/>
      <c r="C111" s="93"/>
      <c r="D111" s="95"/>
      <c r="E111" s="90"/>
      <c r="F111" s="69" t="str">
        <f t="shared" si="56"/>
        <v>52. - 72.</v>
      </c>
      <c r="G111" s="30"/>
      <c r="H111" s="69" t="str">
        <f t="shared" si="57"/>
        <v>53. - 72.</v>
      </c>
      <c r="I111" s="30"/>
      <c r="J111" s="69" t="str">
        <f t="shared" si="58"/>
        <v>53. - 72.</v>
      </c>
      <c r="K111" s="30"/>
      <c r="L111" s="69" t="str">
        <f t="shared" si="59"/>
        <v>53. - 72.</v>
      </c>
      <c r="M111" s="30"/>
      <c r="N111" s="69" t="str">
        <f t="shared" si="60"/>
        <v>1. - 51.</v>
      </c>
      <c r="O111" s="30"/>
      <c r="P111" s="77" t="str">
        <f t="shared" si="61"/>
        <v>1. - 51.</v>
      </c>
      <c r="Q111" s="73">
        <f t="shared" si="40"/>
        <v>0</v>
      </c>
      <c r="R111" s="78" t="str">
        <f t="shared" si="55"/>
        <v>53. - 117.</v>
      </c>
      <c r="S111" s="82"/>
      <c r="T111" s="79"/>
      <c r="U111" s="24"/>
      <c r="V111" s="18"/>
    </row>
    <row r="112" spans="1:22">
      <c r="A112" s="87">
        <v>109</v>
      </c>
      <c r="B112" s="94"/>
      <c r="C112" s="93"/>
      <c r="D112" s="95"/>
      <c r="E112" s="89"/>
      <c r="F112" s="68" t="str">
        <f t="shared" si="56"/>
        <v>52. - 72.</v>
      </c>
      <c r="G112" s="29"/>
      <c r="H112" s="68" t="str">
        <f t="shared" si="57"/>
        <v>53. - 72.</v>
      </c>
      <c r="I112" s="29"/>
      <c r="J112" s="68" t="str">
        <f t="shared" si="58"/>
        <v>53. - 72.</v>
      </c>
      <c r="K112" s="29"/>
      <c r="L112" s="68" t="str">
        <f t="shared" si="59"/>
        <v>53. - 72.</v>
      </c>
      <c r="M112" s="29"/>
      <c r="N112" s="68" t="str">
        <f t="shared" si="60"/>
        <v>1. - 51.</v>
      </c>
      <c r="O112" s="29"/>
      <c r="P112" s="72" t="str">
        <f t="shared" si="61"/>
        <v>1. - 51.</v>
      </c>
      <c r="Q112" s="73">
        <f t="shared" si="40"/>
        <v>0</v>
      </c>
      <c r="R112" s="74" t="str">
        <f t="shared" si="55"/>
        <v>53. - 117.</v>
      </c>
      <c r="S112" s="80"/>
      <c r="T112" s="75" t="str">
        <f>RANK(S112,S$4:S$120)&amp;IF(COUNTIF(S$4:S$120,S112)&gt;1,". - "&amp;RANK(S112,S$4:S$120)+COUNTIF(S$4:S$120,S112)-1&amp;".",".")</f>
        <v>19. - 24.</v>
      </c>
      <c r="U112" s="21">
        <f>SUM(Q112:Q114)</f>
        <v>0</v>
      </c>
      <c r="V112" s="16" t="str">
        <f>RANK(U112,U$4:U$120)&amp;IF(COUNTIF(U$4:U$120,U112)&gt;1,". - "&amp;RANK(U112,U$4:U$120)+COUNTIF(U$4:U$120,U112)-1&amp;".",".")</f>
        <v>19. - 39.</v>
      </c>
    </row>
    <row r="113" spans="1:22">
      <c r="A113" s="87">
        <v>110</v>
      </c>
      <c r="B113" s="94"/>
      <c r="C113" s="93"/>
      <c r="D113" s="95"/>
      <c r="E113" s="89"/>
      <c r="F113" s="68" t="str">
        <f t="shared" si="56"/>
        <v>52. - 72.</v>
      </c>
      <c r="G113" s="29"/>
      <c r="H113" s="68" t="str">
        <f t="shared" si="57"/>
        <v>53. - 72.</v>
      </c>
      <c r="I113" s="29"/>
      <c r="J113" s="68" t="str">
        <f t="shared" si="58"/>
        <v>53. - 72.</v>
      </c>
      <c r="K113" s="29"/>
      <c r="L113" s="68" t="str">
        <f t="shared" si="59"/>
        <v>53. - 72.</v>
      </c>
      <c r="M113" s="29"/>
      <c r="N113" s="68" t="str">
        <f t="shared" si="60"/>
        <v>1. - 51.</v>
      </c>
      <c r="O113" s="29"/>
      <c r="P113" s="72" t="str">
        <f t="shared" si="61"/>
        <v>1. - 51.</v>
      </c>
      <c r="Q113" s="73">
        <f t="shared" si="40"/>
        <v>0</v>
      </c>
      <c r="R113" s="74" t="str">
        <f t="shared" si="55"/>
        <v>53. - 117.</v>
      </c>
      <c r="S113" s="81"/>
      <c r="T113" s="76"/>
      <c r="U113" s="22"/>
      <c r="V113" s="17"/>
    </row>
    <row r="114" spans="1:22">
      <c r="A114" s="88">
        <v>111</v>
      </c>
      <c r="B114" s="94"/>
      <c r="C114" s="93"/>
      <c r="D114" s="95"/>
      <c r="E114" s="90"/>
      <c r="F114" s="69" t="str">
        <f t="shared" si="56"/>
        <v>52. - 72.</v>
      </c>
      <c r="G114" s="30"/>
      <c r="H114" s="69" t="str">
        <f t="shared" si="57"/>
        <v>53. - 72.</v>
      </c>
      <c r="I114" s="30"/>
      <c r="J114" s="69" t="str">
        <f t="shared" si="58"/>
        <v>53. - 72.</v>
      </c>
      <c r="K114" s="30"/>
      <c r="L114" s="69" t="str">
        <f t="shared" si="59"/>
        <v>53. - 72.</v>
      </c>
      <c r="M114" s="30"/>
      <c r="N114" s="69" t="str">
        <f t="shared" si="60"/>
        <v>1. - 51.</v>
      </c>
      <c r="O114" s="30"/>
      <c r="P114" s="77" t="str">
        <f t="shared" si="61"/>
        <v>1. - 51.</v>
      </c>
      <c r="Q114" s="73">
        <f t="shared" si="40"/>
        <v>0</v>
      </c>
      <c r="R114" s="78" t="str">
        <f t="shared" si="55"/>
        <v>53. - 117.</v>
      </c>
      <c r="S114" s="82"/>
      <c r="T114" s="79"/>
      <c r="U114" s="24"/>
      <c r="V114" s="18"/>
    </row>
    <row r="115" spans="1:22">
      <c r="A115" s="87">
        <v>112</v>
      </c>
      <c r="B115" s="94"/>
      <c r="C115" s="93"/>
      <c r="D115" s="95"/>
      <c r="E115" s="89"/>
      <c r="F115" s="68" t="str">
        <f t="shared" si="56"/>
        <v>52. - 72.</v>
      </c>
      <c r="G115" s="29"/>
      <c r="H115" s="68" t="str">
        <f t="shared" si="57"/>
        <v>53. - 72.</v>
      </c>
      <c r="I115" s="29"/>
      <c r="J115" s="68" t="str">
        <f t="shared" si="58"/>
        <v>53. - 72.</v>
      </c>
      <c r="K115" s="29"/>
      <c r="L115" s="68" t="str">
        <f t="shared" si="59"/>
        <v>53. - 72.</v>
      </c>
      <c r="M115" s="29"/>
      <c r="N115" s="68" t="str">
        <f t="shared" si="60"/>
        <v>1. - 51.</v>
      </c>
      <c r="O115" s="29"/>
      <c r="P115" s="72" t="str">
        <f t="shared" si="61"/>
        <v>1. - 51.</v>
      </c>
      <c r="Q115" s="73">
        <f t="shared" si="40"/>
        <v>0</v>
      </c>
      <c r="R115" s="74" t="str">
        <f t="shared" si="55"/>
        <v>53. - 117.</v>
      </c>
      <c r="S115" s="80"/>
      <c r="T115" s="75" t="str">
        <f>RANK(S115,S$4:S$120)&amp;IF(COUNTIF(S$4:S$120,S115)&gt;1,". - "&amp;RANK(S115,S$4:S$120)+COUNTIF(S$4:S$120,S115)-1&amp;".",".")</f>
        <v>19. - 24.</v>
      </c>
      <c r="U115" s="21">
        <f>SUM(Q115:Q117)</f>
        <v>0</v>
      </c>
      <c r="V115" s="16" t="str">
        <f>RANK(U115,U$4:U$120)&amp;IF(COUNTIF(U$4:U$120,U115)&gt;1,". - "&amp;RANK(U115,U$4:U$120)+COUNTIF(U$4:U$120,U115)-1&amp;".",".")</f>
        <v>19. - 39.</v>
      </c>
    </row>
    <row r="116" spans="1:22">
      <c r="A116" s="87">
        <v>113</v>
      </c>
      <c r="B116" s="94"/>
      <c r="C116" s="93"/>
      <c r="D116" s="95"/>
      <c r="E116" s="89"/>
      <c r="F116" s="68" t="str">
        <f t="shared" si="56"/>
        <v>52. - 72.</v>
      </c>
      <c r="G116" s="29"/>
      <c r="H116" s="68" t="str">
        <f t="shared" si="57"/>
        <v>53. - 72.</v>
      </c>
      <c r="I116" s="29"/>
      <c r="J116" s="68" t="str">
        <f t="shared" si="58"/>
        <v>53. - 72.</v>
      </c>
      <c r="K116" s="29"/>
      <c r="L116" s="68" t="str">
        <f t="shared" si="59"/>
        <v>53. - 72.</v>
      </c>
      <c r="M116" s="29"/>
      <c r="N116" s="68" t="str">
        <f t="shared" si="60"/>
        <v>1. - 51.</v>
      </c>
      <c r="O116" s="29"/>
      <c r="P116" s="72" t="str">
        <f t="shared" si="61"/>
        <v>1. - 51.</v>
      </c>
      <c r="Q116" s="73">
        <f t="shared" si="40"/>
        <v>0</v>
      </c>
      <c r="R116" s="74" t="str">
        <f t="shared" si="55"/>
        <v>53. - 117.</v>
      </c>
      <c r="S116" s="81"/>
      <c r="T116" s="76"/>
      <c r="U116" s="22"/>
      <c r="V116" s="17"/>
    </row>
    <row r="117" spans="1:22">
      <c r="A117" s="88">
        <v>114</v>
      </c>
      <c r="B117" s="94"/>
      <c r="C117" s="93"/>
      <c r="D117" s="95"/>
      <c r="E117" s="90"/>
      <c r="F117" s="69" t="str">
        <f t="shared" si="56"/>
        <v>52. - 72.</v>
      </c>
      <c r="G117" s="30"/>
      <c r="H117" s="69" t="str">
        <f t="shared" si="57"/>
        <v>53. - 72.</v>
      </c>
      <c r="I117" s="30"/>
      <c r="J117" s="69" t="str">
        <f t="shared" si="58"/>
        <v>53. - 72.</v>
      </c>
      <c r="K117" s="30"/>
      <c r="L117" s="69" t="str">
        <f t="shared" si="59"/>
        <v>53. - 72.</v>
      </c>
      <c r="M117" s="30"/>
      <c r="N117" s="69" t="str">
        <f t="shared" si="60"/>
        <v>1. - 51.</v>
      </c>
      <c r="O117" s="30"/>
      <c r="P117" s="77" t="str">
        <f t="shared" si="61"/>
        <v>1. - 51.</v>
      </c>
      <c r="Q117" s="73">
        <f t="shared" si="40"/>
        <v>0</v>
      </c>
      <c r="R117" s="78" t="str">
        <f>RANK(Q117,Q$4:Q$120)&amp;IF(COUNTIF(Q$4:Q$120,Q117)&gt;1,". - "&amp;RANK(Q117,Q$4:Q$120)+COUNTIF(Q$4:Q$120,Q117)-1&amp;".",".")</f>
        <v>53. - 117.</v>
      </c>
      <c r="S117" s="82"/>
      <c r="T117" s="79"/>
      <c r="U117" s="24"/>
      <c r="V117" s="18"/>
    </row>
    <row r="118" spans="1:22">
      <c r="A118" s="87">
        <v>115</v>
      </c>
      <c r="B118" s="94"/>
      <c r="C118" s="93"/>
      <c r="D118" s="95"/>
      <c r="E118" s="89"/>
      <c r="F118" s="68" t="str">
        <f>RANK(E118,E$4:E$120)&amp;IF(COUNTIF(E$4:E$120,E118)&gt;1,". - "&amp;RANK(E118,E$4:E$120)+COUNTIF(E$4:E$120,E118)-1&amp;".",".")</f>
        <v>52. - 72.</v>
      </c>
      <c r="G118" s="29"/>
      <c r="H118" s="68" t="str">
        <f>RANK(G118,G$4:G$120)&amp;IF(COUNTIF(G$4:G$120,G118)&gt;1,". - "&amp;RANK(G118,G$4:G$120)+COUNTIF(G$4:G$120,G118)-1&amp;".",".")</f>
        <v>53. - 72.</v>
      </c>
      <c r="I118" s="29"/>
      <c r="J118" s="68" t="str">
        <f>RANK(I118,I$4:I$120)&amp;IF(COUNTIF(I$4:I$120,I118)&gt;1,". - "&amp;RANK(I118,I$4:I$120)+COUNTIF(I$4:I$120,I118)-1&amp;".",".")</f>
        <v>53. - 72.</v>
      </c>
      <c r="K118" s="29"/>
      <c r="L118" s="68" t="str">
        <f>RANK(K118,K$4:K$120)&amp;IF(COUNTIF(K$4:K$120,K118)&gt;1,". - "&amp;RANK(K118,K$4:K$120)+COUNTIF(K$4:K$120,K118)-1&amp;".",".")</f>
        <v>53. - 72.</v>
      </c>
      <c r="M118" s="29"/>
      <c r="N118" s="68" t="str">
        <f>RANK(M118,M$4:M$120)&amp;IF(COUNTIF(M$4:M$120,M118)&gt;1,". - "&amp;RANK(M118,M$4:M$120)+COUNTIF(M$4:M$120,M118)-1&amp;".",".")</f>
        <v>1. - 51.</v>
      </c>
      <c r="O118" s="29"/>
      <c r="P118" s="72" t="str">
        <f>RANK(O118,O$4:O$120)&amp;IF(COUNTIF(O$4:O$120,O118)&gt;1,". - "&amp;RANK(O118,O$4:O$120)+COUNTIF(O$4:O$120,O118)-1&amp;".",".")</f>
        <v>1. - 51.</v>
      </c>
      <c r="Q118" s="73">
        <f t="shared" si="40"/>
        <v>0</v>
      </c>
      <c r="R118" s="74" t="str">
        <f>RANK(Q118,Q$4:Q$120)&amp;IF(COUNTIF(Q$4:Q$120,Q118)&gt;1,". - "&amp;RANK(Q118,Q$4:Q$120)+COUNTIF(Q$4:Q$120,Q118)-1&amp;".",".")</f>
        <v>53. - 117.</v>
      </c>
      <c r="S118" s="80"/>
      <c r="T118" s="75" t="str">
        <f>RANK(S118,S$4:S$120)&amp;IF(COUNTIF(S$4:S$120,S118)&gt;1,". - "&amp;RANK(S118,S$4:S$120)+COUNTIF(S$4:S$120,S118)-1&amp;".",".")</f>
        <v>19. - 24.</v>
      </c>
      <c r="U118" s="21">
        <f>SUM(Q118:Q120)</f>
        <v>0</v>
      </c>
      <c r="V118" s="16" t="str">
        <f>RANK(U118,U$4:U$120)&amp;IF(COUNTIF(U$4:U$120,U118)&gt;1,". - "&amp;RANK(U118,U$4:U$120)+COUNTIF(U$4:U$120,U118)-1&amp;".",".")</f>
        <v>19. - 39.</v>
      </c>
    </row>
    <row r="119" spans="1:22">
      <c r="A119" s="87">
        <v>116</v>
      </c>
      <c r="B119" s="94"/>
      <c r="C119" s="93"/>
      <c r="D119" s="95"/>
      <c r="E119" s="89"/>
      <c r="F119" s="68" t="str">
        <f>RANK(E119,E$4:E$120)&amp;IF(COUNTIF(E$4:E$120,E119)&gt;1,". - "&amp;RANK(E119,E$4:E$120)+COUNTIF(E$4:E$120,E119)-1&amp;".",".")</f>
        <v>52. - 72.</v>
      </c>
      <c r="G119" s="29"/>
      <c r="H119" s="68" t="str">
        <f>RANK(G119,G$4:G$120)&amp;IF(COUNTIF(G$4:G$120,G119)&gt;1,". - "&amp;RANK(G119,G$4:G$120)+COUNTIF(G$4:G$120,G119)-1&amp;".",".")</f>
        <v>53. - 72.</v>
      </c>
      <c r="I119" s="29"/>
      <c r="J119" s="68" t="str">
        <f>RANK(I119,I$4:I$120)&amp;IF(COUNTIF(I$4:I$120,I119)&gt;1,". - "&amp;RANK(I119,I$4:I$120)+COUNTIF(I$4:I$120,I119)-1&amp;".",".")</f>
        <v>53. - 72.</v>
      </c>
      <c r="K119" s="29"/>
      <c r="L119" s="68" t="str">
        <f>RANK(K119,K$4:K$120)&amp;IF(COUNTIF(K$4:K$120,K119)&gt;1,". - "&amp;RANK(K119,K$4:K$120)+COUNTIF(K$4:K$120,K119)-1&amp;".",".")</f>
        <v>53. - 72.</v>
      </c>
      <c r="M119" s="29"/>
      <c r="N119" s="68" t="str">
        <f>RANK(M119,M$4:M$120)&amp;IF(COUNTIF(M$4:M$120,M119)&gt;1,". - "&amp;RANK(M119,M$4:M$120)+COUNTIF(M$4:M$120,M119)-1&amp;".",".")</f>
        <v>1. - 51.</v>
      </c>
      <c r="O119" s="29"/>
      <c r="P119" s="72" t="str">
        <f>RANK(O119,O$4:O$120)&amp;IF(COUNTIF(O$4:O$120,O119)&gt;1,". - "&amp;RANK(O119,O$4:O$120)+COUNTIF(O$4:O$120,O119)-1&amp;".",".")</f>
        <v>1. - 51.</v>
      </c>
      <c r="Q119" s="73">
        <f t="shared" si="40"/>
        <v>0</v>
      </c>
      <c r="R119" s="74" t="str">
        <f>RANK(Q119,Q$4:Q$120)&amp;IF(COUNTIF(Q$4:Q$120,Q119)&gt;1,". - "&amp;RANK(Q119,Q$4:Q$120)+COUNTIF(Q$4:Q$120,Q119)-1&amp;".",".")</f>
        <v>53. - 117.</v>
      </c>
      <c r="S119" s="81"/>
      <c r="T119" s="76"/>
      <c r="U119" s="22"/>
      <c r="V119" s="17"/>
    </row>
    <row r="120" spans="1:22" ht="13.5" thickBot="1">
      <c r="A120" s="88">
        <v>117</v>
      </c>
      <c r="B120" s="96"/>
      <c r="C120" s="97"/>
      <c r="D120" s="98"/>
      <c r="E120" s="90"/>
      <c r="F120" s="69" t="str">
        <f>RANK(E120,E$4:E$120)&amp;IF(COUNTIF(E$4:E$120,E120)&gt;1,". - "&amp;RANK(E120,E$4:E$120)+COUNTIF(E$4:E$120,E120)-1&amp;".",".")</f>
        <v>52. - 72.</v>
      </c>
      <c r="G120" s="30"/>
      <c r="H120" s="69" t="str">
        <f>RANK(G120,G$4:G$120)&amp;IF(COUNTIF(G$4:G$120,G120)&gt;1,". - "&amp;RANK(G120,G$4:G$120)+COUNTIF(G$4:G$120,G120)-1&amp;".",".")</f>
        <v>53. - 72.</v>
      </c>
      <c r="I120" s="30"/>
      <c r="J120" s="69" t="str">
        <f>RANK(I120,I$4:I$120)&amp;IF(COUNTIF(I$4:I$120,I120)&gt;1,". - "&amp;RANK(I120,I$4:I$120)+COUNTIF(I$4:I$120,I120)-1&amp;".",".")</f>
        <v>53. - 72.</v>
      </c>
      <c r="K120" s="30"/>
      <c r="L120" s="69" t="str">
        <f>RANK(K120,K$4:K$120)&amp;IF(COUNTIF(K$4:K$120,K120)&gt;1,". - "&amp;RANK(K120,K$4:K$120)+COUNTIF(K$4:K$120,K120)-1&amp;".",".")</f>
        <v>53. - 72.</v>
      </c>
      <c r="M120" s="30"/>
      <c r="N120" s="69" t="str">
        <f>RANK(M120,M$4:M$120)&amp;IF(COUNTIF(M$4:M$120,M120)&gt;1,". - "&amp;RANK(M120,M$4:M$120)+COUNTIF(M$4:M$120,M120)-1&amp;".",".")</f>
        <v>1. - 51.</v>
      </c>
      <c r="O120" s="30"/>
      <c r="P120" s="77" t="str">
        <f>RANK(O120,O$4:O$120)&amp;IF(COUNTIF(O$4:O$120,O120)&gt;1,". - "&amp;RANK(O120,O$4:O$120)+COUNTIF(O$4:O$120,O120)-1&amp;".",".")</f>
        <v>1. - 51.</v>
      </c>
      <c r="Q120" s="73">
        <f t="shared" si="40"/>
        <v>0</v>
      </c>
      <c r="R120" s="83" t="str">
        <f>RANK(Q120,Q$4:Q$120)&amp;IF(COUNTIF(Q$4:Q$120,Q120)&gt;1,". - "&amp;RANK(Q120,Q$4:Q$120)+COUNTIF(Q$4:Q$120,Q120)-1&amp;".",".")</f>
        <v>53. - 117.</v>
      </c>
      <c r="S120" s="82"/>
      <c r="T120" s="84"/>
      <c r="U120" s="24"/>
      <c r="V120" s="18"/>
    </row>
    <row r="123" spans="1:22" ht="18">
      <c r="F123" s="40"/>
      <c r="M123" s="40" t="s">
        <v>19</v>
      </c>
    </row>
  </sheetData>
  <autoFilter ref="A3:T120"/>
  <mergeCells count="68">
    <mergeCell ref="S64:S66"/>
    <mergeCell ref="S67:S69"/>
    <mergeCell ref="S70:S72"/>
    <mergeCell ref="S73:S75"/>
    <mergeCell ref="T73:T75"/>
    <mergeCell ref="T67:T69"/>
    <mergeCell ref="T70:T72"/>
    <mergeCell ref="T25:T27"/>
    <mergeCell ref="T22:T24"/>
    <mergeCell ref="T19:T21"/>
    <mergeCell ref="T64:T66"/>
    <mergeCell ref="T61:T63"/>
    <mergeCell ref="T58:T60"/>
    <mergeCell ref="T55:T57"/>
    <mergeCell ref="T52:T54"/>
    <mergeCell ref="T49:T51"/>
    <mergeCell ref="T46:T48"/>
    <mergeCell ref="T43:T45"/>
    <mergeCell ref="T40:T42"/>
    <mergeCell ref="T37:T39"/>
    <mergeCell ref="T34:T36"/>
    <mergeCell ref="T31:T33"/>
    <mergeCell ref="T28:T30"/>
    <mergeCell ref="T16:T18"/>
    <mergeCell ref="T13:T15"/>
    <mergeCell ref="T4:T6"/>
    <mergeCell ref="T7:T9"/>
    <mergeCell ref="T10:T12"/>
    <mergeCell ref="S55:S57"/>
    <mergeCell ref="S58:S60"/>
    <mergeCell ref="S61:S63"/>
    <mergeCell ref="S37:S39"/>
    <mergeCell ref="S40:S42"/>
    <mergeCell ref="S43:S45"/>
    <mergeCell ref="S46:S48"/>
    <mergeCell ref="S49:S51"/>
    <mergeCell ref="S52:S54"/>
    <mergeCell ref="S34:S36"/>
    <mergeCell ref="S31:S33"/>
    <mergeCell ref="S4:S6"/>
    <mergeCell ref="U7:U9"/>
    <mergeCell ref="S7:S9"/>
    <mergeCell ref="S10:S12"/>
    <mergeCell ref="S13:S15"/>
    <mergeCell ref="U4:U6"/>
    <mergeCell ref="U10:U12"/>
    <mergeCell ref="U13:U15"/>
    <mergeCell ref="S16:S18"/>
    <mergeCell ref="S19:S21"/>
    <mergeCell ref="S22:S24"/>
    <mergeCell ref="S25:S27"/>
    <mergeCell ref="S28:S30"/>
    <mergeCell ref="U16:U18"/>
    <mergeCell ref="U19:U21"/>
    <mergeCell ref="U22:U24"/>
    <mergeCell ref="U25:U27"/>
    <mergeCell ref="U28:U30"/>
    <mergeCell ref="U31:U33"/>
    <mergeCell ref="U34:U36"/>
    <mergeCell ref="U37:U39"/>
    <mergeCell ref="U40:U42"/>
    <mergeCell ref="U43:U45"/>
    <mergeCell ref="U61:U63"/>
    <mergeCell ref="U46:U48"/>
    <mergeCell ref="U49:U51"/>
    <mergeCell ref="U52:U54"/>
    <mergeCell ref="U55:U57"/>
    <mergeCell ref="U58:U60"/>
  </mergeCells>
  <conditionalFormatting sqref="I4:I87">
    <cfRule type="cellIs" dxfId="1" priority="1" operator="equal">
      <formula>0</formula>
    </cfRule>
    <cfRule type="top10" dxfId="0" priority="2" rank="6"/>
  </conditionalFormatting>
  <pageMargins left="0.25" right="0.31" top="0.984251969" bottom="0.984251969" header="0.4921259845" footer="0.4921259845"/>
  <pageSetup paperSize="9" orientation="landscape" horizontalDpi="4294967292" r:id="rId1"/>
  <headerFooter alignWithMargins="0">
    <oddHeader>&amp;A</oddHead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H26"/>
  <sheetViews>
    <sheetView showGridLines="0" topLeftCell="B1" workbookViewId="0">
      <selection activeCell="C20" sqref="C20:E20"/>
    </sheetView>
  </sheetViews>
  <sheetFormatPr defaultRowHeight="12.75"/>
  <cols>
    <col min="1" max="1" width="1.28515625" hidden="1" customWidth="1"/>
    <col min="2" max="2" width="9.42578125" customWidth="1"/>
    <col min="3" max="3" width="25.7109375" customWidth="1"/>
    <col min="4" max="4" width="9.5703125" customWidth="1"/>
    <col min="5" max="5" width="8.28515625" customWidth="1"/>
    <col min="6" max="6" width="9" customWidth="1"/>
    <col min="7" max="7" width="10" customWidth="1"/>
    <col min="8" max="8" width="9.5703125" customWidth="1"/>
    <col min="9" max="9" width="9.85546875" customWidth="1"/>
    <col min="10" max="10" width="9.28515625" customWidth="1"/>
  </cols>
  <sheetData>
    <row r="2" spans="2:8" ht="13.5" customHeight="1" thickBot="1">
      <c r="B2" s="50" t="s">
        <v>22</v>
      </c>
      <c r="C2" s="51" t="s">
        <v>4</v>
      </c>
      <c r="D2" s="52" t="str">
        <f>Vypocet!E3</f>
        <v>Přeskok</v>
      </c>
      <c r="E2" s="53" t="str">
        <f>Vypocet!G3</f>
        <v>Bradla</v>
      </c>
      <c r="F2" s="53" t="str">
        <f>Vypocet!I3</f>
        <v>Kladina</v>
      </c>
      <c r="G2" s="53" t="str">
        <f>Vypocet!K3</f>
        <v>Prostná</v>
      </c>
      <c r="H2" s="53" t="s">
        <v>21</v>
      </c>
    </row>
    <row r="3" spans="2:8">
      <c r="B3" s="320" t="str">
        <f>RANK(H3,H$3:H$120)&amp;IF(COUNTIF(H$3:H$120,H3)&gt;1,". - "&amp;RANK(H3,H$3:K$120)+COUNTIF(H$3:H$120,H3)-1&amp;".",".")</f>
        <v>1.</v>
      </c>
      <c r="C3" s="320" t="str">
        <f>Vypocet!D7</f>
        <v>GK Vítkovice B</v>
      </c>
      <c r="D3" s="321">
        <f>SUM(Vypocet!E7:E9)-MIN(Vypocet!E7:E9)</f>
        <v>18.700000000000003</v>
      </c>
      <c r="E3" s="321">
        <f>SUM(Vypocet!G7:G9)-MIN(Vypocet!G7:G9)</f>
        <v>24</v>
      </c>
      <c r="F3" s="321">
        <f>SUM(Vypocet!I7:I9)-MIN(Vypocet!I7:I9)</f>
        <v>24.9</v>
      </c>
      <c r="G3" s="321">
        <f>SUM(Vypocet!K7:K9)-MIN(Vypocet!K7:K9)</f>
        <v>24.300000000000004</v>
      </c>
      <c r="H3" s="322">
        <f>SUM(D3:G3)</f>
        <v>91.9</v>
      </c>
    </row>
    <row r="4" spans="2:8">
      <c r="B4" s="320" t="str">
        <f>RANK(H4,H$3:H$120)&amp;IF(COUNTIF(H$3:H$120,H4)&gt;1,". - "&amp;RANK(H4,H$3:K$120)+COUNTIF(H$3:H$120,H4)-1&amp;".",".")</f>
        <v>2.</v>
      </c>
      <c r="C4" s="323" t="str">
        <f>Vypocet!D28</f>
        <v>GK Šumperk</v>
      </c>
      <c r="D4" s="324">
        <f>SUM(Vypocet!E28:E30)-MIN(Vypocet!E28:E30)</f>
        <v>18.767000000000003</v>
      </c>
      <c r="E4" s="324">
        <f>SUM(Vypocet!G28:G30)-MIN(Vypocet!G28:G30)</f>
        <v>22.949999999999996</v>
      </c>
      <c r="F4" s="324">
        <f>SUM(Vypocet!I28:I30)-MIN(Vypocet!I28:I30)</f>
        <v>25.200000000000003</v>
      </c>
      <c r="G4" s="324">
        <f>SUM(Vypocet!K28:K30)-MIN(Vypocet!K28:K30)</f>
        <v>24.240000000000006</v>
      </c>
      <c r="H4" s="325">
        <f>SUM(D4:G4)</f>
        <v>91.157000000000011</v>
      </c>
    </row>
    <row r="5" spans="2:8">
      <c r="B5" s="320" t="str">
        <f>RANK(H5,H$3:H$120)&amp;IF(COUNTIF(H$3:H$120,H5)&gt;1,". - "&amp;RANK(H5,H$3:H$120)+COUNTIF(H$3:H$120,H5)-1&amp;".",".")</f>
        <v>3.</v>
      </c>
      <c r="C5" s="323" t="str">
        <f>Vypocet!D4</f>
        <v>GK Vítkovice A</v>
      </c>
      <c r="D5" s="324">
        <f>SUM(Vypocet!E4:E6)-MIN(Vypocet!E4:E6)</f>
        <v>18.433</v>
      </c>
      <c r="E5" s="324">
        <f>SUM(Vypocet!G4:G6)-MIN(Vypocet!G4:G6)</f>
        <v>22.9</v>
      </c>
      <c r="F5" s="324">
        <f>SUM(Vypocet!I4:I6)-MIN(Vypocet!I4:I6)</f>
        <v>24.799999999999997</v>
      </c>
      <c r="G5" s="324">
        <f>SUM(Vypocet!K4:K6)-MIN(Vypocet!K4:K6)</f>
        <v>24.6</v>
      </c>
      <c r="H5" s="325">
        <f>SUM(D5:G5)</f>
        <v>90.733000000000004</v>
      </c>
    </row>
    <row r="6" spans="2:8">
      <c r="B6" s="320" t="str">
        <f>RANK(H6,H$3:H$120)&amp;IF(COUNTIF(H$3:H$120,H6)&gt;1,". - "&amp;RANK(H6,H$3:K$120)+COUNTIF(H$3:H$120,H6)-1&amp;".",".")</f>
        <v>4.</v>
      </c>
      <c r="C6" s="323" t="str">
        <f>Vypocet!D13</f>
        <v>TJ Sokol Moravská Ostrava I</v>
      </c>
      <c r="D6" s="324">
        <f>SUM(Vypocet!E13:E15)-MIN(Vypocet!E13:E15)</f>
        <v>18.466999999999999</v>
      </c>
      <c r="E6" s="324">
        <f>SUM(Vypocet!G13:G15)-MIN(Vypocet!G13:G15)</f>
        <v>22.3</v>
      </c>
      <c r="F6" s="324">
        <f>SUM(Vypocet!I13:I15)-MIN(Vypocet!I13:I15)</f>
        <v>25.1</v>
      </c>
      <c r="G6" s="324">
        <f>SUM(Vypocet!K13:K15)-MIN(Vypocet!K13:K15)</f>
        <v>24.810000000000006</v>
      </c>
      <c r="H6" s="325">
        <f>SUM(D6:G6)</f>
        <v>90.676999999999992</v>
      </c>
    </row>
    <row r="7" spans="2:8">
      <c r="B7" s="320" t="str">
        <f>RANK(H7,H$3:H$120)&amp;IF(COUNTIF(H$3:H$120,H7)&gt;1,". - "&amp;RANK(H7,H$3:K$120)+COUNTIF(H$3:H$120,H7)-1&amp;".",".")</f>
        <v>5.</v>
      </c>
      <c r="C7" s="323" t="str">
        <f>Vypocet!D43</f>
        <v>TJ Sokol Brno I A</v>
      </c>
      <c r="D7" s="324">
        <f>SUM(Vypocet!E43:E45)-MIN(Vypocet!E43:E45)</f>
        <v>19.033000000000001</v>
      </c>
      <c r="E7" s="324">
        <f>SUM(Vypocet!G43:G45)-MIN(Vypocet!G43:G45)</f>
        <v>21.8</v>
      </c>
      <c r="F7" s="324">
        <f>SUM(Vypocet!I43:I45)-MIN(Vypocet!I43:I45)</f>
        <v>23.8</v>
      </c>
      <c r="G7" s="324">
        <f>SUM(Vypocet!K43:K45)-MIN(Vypocet!K43:K45)</f>
        <v>25.009999999999998</v>
      </c>
      <c r="H7" s="325">
        <f>SUM(D7:G7)</f>
        <v>89.643000000000001</v>
      </c>
    </row>
    <row r="8" spans="2:8">
      <c r="B8" s="320" t="str">
        <f>RANK(H8,H$3:H$120)&amp;IF(COUNTIF(H$3:H$120,H8)&gt;1,". - "&amp;RANK(H8,H$3:K$120)+COUNTIF(H$3:H$120,H8)-1&amp;".",".")</f>
        <v>6.</v>
      </c>
      <c r="C8" s="323" t="str">
        <f>Vypocet!D19</f>
        <v>TJ Prostějov A</v>
      </c>
      <c r="D8" s="324">
        <f>SUM(Vypocet!E19:E21)-MIN(Vypocet!E19:E21)</f>
        <v>19.067</v>
      </c>
      <c r="E8" s="324">
        <f>SUM(Vypocet!G19:G21)-MIN(Vypocet!G19:G21)</f>
        <v>22.1</v>
      </c>
      <c r="F8" s="324">
        <f>SUM(Vypocet!I19:I21)-MIN(Vypocet!I19:I21)</f>
        <v>23.8</v>
      </c>
      <c r="G8" s="324">
        <f>SUM(Vypocet!K19:K21)-MIN(Vypocet!K19:K21)</f>
        <v>23.61</v>
      </c>
      <c r="H8" s="325">
        <f>SUM(D8:G8)</f>
        <v>88.576999999999998</v>
      </c>
    </row>
    <row r="9" spans="2:8">
      <c r="B9" s="320" t="str">
        <f>RANK(H9,H$3:H$120)&amp;IF(COUNTIF(H$3:H$120,H9)&gt;1,". - "&amp;RANK(H9,H$3:K$120)+COUNTIF(H$3:H$120,H9)-1&amp;".",".")</f>
        <v>7.</v>
      </c>
      <c r="C9" s="323" t="str">
        <f>Vypocet!D22</f>
        <v>TJ Prostějov B</v>
      </c>
      <c r="D9" s="324">
        <f>SUM(Vypocet!E22:E24)-MIN(Vypocet!E22:E24)</f>
        <v>17.762999999999998</v>
      </c>
      <c r="E9" s="324">
        <f>SUM(Vypocet!G22:G24)-MIN(Vypocet!G22:G24)</f>
        <v>22.199999999999996</v>
      </c>
      <c r="F9" s="324">
        <f>SUM(Vypocet!I22:I24)-MIN(Vypocet!I22:I24)</f>
        <v>24.6</v>
      </c>
      <c r="G9" s="324">
        <f>SUM(Vypocet!K22:K24)-MIN(Vypocet!K22:K24)</f>
        <v>23.299999999999997</v>
      </c>
      <c r="H9" s="325">
        <f>SUM(D9:G9)</f>
        <v>87.862999999999985</v>
      </c>
    </row>
    <row r="10" spans="2:8">
      <c r="B10" s="320" t="str">
        <f>RANK(H10,H$3:H$120)&amp;IF(COUNTIF(H$3:H$120,H10)&gt;1,". - "&amp;RANK(H10,H$3:K$120)+COUNTIF(H$3:H$120,H10)-1&amp;".",".")</f>
        <v>8.</v>
      </c>
      <c r="C10" s="323" t="str">
        <f>Vypocet!D46</f>
        <v>TJ Sokol Brno I B</v>
      </c>
      <c r="D10" s="324">
        <f>SUM(Vypocet!E46:E48)-MIN(Vypocet!E46:E48)</f>
        <v>18.567</v>
      </c>
      <c r="E10" s="324">
        <f>SUM(Vypocet!G46:G48)-MIN(Vypocet!G46:G48)</f>
        <v>20.349999999999998</v>
      </c>
      <c r="F10" s="324">
        <f>SUM(Vypocet!I46:I48)-MIN(Vypocet!I46:I48)</f>
        <v>24.700000000000003</v>
      </c>
      <c r="G10" s="324">
        <f>SUM(Vypocet!K46:K48)-MIN(Vypocet!K46:K48)</f>
        <v>23.78</v>
      </c>
      <c r="H10" s="325">
        <f>SUM(D10:G10)</f>
        <v>87.397000000000006</v>
      </c>
    </row>
    <row r="11" spans="2:8">
      <c r="B11" s="320" t="str">
        <f>RANK(H11,H$3:H$120)&amp;IF(COUNTIF(H$3:H$120,H11)&gt;1,". - "&amp;RANK(H11,H$3:K$120)+COUNTIF(H$3:H$120,H11)-1&amp;".",".")</f>
        <v>9.</v>
      </c>
      <c r="C11" s="323" t="str">
        <f>Vypocet!D34</f>
        <v>TJ Sokol Vsetín</v>
      </c>
      <c r="D11" s="324">
        <f>SUM(Vypocet!E34:E36)-MIN(Vypocet!E34:E36)</f>
        <v>17</v>
      </c>
      <c r="E11" s="324">
        <f>SUM(Vypocet!G34:G36)-MIN(Vypocet!G34:G36)</f>
        <v>19.850000000000001</v>
      </c>
      <c r="F11" s="324">
        <f>SUM(Vypocet!I34:I36)-MIN(Vypocet!I34:I36)</f>
        <v>23.200000000000003</v>
      </c>
      <c r="G11" s="324">
        <f>SUM(Vypocet!K34:K36)-MIN(Vypocet!K34:K36)</f>
        <v>24.310000000000002</v>
      </c>
      <c r="H11" s="325">
        <f>SUM(D11:G11)</f>
        <v>84.360000000000014</v>
      </c>
    </row>
    <row r="12" spans="2:8">
      <c r="B12" s="320" t="str">
        <f>RANK(H12,H$3:H$120)&amp;IF(COUNTIF(H$3:H$120,H12)&gt;1,". - "&amp;RANK(H12,H$3:K$120)+COUNTIF(H$3:H$120,H12)-1&amp;".",".")</f>
        <v>10.</v>
      </c>
      <c r="C12" s="323" t="str">
        <f>Vypocet!D16</f>
        <v>ŠK Uherský Ostroh</v>
      </c>
      <c r="D12" s="324">
        <f>SUM(Vypocet!E16:E18)-MIN(Vypocet!E16:E18)</f>
        <v>17.100000000000001</v>
      </c>
      <c r="E12" s="324">
        <f>SUM(Vypocet!G16:G18)-MIN(Vypocet!G16:G18)</f>
        <v>18.349999999999998</v>
      </c>
      <c r="F12" s="324">
        <f>SUM(Vypocet!I16:I18)-MIN(Vypocet!I16:I18)</f>
        <v>23.9</v>
      </c>
      <c r="G12" s="324">
        <f>SUM(Vypocet!K16:K18)-MIN(Vypocet!K16:K18)</f>
        <v>24.369999999999994</v>
      </c>
      <c r="H12" s="325">
        <f>SUM(D12:G12)</f>
        <v>83.72</v>
      </c>
    </row>
    <row r="13" spans="2:8">
      <c r="B13" s="320" t="str">
        <f>RANK(H13,H$3:H$120)&amp;IF(COUNTIF(H$3:H$120,H13)&gt;1,". - "&amp;RANK(H13,H$3:K$120)+COUNTIF(H$3:H$120,H13)-1&amp;".",".")</f>
        <v>11.</v>
      </c>
      <c r="C13" s="323" t="str">
        <f>Vypocet!D55</f>
        <v>TJ Sokol Zlín</v>
      </c>
      <c r="D13" s="324">
        <f>SUM(Vypocet!E55:E57)-MIN(Vypocet!E55:E57)</f>
        <v>17.399999999999999</v>
      </c>
      <c r="E13" s="324">
        <f>SUM(Vypocet!G55:G57)-MIN(Vypocet!G55:G57)</f>
        <v>19.399999999999999</v>
      </c>
      <c r="F13" s="324">
        <f>SUM(Vypocet!I55:I57)-MIN(Vypocet!I55:I57)</f>
        <v>22.399999999999995</v>
      </c>
      <c r="G13" s="324">
        <f>SUM(Vypocet!K55:K57)-MIN(Vypocet!K55:K57)</f>
        <v>22.61</v>
      </c>
      <c r="H13" s="325">
        <f>SUM(D13:G13)</f>
        <v>81.809999999999988</v>
      </c>
    </row>
    <row r="14" spans="2:8">
      <c r="B14" s="320" t="str">
        <f>RANK(H14,H$3:H$120)&amp;IF(COUNTIF(H$3:H$120,H14)&gt;1,". - "&amp;RANK(H14,H$3:K$120)+COUNTIF(H$3:H$120,H14)-1&amp;".",".")</f>
        <v>12.</v>
      </c>
      <c r="C14" s="323" t="str">
        <f>Vypocet!D31</f>
        <v>TJ Valašské Meziříčí</v>
      </c>
      <c r="D14" s="324">
        <f>SUM(Vypocet!E31:E33)-MIN(Vypocet!E31:E33)</f>
        <v>17.465999999999994</v>
      </c>
      <c r="E14" s="324">
        <f>SUM(Vypocet!G31:G33)-MIN(Vypocet!G31:G33)</f>
        <v>19.2</v>
      </c>
      <c r="F14" s="324">
        <f>SUM(Vypocet!I31:I33)-MIN(Vypocet!I31:I33)</f>
        <v>22.3</v>
      </c>
      <c r="G14" s="324">
        <f>SUM(Vypocet!K31:K33)-MIN(Vypocet!K31:K33)</f>
        <v>21.27</v>
      </c>
      <c r="H14" s="325">
        <f>SUM(D14:G14)</f>
        <v>80.23599999999999</v>
      </c>
    </row>
    <row r="15" spans="2:8">
      <c r="B15" s="320" t="str">
        <f>RANK(H15,H$3:H$120)&amp;IF(COUNTIF(H$3:H$120,H15)&gt;1,". - "&amp;RANK(H15,H$3:K$120)+COUNTIF(H$3:H$120,H15)-1&amp;".",".")</f>
        <v>13.</v>
      </c>
      <c r="C15" s="323" t="str">
        <f>Vypocet!D10</f>
        <v>TJ Sokol Hodonín</v>
      </c>
      <c r="D15" s="324">
        <f>SUM(Vypocet!E10:E12)-MIN(Vypocet!E10:E12)</f>
        <v>16.963000000000001</v>
      </c>
      <c r="E15" s="324">
        <f>SUM(Vypocet!G10:G12)-MIN(Vypocet!G10:G12)</f>
        <v>18.950000000000003</v>
      </c>
      <c r="F15" s="324">
        <f>SUM(Vypocet!I10:I12)-MIN(Vypocet!I10:I12)</f>
        <v>21.599999999999998</v>
      </c>
      <c r="G15" s="324">
        <f>SUM(Vypocet!K10:K12)-MIN(Vypocet!K10:K12)</f>
        <v>21.57</v>
      </c>
      <c r="H15" s="325">
        <f>SUM(D15:G15)</f>
        <v>79.082999999999998</v>
      </c>
    </row>
    <row r="16" spans="2:8">
      <c r="B16" s="320" t="str">
        <f>RANK(H16,H$3:H$120)&amp;IF(COUNTIF(H$3:H$120,H16)&gt;1,". - "&amp;RANK(H16,H$3:K$120)+COUNTIF(H$3:H$120,H16)-1&amp;".",".")</f>
        <v>14.</v>
      </c>
      <c r="C16" s="323" t="str">
        <f>Vypocet!D49</f>
        <v>TJ Sokol Bučovice A</v>
      </c>
      <c r="D16" s="324">
        <f>SUM(Vypocet!E49:E51)-MIN(Vypocet!E49:E51)</f>
        <v>17.067</v>
      </c>
      <c r="E16" s="324">
        <f>SUM(Vypocet!G49:G51)-MIN(Vypocet!G49:G51)</f>
        <v>19</v>
      </c>
      <c r="F16" s="324">
        <f>SUM(Vypocet!I49:I51)-MIN(Vypocet!I49:I51)</f>
        <v>21.6</v>
      </c>
      <c r="G16" s="324">
        <f>SUM(Vypocet!K49:K51)-MIN(Vypocet!K49:K51)</f>
        <v>21.01</v>
      </c>
      <c r="H16" s="325">
        <f>SUM(D16:G16)</f>
        <v>78.677000000000007</v>
      </c>
    </row>
    <row r="17" spans="2:8">
      <c r="B17" s="320" t="str">
        <f>RANK(H17,H$3:H$120)&amp;IF(COUNTIF(H$3:H$120,H17)&gt;1,". - "&amp;RANK(H17,H$3:K$120)+COUNTIF(H$3:H$120,H17)-1&amp;".",".")</f>
        <v>15.</v>
      </c>
      <c r="C17" s="323" t="str">
        <f>Vypocet!D40</f>
        <v>KSG Moravská Slavia Brno B</v>
      </c>
      <c r="D17" s="324">
        <f>SUM(Vypocet!E40:E42)-MIN(Vypocet!E40:E42)</f>
        <v>17.433999999999997</v>
      </c>
      <c r="E17" s="324">
        <f>SUM(Vypocet!G40:G42)-MIN(Vypocet!G40:G42)</f>
        <v>15.7</v>
      </c>
      <c r="F17" s="324">
        <f>SUM(Vypocet!I40:I42)-MIN(Vypocet!I40:I42)</f>
        <v>22.4</v>
      </c>
      <c r="G17" s="324">
        <f>SUM(Vypocet!K40:K42)-MIN(Vypocet!K40:K42)</f>
        <v>22.27</v>
      </c>
      <c r="H17" s="325">
        <f>SUM(D17:G17)</f>
        <v>77.804000000000002</v>
      </c>
    </row>
    <row r="18" spans="2:8">
      <c r="B18" s="320" t="str">
        <f>RANK(H18,H$3:H$120)&amp;IF(COUNTIF(H$3:H$120,H18)&gt;1,". - "&amp;RANK(H18,H$3:K$120)+COUNTIF(H$3:H$120,H18)-1&amp;".",".")</f>
        <v>16.</v>
      </c>
      <c r="C18" s="323" t="str">
        <f>Vypocet!D25</f>
        <v>O.N.V.</v>
      </c>
      <c r="D18" s="324">
        <f>SUM(Vypocet!E25:E27)-MIN(Vypocet!E25:E27)</f>
        <v>16.167000000000002</v>
      </c>
      <c r="E18" s="324">
        <f>SUM(Vypocet!G25:G27)-MIN(Vypocet!G25:G27)</f>
        <v>18.349999999999998</v>
      </c>
      <c r="F18" s="324">
        <f>SUM(Vypocet!I25:I27)-MIN(Vypocet!I25:I27)</f>
        <v>19.5</v>
      </c>
      <c r="G18" s="324">
        <f>SUM(Vypocet!K25:K27)-MIN(Vypocet!K25:K27)</f>
        <v>23.240000000000002</v>
      </c>
      <c r="H18" s="325">
        <f>SUM(D18:G18)</f>
        <v>77.257000000000005</v>
      </c>
    </row>
    <row r="19" spans="2:8">
      <c r="B19" s="320" t="str">
        <f>RANK(H19,H$3:H$120)&amp;IF(COUNTIF(H$3:H$120,H19)&gt;1,". - "&amp;RANK(H19,H$3:K$120)+COUNTIF(H$3:H$120,H19)-1&amp;".",".")</f>
        <v>17.</v>
      </c>
      <c r="C19" s="323" t="str">
        <f>Vypocet!D52</f>
        <v>TJ Sokol Bučovice B</v>
      </c>
      <c r="D19" s="324">
        <f>SUM(Vypocet!E52:E54)-MIN(Vypocet!E52:E54)</f>
        <v>14.934000000000001</v>
      </c>
      <c r="E19" s="324">
        <f>SUM(Vypocet!G52:G54)-MIN(Vypocet!G52:G54)</f>
        <v>17.25</v>
      </c>
      <c r="F19" s="324">
        <f>SUM(Vypocet!I52:I54)-MIN(Vypocet!I52:I54)</f>
        <v>19.5</v>
      </c>
      <c r="G19" s="324">
        <f>SUM(Vypocet!K52:K54)-MIN(Vypocet!K52:K54)</f>
        <v>20.14</v>
      </c>
      <c r="H19" s="325">
        <f>SUM(D19:G19)</f>
        <v>71.823999999999998</v>
      </c>
    </row>
    <row r="20" spans="2:8">
      <c r="B20" s="330" t="str">
        <f>RANK(H20,H$3:H$120)&amp;IF(COUNTIF(H$3:H$120,H20)&gt;1,". - "&amp;RANK(H20,H$3:K$120)+COUNTIF(H$3:H$120,H20)-1&amp;".",".")</f>
        <v>18.</v>
      </c>
      <c r="C20" s="331" t="str">
        <f>Vypocet!D37</f>
        <v>KSG Moravská Slavia Brno A</v>
      </c>
      <c r="D20" s="332">
        <f>SUM(Vypocet!E37:E39)-MIN(Vypocet!E37:E39)</f>
        <v>15.965</v>
      </c>
      <c r="E20" s="332">
        <f>SUM(Vypocet!G37:G39)-MIN(Vypocet!G37:G39)</f>
        <v>13.649999999999999</v>
      </c>
      <c r="F20" s="332">
        <f>SUM(Vypocet!I37:I39)-MIN(Vypocet!I37:I39)</f>
        <v>20.299999999999997</v>
      </c>
      <c r="G20" s="332">
        <f>SUM(Vypocet!K37:K39)-MIN(Vypocet!K37:K39)</f>
        <v>21.5</v>
      </c>
      <c r="H20" s="333">
        <f>SUM(D20:G20)</f>
        <v>71.414999999999992</v>
      </c>
    </row>
    <row r="21" spans="2:8">
      <c r="B21" s="334"/>
      <c r="C21" s="334"/>
      <c r="D21" s="335"/>
      <c r="E21" s="335"/>
      <c r="F21" s="335"/>
      <c r="G21" s="335"/>
      <c r="H21" s="336"/>
    </row>
    <row r="22" spans="2:8">
      <c r="B22" s="334"/>
      <c r="C22" s="334"/>
      <c r="D22" s="335"/>
      <c r="E22" s="335"/>
      <c r="F22" s="335"/>
      <c r="G22" s="335"/>
      <c r="H22" s="336"/>
    </row>
    <row r="23" spans="2:8">
      <c r="B23" s="334"/>
      <c r="C23" s="334"/>
      <c r="D23" s="335"/>
      <c r="E23" s="335"/>
      <c r="F23" s="335"/>
      <c r="G23" s="335"/>
      <c r="H23" s="336"/>
    </row>
    <row r="24" spans="2:8">
      <c r="B24" s="334"/>
      <c r="C24" s="334"/>
      <c r="D24" s="335"/>
      <c r="E24" s="335"/>
      <c r="F24" s="335"/>
      <c r="G24" s="335"/>
      <c r="H24" s="336"/>
    </row>
    <row r="25" spans="2:8">
      <c r="B25" s="334"/>
      <c r="C25" s="334"/>
      <c r="D25" s="335"/>
      <c r="E25" s="335"/>
      <c r="F25" s="335"/>
      <c r="G25" s="335"/>
      <c r="H25" s="336"/>
    </row>
    <row r="26" spans="2:8">
      <c r="B26" s="334"/>
      <c r="C26" s="334"/>
      <c r="D26" s="335"/>
      <c r="E26" s="335"/>
      <c r="F26" s="335"/>
      <c r="G26" s="335"/>
      <c r="H26" s="336"/>
    </row>
  </sheetData>
  <sortState ref="B3:H26">
    <sortCondition descending="1" ref="H3"/>
  </sortState>
  <printOptions horizontalCentered="1"/>
  <pageMargins left="0" right="0" top="1.1811023622047245" bottom="0.98425196850393704" header="0.39370078740157483" footer="0.39370078740157483"/>
  <pageSetup paperSize="9" orientation="portrait" horizontalDpi="4294967294" r:id="rId1"/>
  <headerFooter alignWithMargins="0">
    <oddHeader xml:space="preserve">&amp;C&amp;"Arial CE,Tučné"&amp;14
XXXVIII.ročník POHÁRU STUDENTSTVA&amp;"Arial CE,Obyčejné"&amp;10
&amp;12Výsledky soutěže družstev
</oddHeader>
    <oddFooter>&amp;LBučovice, &amp;D&amp;RHlavní rozhodčí: Kateřina Vlková
Ředitel závodu: Radomír Tichý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79"/>
  <sheetViews>
    <sheetView showGridLines="0" tabSelected="1" topLeftCell="B1" zoomScaleNormal="100" workbookViewId="0">
      <pane ySplit="1" topLeftCell="A2" activePane="bottomLeft" state="frozen"/>
      <selection activeCell="E9" sqref="E9"/>
      <selection pane="bottomLeft" activeCell="E6" sqref="E6"/>
    </sheetView>
  </sheetViews>
  <sheetFormatPr defaultRowHeight="12.75"/>
  <cols>
    <col min="1" max="1" width="1.28515625" hidden="1" customWidth="1"/>
    <col min="2" max="2" width="8.140625" customWidth="1"/>
    <col min="3" max="3" width="22.140625" customWidth="1"/>
    <col min="4" max="4" width="10.140625" customWidth="1"/>
    <col min="5" max="5" width="24.5703125" customWidth="1"/>
    <col min="6" max="6" width="0.7109375" hidden="1" customWidth="1"/>
    <col min="7" max="10" width="10" customWidth="1"/>
    <col min="11" max="11" width="9.7109375" customWidth="1"/>
    <col min="12" max="13" width="8.5703125" customWidth="1"/>
  </cols>
  <sheetData>
    <row r="1" spans="2:11" ht="25.5" customHeight="1" thickBot="1">
      <c r="B1" s="65" t="s">
        <v>22</v>
      </c>
      <c r="C1" s="66" t="str">
        <f>Vypocet!B3</f>
        <v>Jméno</v>
      </c>
      <c r="D1" s="65" t="str">
        <f>Vypocet!C3</f>
        <v>Rok nar.</v>
      </c>
      <c r="E1" s="66" t="str">
        <f>Vypocet!D3</f>
        <v>Oddíl</v>
      </c>
      <c r="F1" s="65" t="s">
        <v>24</v>
      </c>
      <c r="G1" s="67" t="str">
        <f>Vypocet!E3</f>
        <v>Přeskok</v>
      </c>
      <c r="H1" s="67" t="str">
        <f>Vypocet!G3</f>
        <v>Bradla</v>
      </c>
      <c r="I1" s="67" t="str">
        <f>Vypocet!I3</f>
        <v>Kladina</v>
      </c>
      <c r="J1" s="67" t="str">
        <f>Vypocet!K3</f>
        <v>Prostná</v>
      </c>
      <c r="K1" s="67" t="str">
        <f>Vypocet!Q3</f>
        <v>Celkem</v>
      </c>
    </row>
    <row r="2" spans="2:11" ht="12.75" customHeight="1">
      <c r="B2" s="56" t="str">
        <f>RANK(K2,K$2:K$120)&amp;IF(COUNTIF(K$2:K$120,K2)&gt;1,". - "&amp;RANK(K2,K$2:K$120)+COUNTIF(K$2:K$120,K2)-1&amp;".",".")</f>
        <v>1.</v>
      </c>
      <c r="C2" s="57" t="str">
        <f>Vypocet!B9</f>
        <v>Žáková Beáta</v>
      </c>
      <c r="D2" s="58">
        <f>Vypocet!C9</f>
        <v>2007</v>
      </c>
      <c r="E2" s="57" t="str">
        <f>Vypocet!D9</f>
        <v>GK Vítkovice B</v>
      </c>
      <c r="F2" s="57" t="s">
        <v>27</v>
      </c>
      <c r="G2" s="61">
        <f>Vypocet!E9</f>
        <v>9.3000000000000007</v>
      </c>
      <c r="H2" s="61">
        <f>Vypocet!G9</f>
        <v>12.15</v>
      </c>
      <c r="I2" s="61">
        <f>Vypocet!I9</f>
        <v>12.8</v>
      </c>
      <c r="J2" s="61">
        <f>Vypocet!K9</f>
        <v>12.1</v>
      </c>
      <c r="K2" s="85">
        <f>Vypocet!Q9</f>
        <v>46.35</v>
      </c>
    </row>
    <row r="3" spans="2:11" ht="12.75" customHeight="1">
      <c r="B3" s="56" t="str">
        <f>RANK(K3,K$2:K$120)&amp;IF(COUNTIF(K$2:K$120,K3)&gt;1,". - "&amp;RANK(K3,K$2:K$120)+COUNTIF(K$2:K$120,K3)-1&amp;".",".")</f>
        <v>2.</v>
      </c>
      <c r="C3" s="54" t="str">
        <f>Vypocet!B29</f>
        <v>Friedlová Kateřina</v>
      </c>
      <c r="D3" s="55">
        <f>Vypocet!C29</f>
        <v>2007</v>
      </c>
      <c r="E3" s="54" t="str">
        <f>Vypocet!D29</f>
        <v>GK Šumperk</v>
      </c>
      <c r="F3" s="54" t="s">
        <v>33</v>
      </c>
      <c r="G3" s="62">
        <f>Vypocet!E29</f>
        <v>9.3000000000000007</v>
      </c>
      <c r="H3" s="62">
        <f>Vypocet!G29</f>
        <v>11.65</v>
      </c>
      <c r="I3" s="62">
        <f>Vypocet!I29</f>
        <v>12.9</v>
      </c>
      <c r="J3" s="62">
        <f>Vypocet!K29</f>
        <v>12.34</v>
      </c>
      <c r="K3" s="86">
        <f>Vypocet!Q29</f>
        <v>46.19</v>
      </c>
    </row>
    <row r="4" spans="2:11" ht="12.75" customHeight="1">
      <c r="B4" s="56" t="str">
        <f>RANK(K4,K$2:K$120)&amp;IF(COUNTIF(K$2:K$120,K4)&gt;1,". - "&amp;RANK(K4,K$2:K$120)+COUNTIF(K$2:K$120,K4)-1&amp;".",".")</f>
        <v>3.</v>
      </c>
      <c r="C4" s="54" t="str">
        <f>Vypocet!B13</f>
        <v>Hilšerová Vivien</v>
      </c>
      <c r="D4" s="55">
        <f>Vypocet!C13</f>
        <v>2007</v>
      </c>
      <c r="E4" s="54" t="str">
        <f>Vypocet!D13</f>
        <v>TJ Sokol Moravská Ostrava I</v>
      </c>
      <c r="F4" s="54" t="s">
        <v>28</v>
      </c>
      <c r="G4" s="62">
        <f>Vypocet!E13</f>
        <v>9.4</v>
      </c>
      <c r="H4" s="62">
        <f>Vypocet!G13</f>
        <v>11.25</v>
      </c>
      <c r="I4" s="62">
        <f>Vypocet!I13</f>
        <v>13</v>
      </c>
      <c r="J4" s="62">
        <f>Vypocet!K13</f>
        <v>12.47</v>
      </c>
      <c r="K4" s="86">
        <f>Vypocet!Q13</f>
        <v>46.12</v>
      </c>
    </row>
    <row r="5" spans="2:11">
      <c r="B5" s="56" t="str">
        <f>RANK(K5,K$2:K$120)&amp;IF(COUNTIF(K$2:K$120,K5)&gt;1,". - "&amp;RANK(K5,K$2:K$120)+COUNTIF(K$2:K$120,K5)-1&amp;".",".")</f>
        <v>4.</v>
      </c>
      <c r="C5" s="54" t="str">
        <f>Vypocet!B8</f>
        <v>Fryčová Lucie</v>
      </c>
      <c r="D5" s="55">
        <f>Vypocet!C8</f>
        <v>2008</v>
      </c>
      <c r="E5" s="54" t="str">
        <f>Vypocet!D8</f>
        <v>GK Vítkovice B</v>
      </c>
      <c r="F5" s="54" t="s">
        <v>26</v>
      </c>
      <c r="G5" s="62">
        <f>Vypocet!E8</f>
        <v>9.4</v>
      </c>
      <c r="H5" s="62">
        <f>Vypocet!G8</f>
        <v>11.85</v>
      </c>
      <c r="I5" s="62">
        <f>Vypocet!I8</f>
        <v>12.1</v>
      </c>
      <c r="J5" s="62">
        <f>Vypocet!K8</f>
        <v>12.2</v>
      </c>
      <c r="K5" s="86">
        <f>Vypocet!Q8</f>
        <v>45.55</v>
      </c>
    </row>
    <row r="6" spans="2:11">
      <c r="B6" s="56" t="str">
        <f>RANK(K6,K$2:K$120)&amp;IF(COUNTIF(K$2:K$120,K6)&gt;1,". - "&amp;RANK(K6,K$2:K$120)+COUNTIF(K$2:K$120,K6)-1&amp;".",".")</f>
        <v>5.</v>
      </c>
      <c r="C6" s="54" t="str">
        <f>Vypocet!B20</f>
        <v>Cibulcová Nikola</v>
      </c>
      <c r="D6" s="55">
        <f>Vypocet!C20</f>
        <v>2007</v>
      </c>
      <c r="E6" s="54" t="str">
        <f>Vypocet!D20</f>
        <v>TJ Prostějov A</v>
      </c>
      <c r="F6" s="54" t="s">
        <v>30</v>
      </c>
      <c r="G6" s="62">
        <f>Vypocet!E20</f>
        <v>9.7669999999999995</v>
      </c>
      <c r="H6" s="62">
        <f>Vypocet!G20</f>
        <v>11.4</v>
      </c>
      <c r="I6" s="62">
        <f>Vypocet!I20</f>
        <v>12</v>
      </c>
      <c r="J6" s="62">
        <f>Vypocet!K20</f>
        <v>11.97</v>
      </c>
      <c r="K6" s="86">
        <f>Vypocet!Q20</f>
        <v>45.137</v>
      </c>
    </row>
    <row r="7" spans="2:11">
      <c r="B7" s="56" t="str">
        <f>RANK(K7,K$2:K$120)&amp;IF(COUNTIF(K$2:K$120,K7)&gt;1,". - "&amp;RANK(K7,K$2:K$120)+COUNTIF(K$2:K$120,K7)-1&amp;".",".")</f>
        <v>6.</v>
      </c>
      <c r="C7" s="54" t="str">
        <f>Vypocet!B7</f>
        <v>Čápová Adéla</v>
      </c>
      <c r="D7" s="55">
        <f>Vypocet!C7</f>
        <v>2007</v>
      </c>
      <c r="E7" s="54" t="str">
        <f>Vypocet!D7</f>
        <v>GK Vítkovice B</v>
      </c>
      <c r="F7" s="54" t="s">
        <v>26</v>
      </c>
      <c r="G7" s="62">
        <f>Vypocet!E7</f>
        <v>9.1999999999999993</v>
      </c>
      <c r="H7" s="62">
        <f>Vypocet!G7</f>
        <v>11.75</v>
      </c>
      <c r="I7" s="62">
        <f>Vypocet!I7</f>
        <v>12.1</v>
      </c>
      <c r="J7" s="62">
        <f>Vypocet!K7</f>
        <v>11.97</v>
      </c>
      <c r="K7" s="86">
        <f>Vypocet!Q7</f>
        <v>45.019999999999996</v>
      </c>
    </row>
    <row r="8" spans="2:11">
      <c r="B8" s="56" t="str">
        <f>RANK(K8,K$2:K$120)&amp;IF(COUNTIF(K$2:K$120,K8)&gt;1,". - "&amp;RANK(K8,K$2:K$120)+COUNTIF(K$2:K$120,K8)-1&amp;".",".")</f>
        <v>7.</v>
      </c>
      <c r="C8" s="54" t="str">
        <f>Vypocet!B43</f>
        <v xml:space="preserve">Mašová Vanesa </v>
      </c>
      <c r="D8" s="55">
        <f>Vypocet!C43</f>
        <v>2008</v>
      </c>
      <c r="E8" s="54" t="str">
        <f>Vypocet!D43</f>
        <v>TJ Sokol Brno I A</v>
      </c>
      <c r="F8" s="54"/>
      <c r="G8" s="62">
        <f>Vypocet!E43</f>
        <v>9.5329999999999995</v>
      </c>
      <c r="H8" s="62">
        <f>Vypocet!G43</f>
        <v>10.8</v>
      </c>
      <c r="I8" s="62">
        <f>Vypocet!I43</f>
        <v>12.2</v>
      </c>
      <c r="J8" s="62">
        <f>Vypocet!K43</f>
        <v>12.47</v>
      </c>
      <c r="K8" s="86">
        <f>Vypocet!Q43</f>
        <v>45.003</v>
      </c>
    </row>
    <row r="9" spans="2:11">
      <c r="B9" s="56" t="str">
        <f>RANK(K9,K$2:K$120)&amp;IF(COUNTIF(K$2:K$120,K9)&gt;1,". - "&amp;RANK(K9,K$2:K$120)+COUNTIF(K$2:K$120,K9)-1&amp;".",".")</f>
        <v>8.</v>
      </c>
      <c r="C9" s="54" t="str">
        <f>Vypocet!B5</f>
        <v>Ožanová Rozálie</v>
      </c>
      <c r="D9" s="55">
        <f>Vypocet!C5</f>
        <v>2008</v>
      </c>
      <c r="E9" s="54" t="str">
        <f>Vypocet!D5</f>
        <v>GK Vítkovice A</v>
      </c>
      <c r="F9" s="54" t="s">
        <v>25</v>
      </c>
      <c r="G9" s="62">
        <f>Vypocet!E5</f>
        <v>9.3000000000000007</v>
      </c>
      <c r="H9" s="62">
        <f>Vypocet!G5</f>
        <v>11.5</v>
      </c>
      <c r="I9" s="62">
        <f>Vypocet!I5</f>
        <v>12.1</v>
      </c>
      <c r="J9" s="62">
        <f>Vypocet!K5</f>
        <v>11.97</v>
      </c>
      <c r="K9" s="86">
        <f>Vypocet!Q5</f>
        <v>44.87</v>
      </c>
    </row>
    <row r="10" spans="2:11">
      <c r="B10" s="56" t="str">
        <f>RANK(K10,K$2:K$120)&amp;IF(COUNTIF(K$2:K$120,K10)&gt;1,". - "&amp;RANK(K10,K$2:K$120)+COUNTIF(K$2:K$120,K10)-1&amp;".",".")</f>
        <v>9.</v>
      </c>
      <c r="C10" s="54" t="str">
        <f>Vypocet!B4</f>
        <v>Hynek Klaudie</v>
      </c>
      <c r="D10" s="55">
        <f>Vypocet!C4</f>
        <v>2008</v>
      </c>
      <c r="E10" s="54" t="str">
        <f>Vypocet!D4</f>
        <v>GK Vítkovice A</v>
      </c>
      <c r="F10" s="54" t="s">
        <v>25</v>
      </c>
      <c r="G10" s="62">
        <f>Vypocet!E4</f>
        <v>9.1329999999999991</v>
      </c>
      <c r="H10" s="62">
        <f>Vypocet!G4</f>
        <v>11.4</v>
      </c>
      <c r="I10" s="62">
        <f>Vypocet!I4</f>
        <v>12.2</v>
      </c>
      <c r="J10" s="62">
        <f>Vypocet!K4</f>
        <v>12</v>
      </c>
      <c r="K10" s="86">
        <f>Vypocet!Q4</f>
        <v>44.733000000000004</v>
      </c>
    </row>
    <row r="11" spans="2:11">
      <c r="B11" s="56" t="str">
        <f>RANK(K11,K$2:K$120)&amp;IF(COUNTIF(K$2:K$120,K11)&gt;1,". - "&amp;RANK(K11,K$2:K$120)+COUNTIF(K$2:K$120,K11)-1&amp;".",".")</f>
        <v>10.</v>
      </c>
      <c r="C11" s="54" t="str">
        <f>Vypocet!B14</f>
        <v>Hejtmánková Gabriela</v>
      </c>
      <c r="D11" s="55">
        <f>Vypocet!C14</f>
        <v>2007</v>
      </c>
      <c r="E11" s="54" t="str">
        <f>Vypocet!D14</f>
        <v>TJ Sokol Moravská Ostrava I</v>
      </c>
      <c r="F11" s="54" t="s">
        <v>28</v>
      </c>
      <c r="G11" s="62">
        <f>Vypocet!E14</f>
        <v>9.0670000000000002</v>
      </c>
      <c r="H11" s="62">
        <f>Vypocet!G14</f>
        <v>11.05</v>
      </c>
      <c r="I11" s="62">
        <f>Vypocet!I14</f>
        <v>12.1</v>
      </c>
      <c r="J11" s="62">
        <f>Vypocet!K14</f>
        <v>12.34</v>
      </c>
      <c r="K11" s="86">
        <f>Vypocet!Q14</f>
        <v>44.557000000000002</v>
      </c>
    </row>
    <row r="12" spans="2:11">
      <c r="B12" s="56" t="str">
        <f>RANK(K12,K$2:K$120)&amp;IF(COUNTIF(K$2:K$120,K12)&gt;1,". - "&amp;RANK(K12,K$2:K$120)+COUNTIF(K$2:K$120,K12)-1&amp;".",".")</f>
        <v>11.</v>
      </c>
      <c r="C12" s="54" t="str">
        <f>Vypocet!B30</f>
        <v>Machytková Lenka</v>
      </c>
      <c r="D12" s="55">
        <f>Vypocet!C30</f>
        <v>2009</v>
      </c>
      <c r="E12" s="54" t="str">
        <f>Vypocet!D30</f>
        <v>GK Šumperk</v>
      </c>
      <c r="F12" s="54" t="s">
        <v>33</v>
      </c>
      <c r="G12" s="62">
        <f>Vypocet!E30</f>
        <v>9.2669999999999995</v>
      </c>
      <c r="H12" s="62">
        <f>Vypocet!G30</f>
        <v>11.3</v>
      </c>
      <c r="I12" s="62">
        <f>Vypocet!I30</f>
        <v>12</v>
      </c>
      <c r="J12" s="62">
        <f>Vypocet!K30</f>
        <v>11.8</v>
      </c>
      <c r="K12" s="86">
        <f>Vypocet!Q30</f>
        <v>44.367000000000004</v>
      </c>
    </row>
    <row r="13" spans="2:11">
      <c r="B13" s="56" t="str">
        <f>RANK(K13,K$2:K$120)&amp;IF(COUNTIF(K$2:K$120,K13)&gt;1,". - "&amp;RANK(K13,K$2:K$120)+COUNTIF(K$2:K$120,K13)-1&amp;".",".")</f>
        <v>12.</v>
      </c>
      <c r="C13" s="54" t="str">
        <f>Vypocet!B24</f>
        <v>Gřešíčková Tereza</v>
      </c>
      <c r="D13" s="55">
        <f>Vypocet!C24</f>
        <v>2008</v>
      </c>
      <c r="E13" s="54" t="str">
        <f>Vypocet!D24</f>
        <v>TJ Prostějov B</v>
      </c>
      <c r="F13" s="54" t="s">
        <v>31</v>
      </c>
      <c r="G13" s="62">
        <f>Vypocet!E24</f>
        <v>9.0299999999999994</v>
      </c>
      <c r="H13" s="62">
        <f>Vypocet!G24</f>
        <v>11.15</v>
      </c>
      <c r="I13" s="62">
        <f>Vypocet!I24</f>
        <v>12.4</v>
      </c>
      <c r="J13" s="62">
        <f>Vypocet!K24</f>
        <v>11.73</v>
      </c>
      <c r="K13" s="86">
        <f>Vypocet!Q24</f>
        <v>44.31</v>
      </c>
    </row>
    <row r="14" spans="2:11">
      <c r="B14" s="56" t="str">
        <f>RANK(K14,K$2:K$120)&amp;IF(COUNTIF(K$2:K$120,K14)&gt;1,". - "&amp;RANK(K14,K$2:K$120)+COUNTIF(K$2:K$120,K14)-1&amp;".",".")</f>
        <v>13.</v>
      </c>
      <c r="C14" s="54" t="str">
        <f>Vypocet!B28</f>
        <v>Žandová Sabina</v>
      </c>
      <c r="D14" s="55">
        <f>Vypocet!C28</f>
        <v>2007</v>
      </c>
      <c r="E14" s="54" t="str">
        <f>Vypocet!D28</f>
        <v>GK Šumperk</v>
      </c>
      <c r="F14" s="54" t="s">
        <v>33</v>
      </c>
      <c r="G14" s="62">
        <f>Vypocet!E28</f>
        <v>9.4670000000000005</v>
      </c>
      <c r="H14" s="62">
        <f>Vypocet!G28</f>
        <v>10.6</v>
      </c>
      <c r="I14" s="62">
        <f>Vypocet!I28</f>
        <v>12.3</v>
      </c>
      <c r="J14" s="62">
        <f>Vypocet!K28</f>
        <v>11.9</v>
      </c>
      <c r="K14" s="86">
        <f>Vypocet!Q28</f>
        <v>44.267000000000003</v>
      </c>
    </row>
    <row r="15" spans="2:11">
      <c r="B15" s="56" t="str">
        <f>RANK(K15,K$2:K$120)&amp;IF(COUNTIF(K$2:K$120,K15)&gt;1,". - "&amp;RANK(K15,K$2:K$120)+COUNTIF(K$2:K$120,K15)-1&amp;".",".")</f>
        <v>14.</v>
      </c>
      <c r="C15" s="54" t="str">
        <f>Vypocet!B45</f>
        <v>Fukačová Adéla</v>
      </c>
      <c r="D15" s="55">
        <f>Vypocet!C45</f>
        <v>2007</v>
      </c>
      <c r="E15" s="54" t="str">
        <f>Vypocet!D45</f>
        <v>TJ Sokol Brno I A</v>
      </c>
      <c r="F15" s="54"/>
      <c r="G15" s="62">
        <f>Vypocet!E45</f>
        <v>9.4</v>
      </c>
      <c r="H15" s="62">
        <f>Vypocet!G45</f>
        <v>10.55</v>
      </c>
      <c r="I15" s="62">
        <f>Vypocet!I45</f>
        <v>11.6</v>
      </c>
      <c r="J15" s="62">
        <f>Vypocet!K45</f>
        <v>12.54</v>
      </c>
      <c r="K15" s="86">
        <f>Vypocet!Q45</f>
        <v>44.09</v>
      </c>
    </row>
    <row r="16" spans="2:11">
      <c r="B16" s="56" t="str">
        <f>RANK(K16,K$2:K$120)&amp;IF(COUNTIF(K$2:K$120,K16)&gt;1,". - "&amp;RANK(K16,K$2:K$120)+COUNTIF(K$2:K$120,K16)-1&amp;".",".")</f>
        <v>15.</v>
      </c>
      <c r="C16" s="54" t="str">
        <f>Vypocet!B6</f>
        <v>Grešová Lucie</v>
      </c>
      <c r="D16" s="55">
        <f>Vypocet!C6</f>
        <v>2007</v>
      </c>
      <c r="E16" s="54" t="str">
        <f>Vypocet!D6</f>
        <v>GK Vítkovice A</v>
      </c>
      <c r="F16" s="54" t="s">
        <v>25</v>
      </c>
      <c r="G16" s="62">
        <f>Vypocet!E6</f>
        <v>8.8670000000000009</v>
      </c>
      <c r="H16" s="62">
        <f>Vypocet!G6</f>
        <v>9.9</v>
      </c>
      <c r="I16" s="62">
        <f>Vypocet!I6</f>
        <v>12.6</v>
      </c>
      <c r="J16" s="62">
        <f>Vypocet!K6</f>
        <v>12.6</v>
      </c>
      <c r="K16" s="86">
        <f>Vypocet!Q6</f>
        <v>43.967000000000006</v>
      </c>
    </row>
    <row r="17" spans="2:11">
      <c r="B17" s="56" t="str">
        <f>RANK(K17,K$2:K$120)&amp;IF(COUNTIF(K$2:K$120,K17)&gt;1,". - "&amp;RANK(K17,K$2:K$120)+COUNTIF(K$2:K$120,K17)-1&amp;".",".")</f>
        <v>16.</v>
      </c>
      <c r="C17" s="54" t="str">
        <f>Vypocet!B15</f>
        <v>Pospíšilová Natálie</v>
      </c>
      <c r="D17" s="55">
        <f>Vypocet!C15</f>
        <v>2010</v>
      </c>
      <c r="E17" s="54" t="str">
        <f>Vypocet!D15</f>
        <v>TJ Sokol Moravská Ostrava I</v>
      </c>
      <c r="F17" s="54" t="s">
        <v>28</v>
      </c>
      <c r="G17" s="62">
        <f>Vypocet!E15</f>
        <v>8.6669999999999998</v>
      </c>
      <c r="H17" s="62">
        <f>Vypocet!G15</f>
        <v>10.45</v>
      </c>
      <c r="I17" s="62">
        <f>Vypocet!I15</f>
        <v>12.1</v>
      </c>
      <c r="J17" s="62">
        <f>Vypocet!K15</f>
        <v>12.34</v>
      </c>
      <c r="K17" s="86">
        <f>Vypocet!Q15</f>
        <v>43.557000000000002</v>
      </c>
    </row>
    <row r="18" spans="2:11">
      <c r="B18" s="56" t="str">
        <f>RANK(K18,K$2:K$120)&amp;IF(COUNTIF(K$2:K$120,K18)&gt;1,". - "&amp;RANK(K18,K$2:K$120)+COUNTIF(K$2:K$120,K18)-1&amp;".",".")</f>
        <v>17.</v>
      </c>
      <c r="C18" s="54" t="str">
        <f>Vypocet!B23</f>
        <v>Koláčková Anežka</v>
      </c>
      <c r="D18" s="55">
        <f>Vypocet!C23</f>
        <v>2009</v>
      </c>
      <c r="E18" s="54" t="str">
        <f>Vypocet!D23</f>
        <v>TJ Prostějov B</v>
      </c>
      <c r="F18" s="54" t="s">
        <v>31</v>
      </c>
      <c r="G18" s="62">
        <f>Vypocet!E23</f>
        <v>8.7330000000000005</v>
      </c>
      <c r="H18" s="62">
        <f>Vypocet!G23</f>
        <v>11.05</v>
      </c>
      <c r="I18" s="62">
        <f>Vypocet!I23</f>
        <v>12.2</v>
      </c>
      <c r="J18" s="62">
        <f>Vypocet!K23</f>
        <v>11.57</v>
      </c>
      <c r="K18" s="86">
        <f>Vypocet!Q23</f>
        <v>43.552999999999997</v>
      </c>
    </row>
    <row r="19" spans="2:11">
      <c r="B19" s="56" t="str">
        <f>RANK(K19,K$2:K$120)&amp;IF(COUNTIF(K$2:K$120,K19)&gt;1,". - "&amp;RANK(K19,K$2:K$120)+COUNTIF(K$2:K$120,K19)-1&amp;".",".")</f>
        <v>18.</v>
      </c>
      <c r="C19" s="54" t="str">
        <f>Vypocet!B19</f>
        <v>Borská Nela</v>
      </c>
      <c r="D19" s="55">
        <f>Vypocet!C19</f>
        <v>2007</v>
      </c>
      <c r="E19" s="54" t="str">
        <f>Vypocet!D19</f>
        <v>TJ Prostějov A</v>
      </c>
      <c r="F19" s="54" t="s">
        <v>30</v>
      </c>
      <c r="G19" s="62">
        <f>Vypocet!E19</f>
        <v>9.3000000000000007</v>
      </c>
      <c r="H19" s="62">
        <f>Vypocet!G19</f>
        <v>10.7</v>
      </c>
      <c r="I19" s="62">
        <f>Vypocet!I19</f>
        <v>11.8</v>
      </c>
      <c r="J19" s="62">
        <f>Vypocet!K19</f>
        <v>11.64</v>
      </c>
      <c r="K19" s="86">
        <f>Vypocet!Q19</f>
        <v>43.44</v>
      </c>
    </row>
    <row r="20" spans="2:11">
      <c r="B20" s="56" t="str">
        <f>RANK(K20,K$2:K$120)&amp;IF(COUNTIF(K$2:K$120,K20)&gt;1,". - "&amp;RANK(K20,K$2:K$120)+COUNTIF(K$2:K$120,K20)-1&amp;".",".")</f>
        <v>19.</v>
      </c>
      <c r="C20" s="54" t="str">
        <f>Vypocet!B46</f>
        <v>Svobodová Emily</v>
      </c>
      <c r="D20" s="55">
        <f>Vypocet!C46</f>
        <v>2009</v>
      </c>
      <c r="E20" s="54" t="str">
        <f>Vypocet!D46</f>
        <v>TJ Sokol Brno I B</v>
      </c>
      <c r="F20" s="54"/>
      <c r="G20" s="62">
        <f>Vypocet!E46</f>
        <v>9.1329999999999991</v>
      </c>
      <c r="H20" s="62">
        <f>Vypocet!G46</f>
        <v>10.199999999999999</v>
      </c>
      <c r="I20" s="62">
        <f>Vypocet!I46</f>
        <v>12.1</v>
      </c>
      <c r="J20" s="62">
        <f>Vypocet!K46</f>
        <v>11.84</v>
      </c>
      <c r="K20" s="86">
        <f>Vypocet!Q46</f>
        <v>43.272999999999996</v>
      </c>
    </row>
    <row r="21" spans="2:11">
      <c r="B21" s="56" t="str">
        <f>RANK(K21,K$2:K$120)&amp;IF(COUNTIF(K$2:K$120,K21)&gt;1,". - "&amp;RANK(K21,K$2:K$120)+COUNTIF(K$2:K$120,K21)-1&amp;".",".")</f>
        <v>20.</v>
      </c>
      <c r="C21" s="54" t="str">
        <f>Vypocet!B47</f>
        <v>Sabó Nikola</v>
      </c>
      <c r="D21" s="55">
        <f>Vypocet!C47</f>
        <v>2008</v>
      </c>
      <c r="E21" s="54" t="str">
        <f>Vypocet!D47</f>
        <v>TJ Sokol Brno I B</v>
      </c>
      <c r="F21" s="54"/>
      <c r="G21" s="62">
        <f>Vypocet!E47</f>
        <v>9.2669999999999995</v>
      </c>
      <c r="H21" s="62">
        <f>Vypocet!G47</f>
        <v>9.4499999999999993</v>
      </c>
      <c r="I21" s="62">
        <f>Vypocet!I47</f>
        <v>12.6</v>
      </c>
      <c r="J21" s="62">
        <f>Vypocet!K47</f>
        <v>11.94</v>
      </c>
      <c r="K21" s="86">
        <f>Vypocet!Q47</f>
        <v>43.256999999999998</v>
      </c>
    </row>
    <row r="22" spans="2:11">
      <c r="B22" s="56" t="str">
        <f>RANK(K22,K$2:K$120)&amp;IF(COUNTIF(K$2:K$120,K22)&gt;1,". - "&amp;RANK(K22,K$2:K$120)+COUNTIF(K$2:K$120,K22)-1&amp;".",".")</f>
        <v>21.</v>
      </c>
      <c r="C22" s="54" t="str">
        <f>Vypocet!B44</f>
        <v>Vltavská Laura Katarína</v>
      </c>
      <c r="D22" s="55">
        <f>Vypocet!C44</f>
        <v>2007</v>
      </c>
      <c r="E22" s="54" t="str">
        <f>Vypocet!D44</f>
        <v>TJ Sokol Brno I A</v>
      </c>
      <c r="F22" s="54"/>
      <c r="G22" s="62">
        <f>Vypocet!E44</f>
        <v>9.5</v>
      </c>
      <c r="H22" s="62">
        <f>Vypocet!G44</f>
        <v>11</v>
      </c>
      <c r="I22" s="62">
        <f>Vypocet!I44</f>
        <v>10.199999999999999</v>
      </c>
      <c r="J22" s="62">
        <f>Vypocet!K44</f>
        <v>12.24</v>
      </c>
      <c r="K22" s="86">
        <f>Vypocet!Q44</f>
        <v>42.94</v>
      </c>
    </row>
    <row r="23" spans="2:11">
      <c r="B23" s="56" t="str">
        <f>RANK(K23,K$2:K$120)&amp;IF(COUNTIF(K$2:K$120,K23)&gt;1,". - "&amp;RANK(K23,K$2:K$120)+COUNTIF(K$2:K$120,K23)-1&amp;".",".")</f>
        <v>22.</v>
      </c>
      <c r="C23" s="54" t="str">
        <f>Vypocet!B34</f>
        <v>Martináková Natálie</v>
      </c>
      <c r="D23" s="55">
        <f>Vypocet!C34</f>
        <v>2008</v>
      </c>
      <c r="E23" s="54" t="str">
        <f>Vypocet!D34</f>
        <v>TJ Sokol Vsetín</v>
      </c>
      <c r="F23" s="54" t="s">
        <v>35</v>
      </c>
      <c r="G23" s="62">
        <f>Vypocet!E34</f>
        <v>8.6999999999999993</v>
      </c>
      <c r="H23" s="62">
        <f>Vypocet!G34</f>
        <v>9.9</v>
      </c>
      <c r="I23" s="62">
        <f>Vypocet!I34</f>
        <v>11.7</v>
      </c>
      <c r="J23" s="62">
        <f>Vypocet!K34</f>
        <v>12.27</v>
      </c>
      <c r="K23" s="86">
        <f>Vypocet!Q34</f>
        <v>42.57</v>
      </c>
    </row>
    <row r="24" spans="2:11">
      <c r="B24" s="56" t="str">
        <f>RANK(K24,K$2:K$120)&amp;IF(COUNTIF(K$2:K$120,K24)&gt;1,". - "&amp;RANK(K24,K$2:K$120)+COUNTIF(K$2:K$120,K24)-1&amp;".",".")</f>
        <v>23.</v>
      </c>
      <c r="C24" s="54" t="str">
        <f>Vypocet!B22</f>
        <v>Kovalská Izabela</v>
      </c>
      <c r="D24" s="55">
        <f>Vypocet!C22</f>
        <v>2008</v>
      </c>
      <c r="E24" s="54" t="str">
        <f>Vypocet!D22</f>
        <v>TJ Prostějov B</v>
      </c>
      <c r="F24" s="54" t="s">
        <v>31</v>
      </c>
      <c r="G24" s="62">
        <f>Vypocet!E22</f>
        <v>8.6669999999999998</v>
      </c>
      <c r="H24" s="62">
        <f>Vypocet!G22</f>
        <v>10.1</v>
      </c>
      <c r="I24" s="62">
        <f>Vypocet!I22</f>
        <v>12</v>
      </c>
      <c r="J24" s="62">
        <f>Vypocet!K22</f>
        <v>11.47</v>
      </c>
      <c r="K24" s="86">
        <f>Vypocet!Q22</f>
        <v>42.237000000000002</v>
      </c>
    </row>
    <row r="25" spans="2:11">
      <c r="B25" s="56" t="str">
        <f>RANK(K25,K$2:K$120)&amp;IF(COUNTIF(K$2:K$120,K25)&gt;1,". - "&amp;RANK(K25,K$2:K$120)+COUNTIF(K$2:K$120,K25)-1&amp;".",".")</f>
        <v>24.</v>
      </c>
      <c r="C25" s="54" t="str">
        <f>Vypocet!B17</f>
        <v>Pavlicová Štěpánka</v>
      </c>
      <c r="D25" s="55">
        <f>Vypocet!C17</f>
        <v>2008</v>
      </c>
      <c r="E25" s="54" t="str">
        <f>Vypocet!D17</f>
        <v>ŠK Uherský Ostroh</v>
      </c>
      <c r="F25" s="54" t="s">
        <v>29</v>
      </c>
      <c r="G25" s="62">
        <f>Vypocet!E17</f>
        <v>8.5329999999999995</v>
      </c>
      <c r="H25" s="62">
        <f>Vypocet!G17</f>
        <v>9.35</v>
      </c>
      <c r="I25" s="62">
        <f>Vypocet!I17</f>
        <v>11.6</v>
      </c>
      <c r="J25" s="62">
        <f>Vypocet!K17</f>
        <v>12.1</v>
      </c>
      <c r="K25" s="86">
        <f>Vypocet!Q17</f>
        <v>41.582999999999998</v>
      </c>
    </row>
    <row r="26" spans="2:11">
      <c r="B26" s="56" t="str">
        <f>RANK(K26,K$2:K$120)&amp;IF(COUNTIF(K$2:K$120,K26)&gt;1,". - "&amp;RANK(K26,K$2:K$120)+COUNTIF(K$2:K$120,K26)-1&amp;".",".")</f>
        <v>25.</v>
      </c>
      <c r="C26" s="54" t="str">
        <f>Vypocet!B16</f>
        <v>Janíková Veronika</v>
      </c>
      <c r="D26" s="55">
        <f>Vypocet!C16</f>
        <v>2007</v>
      </c>
      <c r="E26" s="54" t="str">
        <f>Vypocet!D16</f>
        <v>ŠK Uherský Ostroh</v>
      </c>
      <c r="F26" s="54" t="s">
        <v>29</v>
      </c>
      <c r="G26" s="62">
        <f>Vypocet!E16</f>
        <v>8.4</v>
      </c>
      <c r="H26" s="62">
        <f>Vypocet!G16</f>
        <v>8.9499999999999993</v>
      </c>
      <c r="I26" s="62">
        <f>Vypocet!I16</f>
        <v>12.3</v>
      </c>
      <c r="J26" s="62">
        <f>Vypocet!K16</f>
        <v>11.84</v>
      </c>
      <c r="K26" s="86">
        <f>Vypocet!Q16</f>
        <v>41.49</v>
      </c>
    </row>
    <row r="27" spans="2:11">
      <c r="B27" s="56" t="str">
        <f>RANK(K27,K$2:K$120)&amp;IF(COUNTIF(K$2:K$120,K27)&gt;1,". - "&amp;RANK(K27,K$2:K$120)+COUNTIF(K$2:K$120,K27)-1&amp;".",".")</f>
        <v>26.</v>
      </c>
      <c r="C27" s="54" t="str">
        <f>Vypocet!B49</f>
        <v xml:space="preserve">Hrabovská Klára </v>
      </c>
      <c r="D27" s="55">
        <f>Vypocet!C49</f>
        <v>2007</v>
      </c>
      <c r="E27" s="54" t="str">
        <f>Vypocet!D49</f>
        <v>TJ Sokol Bučovice A</v>
      </c>
      <c r="F27" s="54" t="s">
        <v>39</v>
      </c>
      <c r="G27" s="62">
        <f>Vypocet!E49</f>
        <v>8.5670000000000002</v>
      </c>
      <c r="H27" s="62">
        <f>Vypocet!G49</f>
        <v>9.9499999999999993</v>
      </c>
      <c r="I27" s="62">
        <f>Vypocet!I49</f>
        <v>11.5</v>
      </c>
      <c r="J27" s="62">
        <f>Vypocet!K49</f>
        <v>11.44</v>
      </c>
      <c r="K27" s="86">
        <f>Vypocet!Q49</f>
        <v>41.457000000000001</v>
      </c>
    </row>
    <row r="28" spans="2:11">
      <c r="B28" s="56" t="str">
        <f>RANK(K28,K$2:K$120)&amp;IF(COUNTIF(K$2:K$120,K28)&gt;1,". - "&amp;RANK(K28,K$2:K$120)+COUNTIF(K$2:K$120,K28)-1&amp;".",".")</f>
        <v>27.</v>
      </c>
      <c r="C28" s="54" t="str">
        <f>Vypocet!B18</f>
        <v>Matušková Marjana</v>
      </c>
      <c r="D28" s="55">
        <f>Vypocet!C18</f>
        <v>2009</v>
      </c>
      <c r="E28" s="54" t="str">
        <f>Vypocet!D18</f>
        <v>ŠK Uherský Ostroh</v>
      </c>
      <c r="F28" s="54"/>
      <c r="G28" s="62">
        <f>Vypocet!E18</f>
        <v>8.5670000000000002</v>
      </c>
      <c r="H28" s="62">
        <f>Vypocet!G18</f>
        <v>9</v>
      </c>
      <c r="I28" s="62">
        <f>Vypocet!I18</f>
        <v>11.5</v>
      </c>
      <c r="J28" s="62">
        <f>Vypocet!K18</f>
        <v>12.27</v>
      </c>
      <c r="K28" s="86">
        <f>Vypocet!Q18</f>
        <v>41.337000000000003</v>
      </c>
    </row>
    <row r="29" spans="2:11">
      <c r="B29" s="56" t="str">
        <f>RANK(K29,K$2:K$120)&amp;IF(COUNTIF(K$2:K$120,K29)&gt;1,". - "&amp;RANK(K29,K$2:K$120)+COUNTIF(K$2:K$120,K29)-1&amp;".",".")</f>
        <v>28.</v>
      </c>
      <c r="C29" s="54" t="str">
        <f>Vypocet!B48</f>
        <v>Vacková Markéta</v>
      </c>
      <c r="D29" s="55">
        <f>Vypocet!C48</f>
        <v>2008</v>
      </c>
      <c r="E29" s="54" t="str">
        <f>Vypocet!D48</f>
        <v>TJ Sokol Brno I B</v>
      </c>
      <c r="F29" s="54"/>
      <c r="G29" s="62">
        <f>Vypocet!E48</f>
        <v>9.3000000000000007</v>
      </c>
      <c r="H29" s="62">
        <f>Vypocet!G48</f>
        <v>10.15</v>
      </c>
      <c r="I29" s="62">
        <f>Vypocet!I48</f>
        <v>9.9</v>
      </c>
      <c r="J29" s="62">
        <f>Vypocet!K48</f>
        <v>11.74</v>
      </c>
      <c r="K29" s="86">
        <f>Vypocet!Q48</f>
        <v>41.09</v>
      </c>
    </row>
    <row r="30" spans="2:11">
      <c r="B30" s="56" t="str">
        <f>RANK(K30,K$2:K$120)&amp;IF(COUNTIF(K$2:K$120,K30)&gt;1,". - "&amp;RANK(K30,K$2:K$120)+COUNTIF(K$2:K$120,K30)-1&amp;".",".")</f>
        <v>29.</v>
      </c>
      <c r="C30" s="54" t="str">
        <f>Vypocet!B36</f>
        <v>Šustalová Amélie</v>
      </c>
      <c r="D30" s="55">
        <f>Vypocet!C36</f>
        <v>2008</v>
      </c>
      <c r="E30" s="54" t="str">
        <f>Vypocet!D36</f>
        <v>TJ Sokol Vsetín</v>
      </c>
      <c r="F30" s="54" t="s">
        <v>35</v>
      </c>
      <c r="G30" s="62">
        <f>Vypocet!E36</f>
        <v>8.1329999999999991</v>
      </c>
      <c r="H30" s="62">
        <f>Vypocet!G36</f>
        <v>9.9499999999999993</v>
      </c>
      <c r="I30" s="62">
        <f>Vypocet!I36</f>
        <v>11.5</v>
      </c>
      <c r="J30" s="62">
        <f>Vypocet!K36</f>
        <v>11.4</v>
      </c>
      <c r="K30" s="86">
        <f>Vypocet!Q36</f>
        <v>40.982999999999997</v>
      </c>
    </row>
    <row r="31" spans="2:11">
      <c r="B31" s="56" t="str">
        <f>RANK(K31,K$2:K$120)&amp;IF(COUNTIF(K$2:K$120,K31)&gt;1,". - "&amp;RANK(K31,K$2:K$120)+COUNTIF(K$2:K$120,K31)-1&amp;".",".")</f>
        <v>30.</v>
      </c>
      <c r="C31" s="54" t="str">
        <f>Vypocet!B55</f>
        <v>Bézová Michaela</v>
      </c>
      <c r="D31" s="55">
        <f>Vypocet!C55</f>
        <v>2007</v>
      </c>
      <c r="E31" s="54" t="str">
        <f>Vypocet!D55</f>
        <v>TJ Sokol Zlín</v>
      </c>
      <c r="F31" s="54" t="s">
        <v>41</v>
      </c>
      <c r="G31" s="62">
        <f>Vypocet!E55</f>
        <v>8.7669999999999995</v>
      </c>
      <c r="H31" s="62">
        <f>Vypocet!G55</f>
        <v>9.1</v>
      </c>
      <c r="I31" s="62">
        <f>Vypocet!I55</f>
        <v>11</v>
      </c>
      <c r="J31" s="62">
        <f>Vypocet!K55</f>
        <v>11.74</v>
      </c>
      <c r="K31" s="86">
        <f>Vypocet!Q55</f>
        <v>40.606999999999999</v>
      </c>
    </row>
    <row r="32" spans="2:11">
      <c r="B32" s="56" t="str">
        <f>RANK(K32,K$2:K$120)&amp;IF(COUNTIF(K$2:K$120,K32)&gt;1,". - "&amp;RANK(K32,K$2:K$120)+COUNTIF(K$2:K$120,K32)-1&amp;".",".")</f>
        <v>31.</v>
      </c>
      <c r="C32" s="54" t="str">
        <f>Vypocet!B10</f>
        <v>Stávková Adéla</v>
      </c>
      <c r="D32" s="55">
        <f>Vypocet!C10</f>
        <v>2008</v>
      </c>
      <c r="E32" s="54" t="str">
        <f>Vypocet!D10</f>
        <v>TJ Sokol Hodonín</v>
      </c>
      <c r="F32" s="54" t="s">
        <v>27</v>
      </c>
      <c r="G32" s="62">
        <f>Vypocet!E10</f>
        <v>8.6329999999999991</v>
      </c>
      <c r="H32" s="62">
        <f>Vypocet!G10</f>
        <v>9.65</v>
      </c>
      <c r="I32" s="62">
        <f>Vypocet!I10</f>
        <v>11.2</v>
      </c>
      <c r="J32" s="62">
        <f>Vypocet!K10</f>
        <v>10.7</v>
      </c>
      <c r="K32" s="86">
        <f>Vypocet!Q10</f>
        <v>40.183</v>
      </c>
    </row>
    <row r="33" spans="2:11">
      <c r="B33" s="56" t="str">
        <f>RANK(K33,K$2:K$120)&amp;IF(COUNTIF(K$2:K$120,K33)&gt;1,". - "&amp;RANK(K33,K$2:K$120)+COUNTIF(K$2:K$120,K33)-1&amp;".",".")</f>
        <v>32.</v>
      </c>
      <c r="C33" s="54" t="str">
        <f>Vypocet!B56</f>
        <v>Minaříková Ema</v>
      </c>
      <c r="D33" s="55">
        <f>Vypocet!C56</f>
        <v>2008</v>
      </c>
      <c r="E33" s="54" t="str">
        <f>Vypocet!D56</f>
        <v>TJ Sokol Zlín</v>
      </c>
      <c r="F33" s="54" t="s">
        <v>41</v>
      </c>
      <c r="G33" s="62">
        <f>Vypocet!E56</f>
        <v>8.4670000000000005</v>
      </c>
      <c r="H33" s="62">
        <f>Vypocet!G56</f>
        <v>10.3</v>
      </c>
      <c r="I33" s="62">
        <f>Vypocet!I56</f>
        <v>11.4</v>
      </c>
      <c r="J33" s="62">
        <f>Vypocet!K56</f>
        <v>9.9</v>
      </c>
      <c r="K33" s="86">
        <f>Vypocet!Q56</f>
        <v>40.067</v>
      </c>
    </row>
    <row r="34" spans="2:11">
      <c r="B34" s="56" t="str">
        <f>RANK(K34,K$2:K$120)&amp;IF(COUNTIF(K$2:K$120,K34)&gt;1,". - "&amp;RANK(K34,K$2:K$120)+COUNTIF(K$2:K$120,K34)-1&amp;".",".")</f>
        <v>33.</v>
      </c>
      <c r="C34" s="54" t="str">
        <f>Vypocet!B41</f>
        <v>Fingerová Natálie</v>
      </c>
      <c r="D34" s="55">
        <f>Vypocet!C41</f>
        <v>2007</v>
      </c>
      <c r="E34" s="54" t="str">
        <f>Vypocet!D41</f>
        <v>KSG Moravská Slavia Brno B</v>
      </c>
      <c r="F34" s="54" t="s">
        <v>38</v>
      </c>
      <c r="G34" s="62">
        <f>Vypocet!E41</f>
        <v>9.2669999999999995</v>
      </c>
      <c r="H34" s="62">
        <f>Vypocet!G41</f>
        <v>7.9</v>
      </c>
      <c r="I34" s="62">
        <f>Vypocet!I41</f>
        <v>11.4</v>
      </c>
      <c r="J34" s="62">
        <f>Vypocet!K41</f>
        <v>11.4</v>
      </c>
      <c r="K34" s="86">
        <f>Vypocet!Q41</f>
        <v>39.966999999999999</v>
      </c>
    </row>
    <row r="35" spans="2:11">
      <c r="B35" s="56" t="str">
        <f>RANK(K35,K$2:K$120)&amp;IF(COUNTIF(K$2:K$120,K35)&gt;1,". - "&amp;RANK(K35,K$2:K$120)+COUNTIF(K$2:K$120,K35)-1&amp;".",".")</f>
        <v>34.</v>
      </c>
      <c r="C35" s="54" t="str">
        <f>Vypocet!B31</f>
        <v>Gerlová Laura</v>
      </c>
      <c r="D35" s="55">
        <f>Vypocet!C31</f>
        <v>2007</v>
      </c>
      <c r="E35" s="54" t="str">
        <f>Vypocet!D31</f>
        <v>TJ Valašské Meziříčí</v>
      </c>
      <c r="F35" s="54" t="s">
        <v>34</v>
      </c>
      <c r="G35" s="62">
        <f>Vypocet!E31</f>
        <v>8.6329999999999991</v>
      </c>
      <c r="H35" s="62">
        <f>Vypocet!G31</f>
        <v>9.75</v>
      </c>
      <c r="I35" s="62">
        <f>Vypocet!I31</f>
        <v>10.7</v>
      </c>
      <c r="J35" s="62">
        <f>Vypocet!K31</f>
        <v>10.87</v>
      </c>
      <c r="K35" s="86">
        <f>Vypocet!Q31</f>
        <v>39.952999999999996</v>
      </c>
    </row>
    <row r="36" spans="2:11">
      <c r="B36" s="56" t="str">
        <f>RANK(K36,K$2:K$120)&amp;IF(COUNTIF(K$2:K$120,K36)&gt;1,". - "&amp;RANK(K36,K$2:K$120)+COUNTIF(K$2:K$120,K36)-1&amp;".",".")</f>
        <v>35.</v>
      </c>
      <c r="C36" s="54" t="str">
        <f>Vypocet!B35</f>
        <v>Matúšová Michaela</v>
      </c>
      <c r="D36" s="55">
        <f>Vypocet!C35</f>
        <v>2009</v>
      </c>
      <c r="E36" s="54" t="str">
        <f>Vypocet!D35</f>
        <v>TJ Sokol Vsetín</v>
      </c>
      <c r="F36" s="54" t="s">
        <v>35</v>
      </c>
      <c r="G36" s="62">
        <f>Vypocet!E35</f>
        <v>8.3000000000000007</v>
      </c>
      <c r="H36" s="62">
        <f>Vypocet!G35</f>
        <v>9.1</v>
      </c>
      <c r="I36" s="62">
        <f>Vypocet!I35</f>
        <v>10.4</v>
      </c>
      <c r="J36" s="62">
        <f>Vypocet!K35</f>
        <v>12.04</v>
      </c>
      <c r="K36" s="86">
        <f>Vypocet!Q35</f>
        <v>39.839999999999996</v>
      </c>
    </row>
    <row r="37" spans="2:11">
      <c r="B37" s="56" t="str">
        <f>RANK(K37,K$2:K$120)&amp;IF(COUNTIF(K$2:K$120,K37)&gt;1,". - "&amp;RANK(K37,K$2:K$120)+COUNTIF(K$2:K$120,K37)-1&amp;".",".")</f>
        <v>36.</v>
      </c>
      <c r="C37" s="54" t="str">
        <f>Vypocet!B33</f>
        <v>Kopecká Barbora</v>
      </c>
      <c r="D37" s="55">
        <f>Vypocet!C33</f>
        <v>2008</v>
      </c>
      <c r="E37" s="54" t="str">
        <f>Vypocet!D33</f>
        <v>TJ Valašské Meziříčí</v>
      </c>
      <c r="F37" s="54" t="s">
        <v>34</v>
      </c>
      <c r="G37" s="62">
        <f>Vypocet!E33</f>
        <v>8.8330000000000002</v>
      </c>
      <c r="H37" s="62">
        <f>Vypocet!G33</f>
        <v>9.4499999999999993</v>
      </c>
      <c r="I37" s="62">
        <f>Vypocet!I33</f>
        <v>11</v>
      </c>
      <c r="J37" s="62">
        <f>Vypocet!K33</f>
        <v>10.4</v>
      </c>
      <c r="K37" s="86">
        <f>Vypocet!Q33</f>
        <v>39.683</v>
      </c>
    </row>
    <row r="38" spans="2:11">
      <c r="B38" s="56" t="str">
        <f>RANK(K38,K$2:K$120)&amp;IF(COUNTIF(K$2:K$120,K38)&gt;1,". - "&amp;RANK(K38,K$2:K$120)+COUNTIF(K$2:K$120,K38)-1&amp;".",".")</f>
        <v>37.</v>
      </c>
      <c r="C38" s="54" t="str">
        <f>Vypocet!B32</f>
        <v>Fojtíková Kateřina</v>
      </c>
      <c r="D38" s="55">
        <f>Vypocet!C32</f>
        <v>2008</v>
      </c>
      <c r="E38" s="54" t="str">
        <f>Vypocet!D32</f>
        <v>TJ Valašské Meziříčí</v>
      </c>
      <c r="F38" s="54" t="s">
        <v>34</v>
      </c>
      <c r="G38" s="62">
        <f>Vypocet!E32</f>
        <v>8.5329999999999995</v>
      </c>
      <c r="H38" s="62">
        <f>Vypocet!G32</f>
        <v>9.0500000000000007</v>
      </c>
      <c r="I38" s="62">
        <f>Vypocet!I32</f>
        <v>11.3</v>
      </c>
      <c r="J38" s="62">
        <f>Vypocet!K32</f>
        <v>10.199999999999999</v>
      </c>
      <c r="K38" s="86">
        <f>Vypocet!Q32</f>
        <v>39.082999999999998</v>
      </c>
    </row>
    <row r="39" spans="2:11">
      <c r="B39" s="56" t="str">
        <f>RANK(K39,K$2:K$120)&amp;IF(COUNTIF(K$2:K$120,K39)&gt;1,". - "&amp;RANK(K39,K$2:K$120)+COUNTIF(K$2:K$120,K39)-1&amp;".",".")</f>
        <v>38.</v>
      </c>
      <c r="C39" s="54" t="str">
        <f>Vypocet!B25</f>
        <v>Brauerová Nikol</v>
      </c>
      <c r="D39" s="55">
        <f>Vypocet!C25</f>
        <v>2008</v>
      </c>
      <c r="E39" s="54" t="str">
        <f>Vypocet!D25</f>
        <v>O.N.V.</v>
      </c>
      <c r="F39" s="54" t="s">
        <v>32</v>
      </c>
      <c r="G39" s="62">
        <f>Vypocet!E25</f>
        <v>8.4</v>
      </c>
      <c r="H39" s="62">
        <f>Vypocet!G25</f>
        <v>8.9499999999999993</v>
      </c>
      <c r="I39" s="62">
        <f>Vypocet!I25</f>
        <v>10</v>
      </c>
      <c r="J39" s="62">
        <f>Vypocet!K25</f>
        <v>11.24</v>
      </c>
      <c r="K39" s="86">
        <f>Vypocet!Q25</f>
        <v>38.590000000000003</v>
      </c>
    </row>
    <row r="40" spans="2:11">
      <c r="B40" s="56" t="str">
        <f>RANK(K40,K$2:K$120)&amp;IF(COUNTIF(K$2:K$120,K40)&gt;1,". - "&amp;RANK(K40,K$2:K$120)+COUNTIF(K$2:K$120,K40)-1&amp;".",".")</f>
        <v>39.</v>
      </c>
      <c r="C40" s="54" t="str">
        <f>Vypocet!B12</f>
        <v>Čechovská Ema Augistina</v>
      </c>
      <c r="D40" s="55">
        <f>Vypocet!C12</f>
        <v>2009</v>
      </c>
      <c r="E40" s="54" t="str">
        <f>Vypocet!D12</f>
        <v>TJ Sokol Hodonín</v>
      </c>
      <c r="F40" s="54" t="s">
        <v>27</v>
      </c>
      <c r="G40" s="62">
        <f>Vypocet!E12</f>
        <v>8.33</v>
      </c>
      <c r="H40" s="62">
        <f>Vypocet!G12</f>
        <v>9.3000000000000007</v>
      </c>
      <c r="I40" s="62">
        <f>Vypocet!I12</f>
        <v>10.4</v>
      </c>
      <c r="J40" s="62">
        <f>Vypocet!K12</f>
        <v>10.5</v>
      </c>
      <c r="K40" s="86">
        <f>Vypocet!Q12</f>
        <v>38.53</v>
      </c>
    </row>
    <row r="41" spans="2:11">
      <c r="B41" s="56" t="str">
        <f>RANK(K41,K$2:K$120)&amp;IF(COUNTIF(K$2:K$120,K41)&gt;1,". - "&amp;RANK(K41,K$2:K$120)+COUNTIF(K$2:K$120,K41)-1&amp;".",".")</f>
        <v>40.</v>
      </c>
      <c r="C41" s="54" t="str">
        <f>Vypocet!B26</f>
        <v>Kročová Anna</v>
      </c>
      <c r="D41" s="55">
        <f>Vypocet!C26</f>
        <v>2009</v>
      </c>
      <c r="E41" s="54" t="str">
        <f>Vypocet!D26</f>
        <v>O.N.V.</v>
      </c>
      <c r="F41" s="54" t="s">
        <v>32</v>
      </c>
      <c r="G41" s="62">
        <f>Vypocet!E26</f>
        <v>7.7670000000000003</v>
      </c>
      <c r="H41" s="62">
        <f>Vypocet!G26</f>
        <v>9.35</v>
      </c>
      <c r="I41" s="62">
        <f>Vypocet!I26</f>
        <v>9.5</v>
      </c>
      <c r="J41" s="62">
        <f>Vypocet!K26</f>
        <v>11.9</v>
      </c>
      <c r="K41" s="86">
        <f>Vypocet!Q26</f>
        <v>38.517000000000003</v>
      </c>
    </row>
    <row r="42" spans="2:11">
      <c r="B42" s="56" t="str">
        <f>RANK(K42,K$2:K$120)&amp;IF(COUNTIF(K$2:K$120,K42)&gt;1,". - "&amp;RANK(K42,K$2:K$120)+COUNTIF(K$2:K$120,K42)-1&amp;".",".")</f>
        <v>41.</v>
      </c>
      <c r="C42" s="54" t="str">
        <f>Vypocet!B40</f>
        <v>Marešová Šárka</v>
      </c>
      <c r="D42" s="55">
        <f>Vypocet!C40</f>
        <v>2008</v>
      </c>
      <c r="E42" s="54" t="str">
        <f>Vypocet!D40</f>
        <v>KSG Moravská Slavia Brno B</v>
      </c>
      <c r="F42" s="54" t="s">
        <v>38</v>
      </c>
      <c r="G42" s="62">
        <f>Vypocet!E40</f>
        <v>8.1669999999999998</v>
      </c>
      <c r="H42" s="62">
        <f>Vypocet!G40</f>
        <v>7.8</v>
      </c>
      <c r="I42" s="62">
        <f>Vypocet!I40</f>
        <v>11</v>
      </c>
      <c r="J42" s="62">
        <f>Vypocet!K40</f>
        <v>10.87</v>
      </c>
      <c r="K42" s="86">
        <f>Vypocet!Q40</f>
        <v>37.836999999999996</v>
      </c>
    </row>
    <row r="43" spans="2:11">
      <c r="B43" s="56" t="str">
        <f>RANK(K43,K$2:K$120)&amp;IF(COUNTIF(K$2:K$120,K43)&gt;1,". - "&amp;RANK(K43,K$2:K$120)+COUNTIF(K$2:K$120,K43)-1&amp;".",".")</f>
        <v>42.</v>
      </c>
      <c r="C43" s="54" t="str">
        <f>Vypocet!B11</f>
        <v>Kukolová Karolína</v>
      </c>
      <c r="D43" s="55">
        <f>Vypocet!C11</f>
        <v>2008</v>
      </c>
      <c r="E43" s="54" t="str">
        <f>Vypocet!D11</f>
        <v>TJ Sokol Hodonín</v>
      </c>
      <c r="F43" s="54" t="s">
        <v>27</v>
      </c>
      <c r="G43" s="62">
        <f>Vypocet!E11</f>
        <v>7.4</v>
      </c>
      <c r="H43" s="62">
        <f>Vypocet!G11</f>
        <v>8.9499999999999993</v>
      </c>
      <c r="I43" s="62">
        <f>Vypocet!I11</f>
        <v>10.3</v>
      </c>
      <c r="J43" s="62">
        <f>Vypocet!K11</f>
        <v>10.87</v>
      </c>
      <c r="K43" s="86">
        <f>Vypocet!Q11</f>
        <v>37.520000000000003</v>
      </c>
    </row>
    <row r="44" spans="2:11">
      <c r="B44" s="56" t="str">
        <f>RANK(K44,K$2:K$120)&amp;IF(COUNTIF(K$2:K$120,K44)&gt;1,". - "&amp;RANK(K44,K$2:K$120)+COUNTIF(K$2:K$120,K44)-1&amp;".",".")</f>
        <v>43.</v>
      </c>
      <c r="C44" s="54" t="str">
        <f>Vypocet!B57</f>
        <v>Klímková Mariana</v>
      </c>
      <c r="D44" s="55">
        <f>Vypocet!C57</f>
        <v>2008</v>
      </c>
      <c r="E44" s="54" t="str">
        <f>Vypocet!D57</f>
        <v>TJ Sokol Zlín</v>
      </c>
      <c r="F44" s="54" t="s">
        <v>41</v>
      </c>
      <c r="G44" s="62">
        <f>Vypocet!E57</f>
        <v>8.6329999999999991</v>
      </c>
      <c r="H44" s="62">
        <f>Vypocet!G57</f>
        <v>7.85</v>
      </c>
      <c r="I44" s="62">
        <f>Vypocet!I57</f>
        <v>9.6999999999999993</v>
      </c>
      <c r="J44" s="62">
        <f>Vypocet!K57</f>
        <v>10.87</v>
      </c>
      <c r="K44" s="86">
        <f>Vypocet!Q57</f>
        <v>37.052999999999997</v>
      </c>
    </row>
    <row r="45" spans="2:11">
      <c r="B45" s="56" t="str">
        <f>RANK(K45,K$2:K$120)&amp;IF(COUNTIF(K$2:K$120,K45)&gt;1,". - "&amp;RANK(K45,K$2:K$120)+COUNTIF(K$2:K$120,K45)-1&amp;".",".")</f>
        <v>44.</v>
      </c>
      <c r="C45" s="54" t="str">
        <f>Vypocet!B50</f>
        <v>Nebojsová Zuzana</v>
      </c>
      <c r="D45" s="55">
        <f>Vypocet!C50</f>
        <v>2009</v>
      </c>
      <c r="E45" s="54" t="str">
        <f>Vypocet!D50</f>
        <v>TJ Sokol Bučovice A</v>
      </c>
      <c r="F45" s="54" t="s">
        <v>39</v>
      </c>
      <c r="G45" s="62">
        <f>Vypocet!E50</f>
        <v>8.3670000000000009</v>
      </c>
      <c r="H45" s="62">
        <f>Vypocet!G50</f>
        <v>9.0500000000000007</v>
      </c>
      <c r="I45" s="62">
        <f>Vypocet!I50</f>
        <v>10.1</v>
      </c>
      <c r="J45" s="62">
        <f>Vypocet!K50</f>
        <v>9.1999999999999993</v>
      </c>
      <c r="K45" s="86">
        <f>Vypocet!Q50</f>
        <v>36.716999999999999</v>
      </c>
    </row>
    <row r="46" spans="2:11">
      <c r="B46" s="56" t="str">
        <f>RANK(K46,K$2:K$120)&amp;IF(COUNTIF(K$2:K$120,K46)&gt;1,". - "&amp;RANK(K46,K$2:K$120)+COUNTIF(K$2:K$120,K46)-1&amp;".",".")</f>
        <v>45.</v>
      </c>
      <c r="C46" s="54" t="str">
        <f>Vypocet!B51</f>
        <v>Pavlíková René</v>
      </c>
      <c r="D46" s="55">
        <f>Vypocet!C51</f>
        <v>2007</v>
      </c>
      <c r="E46" s="54" t="str">
        <f>Vypocet!D51</f>
        <v>TJ Sokol Bučovice A</v>
      </c>
      <c r="F46" s="54" t="s">
        <v>39</v>
      </c>
      <c r="G46" s="62">
        <f>Vypocet!E51</f>
        <v>8.5</v>
      </c>
      <c r="H46" s="62">
        <f>Vypocet!G51</f>
        <v>7.75</v>
      </c>
      <c r="I46" s="62">
        <f>Vypocet!I51</f>
        <v>10</v>
      </c>
      <c r="J46" s="62">
        <f>Vypocet!K51</f>
        <v>9.57</v>
      </c>
      <c r="K46" s="86">
        <f>Vypocet!Q51</f>
        <v>35.82</v>
      </c>
    </row>
    <row r="47" spans="2:11">
      <c r="B47" s="56" t="str">
        <f>RANK(K47,K$2:K$120)&amp;IF(COUNTIF(K$2:K$120,K47)&gt;1,". - "&amp;RANK(K47,K$2:K$120)+COUNTIF(K$2:K$120,K47)-1&amp;".",".")</f>
        <v>46.</v>
      </c>
      <c r="C47" s="54" t="str">
        <f>Vypocet!B38</f>
        <v>Moravec Melanie</v>
      </c>
      <c r="D47" s="55">
        <f>Vypocet!C38</f>
        <v>2008</v>
      </c>
      <c r="E47" s="54" t="str">
        <f>Vypocet!D38</f>
        <v>KSG Moravská Slavia Brno A</v>
      </c>
      <c r="F47" s="54" t="s">
        <v>36</v>
      </c>
      <c r="G47" s="62">
        <f>Vypocet!E38</f>
        <v>7.7670000000000003</v>
      </c>
      <c r="H47" s="62">
        <f>Vypocet!G38</f>
        <v>6.55</v>
      </c>
      <c r="I47" s="62">
        <f>Vypocet!I38</f>
        <v>10.4</v>
      </c>
      <c r="J47" s="62">
        <f>Vypocet!K38</f>
        <v>11.1</v>
      </c>
      <c r="K47" s="86">
        <f>Vypocet!Q38</f>
        <v>35.817</v>
      </c>
    </row>
    <row r="48" spans="2:11">
      <c r="B48" s="56" t="str">
        <f>RANK(K48,K$2:K$120)&amp;IF(COUNTIF(K$2:K$120,K48)&gt;1,". - "&amp;RANK(K48,K$2:K$120)+COUNTIF(K$2:K$120,K48)-1&amp;".",".")</f>
        <v>47.</v>
      </c>
      <c r="C48" s="54" t="str">
        <f>Vypocet!B53</f>
        <v>Křížová Kristýna</v>
      </c>
      <c r="D48" s="55">
        <f>Vypocet!C53</f>
        <v>2009</v>
      </c>
      <c r="E48" s="54" t="str">
        <f>Vypocet!D53</f>
        <v>TJ Sokol Bučovice B</v>
      </c>
      <c r="F48" s="54" t="s">
        <v>40</v>
      </c>
      <c r="G48" s="62">
        <f>Vypocet!E53</f>
        <v>7.2670000000000003</v>
      </c>
      <c r="H48" s="62">
        <f>Vypocet!G53</f>
        <v>8.25</v>
      </c>
      <c r="I48" s="62">
        <f>Vypocet!I53</f>
        <v>9.8000000000000007</v>
      </c>
      <c r="J48" s="62">
        <f>Vypocet!K53</f>
        <v>10.17</v>
      </c>
      <c r="K48" s="86">
        <f>Vypocet!Q53</f>
        <v>35.487000000000002</v>
      </c>
    </row>
    <row r="49" spans="2:11">
      <c r="B49" s="56" t="str">
        <f>RANK(K49,K$2:K$120)&amp;IF(COUNTIF(K$2:K$120,K49)&gt;1,". - "&amp;RANK(K49,K$2:K$120)+COUNTIF(K$2:K$120,K49)-1&amp;".",".")</f>
        <v>48.</v>
      </c>
      <c r="C49" s="54" t="str">
        <f>Vypocet!B39</f>
        <v>Nepevná Michaela</v>
      </c>
      <c r="D49" s="55">
        <f>Vypocet!C39</f>
        <v>2008</v>
      </c>
      <c r="E49" s="54" t="str">
        <f>Vypocet!D39</f>
        <v>KSG Moravská Slavia Brno A</v>
      </c>
      <c r="F49" s="54" t="s">
        <v>36</v>
      </c>
      <c r="G49" s="62">
        <f>Vypocet!E39</f>
        <v>8.0679999999999996</v>
      </c>
      <c r="H49" s="62">
        <f>Vypocet!G39</f>
        <v>6.95</v>
      </c>
      <c r="I49" s="62">
        <f>Vypocet!I39</f>
        <v>9.9</v>
      </c>
      <c r="J49" s="62">
        <f>Vypocet!K39</f>
        <v>10.14</v>
      </c>
      <c r="K49" s="86">
        <f>Vypocet!Q39</f>
        <v>35.058</v>
      </c>
    </row>
    <row r="50" spans="2:11">
      <c r="B50" s="56" t="str">
        <f>RANK(K50,K$2:K$120)&amp;IF(COUNTIF(K$2:K$120,K50)&gt;1,". - "&amp;RANK(K50,K$2:K$120)+COUNTIF(K$2:K$120,K50)-1&amp;".",".")</f>
        <v>49.</v>
      </c>
      <c r="C50" s="54" t="str">
        <f>Vypocet!B27</f>
        <v>Holáňová Tereza</v>
      </c>
      <c r="D50" s="55">
        <f>Vypocet!C27</f>
        <v>2011</v>
      </c>
      <c r="E50" s="54" t="str">
        <f>Vypocet!D27</f>
        <v>O.N.V.</v>
      </c>
      <c r="F50" s="54"/>
      <c r="G50" s="62">
        <f>Vypocet!E27</f>
        <v>7</v>
      </c>
      <c r="H50" s="62">
        <f>Vypocet!G27</f>
        <v>9</v>
      </c>
      <c r="I50" s="62">
        <f>Vypocet!I27</f>
        <v>7.5</v>
      </c>
      <c r="J50" s="62">
        <f>Vypocet!K27</f>
        <v>11.34</v>
      </c>
      <c r="K50" s="86">
        <f>Vypocet!Q27</f>
        <v>34.840000000000003</v>
      </c>
    </row>
    <row r="51" spans="2:11">
      <c r="B51" s="56" t="str">
        <f>RANK(K51,K$2:K$120)&amp;IF(COUNTIF(K$2:K$120,K51)&gt;1,". - "&amp;RANK(K51,K$2:K$120)+COUNTIF(K$2:K$120,K51)-1&amp;".",".")</f>
        <v>50.</v>
      </c>
      <c r="C51" s="54" t="str">
        <f>Vypocet!B52</f>
        <v>Zálesáková Eliška</v>
      </c>
      <c r="D51" s="55">
        <f>Vypocet!C52</f>
        <v>2008</v>
      </c>
      <c r="E51" s="54" t="str">
        <f>Vypocet!D52</f>
        <v>TJ Sokol Bučovice B</v>
      </c>
      <c r="F51" s="54" t="s">
        <v>40</v>
      </c>
      <c r="G51" s="62">
        <f>Vypocet!E52</f>
        <v>7.6669999999999998</v>
      </c>
      <c r="H51" s="62">
        <f>Vypocet!G52</f>
        <v>8.4</v>
      </c>
      <c r="I51" s="62">
        <f>Vypocet!I52</f>
        <v>9.6</v>
      </c>
      <c r="J51" s="62">
        <f>Vypocet!K52</f>
        <v>9.1</v>
      </c>
      <c r="K51" s="86">
        <f>Vypocet!Q52</f>
        <v>34.767000000000003</v>
      </c>
    </row>
    <row r="52" spans="2:11">
      <c r="B52" s="56" t="str">
        <f>RANK(K52,K$2:K$120)&amp;IF(COUNTIF(K$2:K$120,K52)&gt;1,". - "&amp;RANK(K52,K$2:K$120)+COUNTIF(K$2:K$120,K52)-1&amp;".",".")</f>
        <v>51.</v>
      </c>
      <c r="C52" s="54" t="str">
        <f>Vypocet!B37</f>
        <v>Bartošovská Iva</v>
      </c>
      <c r="D52" s="55">
        <f>Vypocet!C37</f>
        <v>2009</v>
      </c>
      <c r="E52" s="54" t="str">
        <f>Vypocet!D37</f>
        <v>KSG Moravská Slavia Brno A</v>
      </c>
      <c r="F52" s="54" t="s">
        <v>36</v>
      </c>
      <c r="G52" s="62">
        <f>Vypocet!E37</f>
        <v>7.8970000000000002</v>
      </c>
      <c r="H52" s="62">
        <f>Vypocet!G37</f>
        <v>6.7</v>
      </c>
      <c r="I52" s="62">
        <f>Vypocet!I37</f>
        <v>9.6</v>
      </c>
      <c r="J52" s="62">
        <f>Vypocet!K37</f>
        <v>10.4</v>
      </c>
      <c r="K52" s="86">
        <f>Vypocet!Q37</f>
        <v>34.597000000000001</v>
      </c>
    </row>
    <row r="53" spans="2:11">
      <c r="B53" s="337" t="str">
        <f>RANK(K53,K$2:K$120)&amp;IF(COUNTIF(K$2:K$120,K53)&gt;1,". - "&amp;RANK(K53,K$2:K$120)+COUNTIF(K$2:K$120,K53)-1&amp;".",".")</f>
        <v>52.</v>
      </c>
      <c r="C53" s="152" t="str">
        <f>Vypocet!B54</f>
        <v>Kozáková Adéla</v>
      </c>
      <c r="D53" s="338">
        <f>Vypocet!C54</f>
        <v>2007</v>
      </c>
      <c r="E53" s="152" t="str">
        <f>Vypocet!D54</f>
        <v>TJ Sokol Bučovice B</v>
      </c>
      <c r="F53" s="152" t="s">
        <v>40</v>
      </c>
      <c r="G53" s="339">
        <f>Vypocet!E54</f>
        <v>0</v>
      </c>
      <c r="H53" s="339">
        <f>Vypocet!G54</f>
        <v>8.85</v>
      </c>
      <c r="I53" s="339">
        <f>Vypocet!I54</f>
        <v>9.6999999999999993</v>
      </c>
      <c r="J53" s="339">
        <f>Vypocet!K54</f>
        <v>9.9700000000000006</v>
      </c>
      <c r="K53" s="340">
        <f>Vypocet!Q54</f>
        <v>28.519999999999996</v>
      </c>
    </row>
    <row r="54" spans="2:11">
      <c r="B54" s="337"/>
      <c r="C54" s="151"/>
      <c r="D54" s="341"/>
      <c r="E54" s="151"/>
      <c r="F54" s="151"/>
      <c r="G54" s="342"/>
      <c r="H54" s="342"/>
      <c r="I54" s="342"/>
      <c r="J54" s="342"/>
      <c r="K54" s="343"/>
    </row>
    <row r="55" spans="2:11">
      <c r="B55" s="337"/>
      <c r="C55" s="151"/>
      <c r="D55" s="341"/>
      <c r="E55" s="151"/>
      <c r="F55" s="151"/>
      <c r="G55" s="342"/>
      <c r="H55" s="342"/>
      <c r="I55" s="342"/>
      <c r="J55" s="342"/>
      <c r="K55" s="343"/>
    </row>
    <row r="56" spans="2:11">
      <c r="B56" s="337"/>
      <c r="C56" s="151"/>
      <c r="D56" s="341"/>
      <c r="E56" s="151"/>
      <c r="F56" s="151"/>
      <c r="G56" s="342"/>
      <c r="H56" s="342"/>
      <c r="I56" s="342"/>
      <c r="J56" s="342"/>
      <c r="K56" s="343"/>
    </row>
    <row r="57" spans="2:11">
      <c r="B57" s="337"/>
      <c r="C57" s="151"/>
      <c r="D57" s="341"/>
      <c r="E57" s="151"/>
      <c r="F57" s="151"/>
      <c r="G57" s="342"/>
      <c r="H57" s="342"/>
      <c r="I57" s="342"/>
      <c r="J57" s="342"/>
      <c r="K57" s="343"/>
    </row>
    <row r="58" spans="2:11">
      <c r="B58" s="337"/>
      <c r="C58" s="151"/>
      <c r="D58" s="341"/>
      <c r="E58" s="151"/>
      <c r="F58" s="151"/>
      <c r="G58" s="342"/>
      <c r="H58" s="342"/>
      <c r="I58" s="342"/>
      <c r="J58" s="342"/>
      <c r="K58" s="343"/>
    </row>
    <row r="59" spans="2:11">
      <c r="B59" s="337"/>
      <c r="C59" s="151"/>
      <c r="D59" s="341"/>
      <c r="E59" s="151"/>
      <c r="F59" s="151"/>
      <c r="G59" s="342"/>
      <c r="H59" s="342"/>
      <c r="I59" s="342"/>
      <c r="J59" s="342"/>
      <c r="K59" s="343"/>
    </row>
    <row r="60" spans="2:11">
      <c r="B60" s="337"/>
      <c r="C60" s="151"/>
      <c r="D60" s="341"/>
      <c r="E60" s="151"/>
      <c r="F60" s="151"/>
      <c r="G60" s="342"/>
      <c r="H60" s="342"/>
      <c r="I60" s="342"/>
      <c r="J60" s="342"/>
      <c r="K60" s="343"/>
    </row>
    <row r="61" spans="2:11">
      <c r="B61" s="337"/>
      <c r="C61" s="151"/>
      <c r="D61" s="341"/>
      <c r="E61" s="151"/>
      <c r="F61" s="151"/>
      <c r="G61" s="342"/>
      <c r="H61" s="342"/>
      <c r="I61" s="342"/>
      <c r="J61" s="342"/>
      <c r="K61" s="343"/>
    </row>
    <row r="62" spans="2:11">
      <c r="B62" s="337"/>
      <c r="C62" s="151"/>
      <c r="D62" s="341"/>
      <c r="E62" s="151"/>
      <c r="F62" s="151"/>
      <c r="G62" s="342"/>
      <c r="H62" s="342"/>
      <c r="I62" s="342"/>
      <c r="J62" s="342"/>
      <c r="K62" s="343"/>
    </row>
    <row r="63" spans="2:11">
      <c r="B63" s="337"/>
      <c r="C63" s="151"/>
      <c r="D63" s="341"/>
      <c r="E63" s="151"/>
      <c r="F63" s="151"/>
      <c r="G63" s="342"/>
      <c r="H63" s="342"/>
      <c r="I63" s="342"/>
      <c r="J63" s="342"/>
      <c r="K63" s="343"/>
    </row>
    <row r="64" spans="2:11">
      <c r="B64" s="337"/>
      <c r="C64" s="151"/>
      <c r="D64" s="341"/>
      <c r="E64" s="151"/>
      <c r="F64" s="151"/>
      <c r="G64" s="342"/>
      <c r="H64" s="342"/>
      <c r="I64" s="342"/>
      <c r="J64" s="342"/>
      <c r="K64" s="343"/>
    </row>
    <row r="65" spans="2:11">
      <c r="B65" s="337"/>
      <c r="C65" s="151"/>
      <c r="D65" s="341"/>
      <c r="E65" s="151"/>
      <c r="F65" s="151"/>
      <c r="G65" s="342"/>
      <c r="H65" s="342"/>
      <c r="I65" s="342"/>
      <c r="J65" s="342"/>
      <c r="K65" s="343"/>
    </row>
    <row r="66" spans="2:11">
      <c r="B66" s="337"/>
      <c r="C66" s="151"/>
      <c r="D66" s="341"/>
      <c r="E66" s="151"/>
      <c r="F66" s="151"/>
      <c r="G66" s="342"/>
      <c r="H66" s="342"/>
      <c r="I66" s="342"/>
      <c r="J66" s="342"/>
      <c r="K66" s="343"/>
    </row>
    <row r="67" spans="2:11">
      <c r="B67" s="337"/>
      <c r="C67" s="151"/>
      <c r="D67" s="341"/>
      <c r="E67" s="151"/>
      <c r="F67" s="151"/>
      <c r="G67" s="342"/>
      <c r="H67" s="342"/>
      <c r="I67" s="342"/>
      <c r="J67" s="342"/>
      <c r="K67" s="343"/>
    </row>
    <row r="68" spans="2:11">
      <c r="B68" s="337"/>
      <c r="C68" s="151"/>
      <c r="D68" s="341"/>
      <c r="E68" s="151"/>
      <c r="F68" s="151"/>
      <c r="G68" s="342"/>
      <c r="H68" s="342"/>
      <c r="I68" s="342"/>
      <c r="J68" s="342"/>
      <c r="K68" s="343"/>
    </row>
    <row r="69" spans="2:11">
      <c r="B69" s="337"/>
      <c r="C69" s="151"/>
      <c r="D69" s="341"/>
      <c r="E69" s="151"/>
      <c r="F69" s="151"/>
      <c r="G69" s="342"/>
      <c r="H69" s="342"/>
      <c r="I69" s="342"/>
      <c r="J69" s="342"/>
      <c r="K69" s="343"/>
    </row>
    <row r="70" spans="2:11">
      <c r="B70" s="337"/>
      <c r="C70" s="151"/>
      <c r="D70" s="341"/>
      <c r="E70" s="151"/>
      <c r="F70" s="151"/>
      <c r="G70" s="342"/>
      <c r="H70" s="342"/>
      <c r="I70" s="342"/>
      <c r="J70" s="342"/>
      <c r="K70" s="343"/>
    </row>
    <row r="71" spans="2:11">
      <c r="B71" s="337"/>
      <c r="C71" s="151"/>
      <c r="D71" s="341"/>
      <c r="E71" s="151"/>
      <c r="F71" s="151"/>
      <c r="G71" s="342"/>
      <c r="H71" s="342"/>
      <c r="I71" s="342"/>
      <c r="J71" s="342"/>
      <c r="K71" s="343"/>
    </row>
    <row r="72" spans="2:11">
      <c r="B72" s="337"/>
      <c r="C72" s="151"/>
      <c r="D72" s="341"/>
      <c r="E72" s="151"/>
      <c r="F72" s="151"/>
      <c r="G72" s="342"/>
      <c r="H72" s="342"/>
      <c r="I72" s="342"/>
      <c r="J72" s="342"/>
      <c r="K72" s="343"/>
    </row>
    <row r="73" spans="2:11">
      <c r="B73" s="337"/>
      <c r="C73" s="151"/>
      <c r="D73" s="341"/>
      <c r="E73" s="151"/>
      <c r="F73" s="151"/>
      <c r="G73" s="342"/>
      <c r="H73" s="342"/>
      <c r="I73" s="342"/>
      <c r="J73" s="342"/>
      <c r="K73" s="343"/>
    </row>
    <row r="74" spans="2:11">
      <c r="B74" s="337"/>
      <c r="C74" s="151"/>
      <c r="D74" s="341"/>
      <c r="E74" s="151"/>
      <c r="F74" s="151"/>
      <c r="G74" s="342"/>
      <c r="H74" s="342"/>
      <c r="I74" s="342"/>
      <c r="J74" s="342"/>
      <c r="K74" s="343"/>
    </row>
    <row r="75" spans="2:11">
      <c r="B75" s="337"/>
      <c r="C75" s="151"/>
      <c r="D75" s="341"/>
      <c r="E75" s="151"/>
      <c r="F75" s="151"/>
      <c r="G75" s="342"/>
      <c r="H75" s="342"/>
      <c r="I75" s="342"/>
      <c r="J75" s="342"/>
      <c r="K75" s="343"/>
    </row>
    <row r="78" spans="2:11">
      <c r="E78" s="49"/>
      <c r="F78" s="49"/>
      <c r="G78" s="49"/>
      <c r="H78" s="49"/>
      <c r="I78" s="49"/>
      <c r="J78" s="49"/>
      <c r="K78" s="49"/>
    </row>
    <row r="79" spans="2:11">
      <c r="E79" s="49"/>
      <c r="F79" s="49"/>
      <c r="G79" s="49"/>
      <c r="H79" s="49"/>
      <c r="I79" s="49"/>
      <c r="J79" s="49"/>
      <c r="K79" s="49"/>
    </row>
  </sheetData>
  <autoFilter ref="B1:K75">
    <sortState ref="B2:K75">
      <sortCondition descending="1" ref="K1:K75"/>
    </sortState>
  </autoFilter>
  <printOptions horizontalCentered="1"/>
  <pageMargins left="0" right="0" top="1.1811023622047245" bottom="0.39370078740157483" header="0.51181102362204722" footer="0"/>
  <pageSetup paperSize="9" scale="90" orientation="portrait" horizontalDpi="4294967294" r:id="rId1"/>
  <headerFooter alignWithMargins="0">
    <oddHeader>&amp;C&amp;"Arial CE,Tučné"&amp;14
XXXVIII.ročník POHÁRU STUDENTSTVA&amp;"Arial CE,Obyčejné"&amp;10
&amp;12Výsledky soutěže jednotlivkyň</oddHeader>
    <oddFooter>&amp;LBučovice, &amp;D&amp;RHlavní rozhodčí: Kateřina Vlková
Ředitel závodu: Radomír Tichý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2:M11"/>
  <sheetViews>
    <sheetView showGridLines="0" topLeftCell="B1" workbookViewId="0">
      <selection activeCell="D8" sqref="D8"/>
    </sheetView>
  </sheetViews>
  <sheetFormatPr defaultRowHeight="12.75"/>
  <cols>
    <col min="1" max="1" width="7.85546875" hidden="1" customWidth="1"/>
    <col min="2" max="2" width="6.42578125" customWidth="1"/>
    <col min="3" max="3" width="23.5703125" customWidth="1"/>
    <col min="4" max="4" width="24.7109375" customWidth="1"/>
    <col min="5" max="5" width="8" customWidth="1"/>
    <col min="6" max="6" width="11.85546875" customWidth="1"/>
    <col min="7" max="7" width="2.28515625" hidden="1" customWidth="1"/>
    <col min="8" max="12" width="3.5703125" hidden="1" customWidth="1"/>
    <col min="13" max="13" width="0.28515625" hidden="1" customWidth="1"/>
    <col min="14" max="14" width="7.85546875" customWidth="1"/>
  </cols>
  <sheetData>
    <row r="2" spans="2:12" ht="15" customHeight="1" thickBot="1">
      <c r="B2" s="59" t="s">
        <v>22</v>
      </c>
      <c r="C2" s="60" t="str">
        <f>Vypocet!B3</f>
        <v>Jméno</v>
      </c>
      <c r="D2" s="60" t="s">
        <v>4</v>
      </c>
      <c r="E2" s="59" t="s">
        <v>23</v>
      </c>
      <c r="F2" s="59" t="s">
        <v>42</v>
      </c>
    </row>
    <row r="3" spans="2:12" ht="12" customHeight="1">
      <c r="B3" s="328">
        <v>1</v>
      </c>
      <c r="C3" s="57" t="s">
        <v>46</v>
      </c>
      <c r="D3" s="57" t="s">
        <v>73</v>
      </c>
      <c r="E3" s="328">
        <v>2007</v>
      </c>
      <c r="F3" s="326">
        <v>12.9</v>
      </c>
    </row>
    <row r="4" spans="2:12">
      <c r="B4" s="328">
        <v>2</v>
      </c>
      <c r="C4" s="54" t="s">
        <v>101</v>
      </c>
      <c r="D4" s="54" t="s">
        <v>103</v>
      </c>
      <c r="E4" s="329">
        <v>2008</v>
      </c>
      <c r="F4" s="327">
        <v>12.65</v>
      </c>
    </row>
    <row r="5" spans="2:12">
      <c r="B5" s="328">
        <v>3</v>
      </c>
      <c r="C5" s="54" t="s">
        <v>47</v>
      </c>
      <c r="D5" s="54" t="s">
        <v>66</v>
      </c>
      <c r="E5" s="329">
        <v>2007</v>
      </c>
      <c r="F5" s="327">
        <v>12.65</v>
      </c>
    </row>
    <row r="6" spans="2:12">
      <c r="B6" s="344" t="s">
        <v>129</v>
      </c>
      <c r="C6" s="54" t="s">
        <v>83</v>
      </c>
      <c r="D6" s="54" t="s">
        <v>85</v>
      </c>
      <c r="E6" s="329">
        <v>2007</v>
      </c>
      <c r="F6" s="327">
        <v>12.15</v>
      </c>
    </row>
    <row r="7" spans="2:12">
      <c r="B7" s="328" t="s">
        <v>129</v>
      </c>
      <c r="C7" s="54" t="s">
        <v>128</v>
      </c>
      <c r="D7" s="54" t="s">
        <v>80</v>
      </c>
      <c r="E7" s="329">
        <v>2008</v>
      </c>
      <c r="F7" s="327">
        <v>12.15</v>
      </c>
    </row>
    <row r="8" spans="2:12">
      <c r="B8" s="328">
        <v>6</v>
      </c>
      <c r="C8" s="54" t="s">
        <v>62</v>
      </c>
      <c r="D8" s="54" t="s">
        <v>63</v>
      </c>
      <c r="E8" s="329">
        <v>2007</v>
      </c>
      <c r="F8" s="327">
        <v>11.15</v>
      </c>
    </row>
    <row r="9" spans="2:12">
      <c r="B9" s="151"/>
      <c r="C9" s="152"/>
      <c r="D9" s="152"/>
      <c r="E9" s="152"/>
      <c r="F9" s="153"/>
      <c r="G9" s="113"/>
      <c r="H9" s="113"/>
      <c r="I9" s="113"/>
      <c r="J9" s="113"/>
      <c r="K9" s="113"/>
      <c r="L9" s="113"/>
    </row>
    <row r="10" spans="2:12">
      <c r="B10" s="151"/>
      <c r="C10" s="151"/>
      <c r="D10" s="151"/>
      <c r="E10" s="151"/>
      <c r="F10" s="114"/>
    </row>
    <row r="11" spans="2:12">
      <c r="F11" s="114"/>
    </row>
  </sheetData>
  <sortState ref="B3:F8">
    <sortCondition ref="B3"/>
  </sortState>
  <printOptions horizontalCentered="1"/>
  <pageMargins left="0" right="0" top="1.1811023622047245" bottom="0.98425196850393704" header="0.39370078740157483" footer="0.39370078740157483"/>
  <pageSetup paperSize="9" orientation="portrait" horizontalDpi="4294967294" r:id="rId1"/>
  <headerFooter alignWithMargins="0">
    <oddHeader>&amp;C&amp;"Arial CE,Tučné"&amp;14
XXXVIII.ročník POHÁRU STUDENTSTVA&amp;"Arial CE,Obyčejné"&amp;10
V&amp;12ýsledky finále - kladina</oddHeader>
    <oddFooter>&amp;LBučovice, &amp;D&amp;RHlavní rozhodčí: Kateřina Vlková
Ředitel závodu: Radomír Tichý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F8"/>
  <sheetViews>
    <sheetView showGridLines="0" topLeftCell="B1" workbookViewId="0">
      <selection activeCell="E9" sqref="E9"/>
    </sheetView>
  </sheetViews>
  <sheetFormatPr defaultRowHeight="12.75"/>
  <cols>
    <col min="1" max="1" width="1.42578125" hidden="1" customWidth="1"/>
    <col min="2" max="2" width="5.7109375" customWidth="1"/>
    <col min="3" max="4" width="23.5703125" customWidth="1"/>
    <col min="5" max="5" width="7.85546875" customWidth="1"/>
    <col min="6" max="6" width="12.85546875" customWidth="1"/>
    <col min="7" max="12" width="3.5703125" customWidth="1"/>
  </cols>
  <sheetData>
    <row r="2" spans="2:6" ht="15" customHeight="1" thickBot="1">
      <c r="B2" s="59" t="s">
        <v>22</v>
      </c>
      <c r="C2" s="60" t="str">
        <f>Vypocet!B3</f>
        <v>Jméno</v>
      </c>
      <c r="D2" s="60" t="s">
        <v>4</v>
      </c>
      <c r="E2" s="59" t="s">
        <v>23</v>
      </c>
      <c r="F2" s="59" t="s">
        <v>9</v>
      </c>
    </row>
    <row r="3" spans="2:6" ht="12.75" customHeight="1">
      <c r="B3" s="57"/>
      <c r="C3" s="57"/>
      <c r="D3" s="57"/>
      <c r="E3" s="57"/>
      <c r="F3" s="63"/>
    </row>
    <row r="4" spans="2:6">
      <c r="B4" s="54"/>
      <c r="C4" s="54"/>
      <c r="D4" s="54"/>
      <c r="E4" s="54"/>
      <c r="F4" s="64"/>
    </row>
    <row r="5" spans="2:6">
      <c r="B5" s="54"/>
      <c r="C5" s="54"/>
      <c r="D5" s="54"/>
      <c r="E5" s="54"/>
      <c r="F5" s="64"/>
    </row>
    <row r="6" spans="2:6">
      <c r="B6" s="54"/>
      <c r="C6" s="54"/>
      <c r="D6" s="54"/>
      <c r="E6" s="54"/>
      <c r="F6" s="64"/>
    </row>
    <row r="7" spans="2:6">
      <c r="B7" s="54"/>
      <c r="C7" s="54"/>
      <c r="D7" s="54"/>
      <c r="E7" s="54"/>
      <c r="F7" s="64"/>
    </row>
    <row r="8" spans="2:6">
      <c r="B8" s="54"/>
      <c r="C8" s="54"/>
      <c r="D8" s="54"/>
      <c r="E8" s="54"/>
      <c r="F8" s="64"/>
    </row>
  </sheetData>
  <printOptions horizontalCentered="1"/>
  <pageMargins left="0" right="0" top="1.1811023622047245" bottom="0.98425196850393704" header="0.39370078740157483" footer="0.39370078740157483"/>
  <pageSetup paperSize="9" orientation="portrait" horizontalDpi="4294967293" r:id="rId1"/>
  <headerFooter alignWithMargins="0">
    <oddHeader>&amp;C&amp;"Arial CE,Tučné"&amp;14
XXXV.ročník memoriálu prof. Antonína Součka&amp;"Arial CE,Obyčejné"&amp;12
VII.ročník memoriálu Br. Jana Klementa - výsledky finále - kruhy&amp;R&amp;G</oddHeader>
    <oddFooter>&amp;LBučovice, &amp;D&amp;RHlavní rozhodčí: Ing. Zdeněk Axman
Ředitel závodu: Bc. Ladislav Vejmola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H185"/>
  <sheetViews>
    <sheetView topLeftCell="A5" workbookViewId="0">
      <selection activeCell="D8" sqref="D8"/>
    </sheetView>
  </sheetViews>
  <sheetFormatPr defaultRowHeight="12.75"/>
  <cols>
    <col min="1" max="1" width="3.85546875" customWidth="1"/>
    <col min="2" max="2" width="30.7109375" customWidth="1"/>
    <col min="3" max="3" width="9.85546875" style="218" customWidth="1"/>
    <col min="4" max="4" width="17.140625" style="218" customWidth="1"/>
    <col min="5" max="8" width="14.28515625" style="218" customWidth="1"/>
  </cols>
  <sheetData>
    <row r="1" spans="2:8" ht="24.95" customHeight="1" thickBot="1">
      <c r="B1" s="234" t="s">
        <v>63</v>
      </c>
      <c r="C1" s="233" t="s">
        <v>113</v>
      </c>
      <c r="D1" s="232" t="s">
        <v>24</v>
      </c>
      <c r="E1" s="200" t="s">
        <v>8</v>
      </c>
      <c r="F1" s="201" t="s">
        <v>10</v>
      </c>
      <c r="G1" s="201" t="s">
        <v>42</v>
      </c>
      <c r="H1" s="201" t="s">
        <v>20</v>
      </c>
    </row>
    <row r="2" spans="2:8" ht="24.95" customHeight="1">
      <c r="B2" s="202" t="str">
        <f>Vypocet!B4</f>
        <v>Hynek Klaudie</v>
      </c>
      <c r="C2" s="226">
        <f>Vypocet!C4</f>
        <v>2008</v>
      </c>
      <c r="D2" s="229" t="s">
        <v>114</v>
      </c>
      <c r="E2" s="219"/>
      <c r="F2" s="220"/>
      <c r="G2" s="220"/>
      <c r="H2" s="220"/>
    </row>
    <row r="3" spans="2:8" ht="24.95" customHeight="1">
      <c r="B3" s="203" t="str">
        <f>Vypocet!B5</f>
        <v>Ožanová Rozálie</v>
      </c>
      <c r="C3" s="227">
        <f>Vypocet!C5</f>
        <v>2008</v>
      </c>
      <c r="D3" s="230" t="s">
        <v>114</v>
      </c>
      <c r="E3" s="221"/>
      <c r="F3" s="222"/>
      <c r="G3" s="222"/>
      <c r="H3" s="222"/>
    </row>
    <row r="4" spans="2:8" ht="24.95" customHeight="1" thickBot="1">
      <c r="B4" s="204" t="str">
        <f>Vypocet!B6</f>
        <v>Grešová Lucie</v>
      </c>
      <c r="C4" s="228">
        <f>Vypocet!C6</f>
        <v>2007</v>
      </c>
      <c r="D4" s="231" t="s">
        <v>114</v>
      </c>
      <c r="E4" s="223"/>
      <c r="F4" s="224"/>
      <c r="G4" s="224"/>
      <c r="H4" s="224"/>
    </row>
    <row r="5" spans="2:8" ht="24.95" customHeight="1" thickBot="1">
      <c r="B5" s="205"/>
      <c r="C5" s="225"/>
      <c r="D5" s="225"/>
      <c r="E5" s="225"/>
      <c r="F5" s="225"/>
      <c r="G5" s="225"/>
      <c r="H5" s="225"/>
    </row>
    <row r="6" spans="2:8" ht="24.95" customHeight="1" thickBot="1">
      <c r="B6" s="234" t="s">
        <v>66</v>
      </c>
      <c r="C6" s="238" t="s">
        <v>113</v>
      </c>
      <c r="D6" s="239" t="s">
        <v>24</v>
      </c>
      <c r="E6" s="200" t="s">
        <v>8</v>
      </c>
      <c r="F6" s="201" t="s">
        <v>10</v>
      </c>
      <c r="G6" s="201" t="s">
        <v>42</v>
      </c>
      <c r="H6" s="201" t="s">
        <v>20</v>
      </c>
    </row>
    <row r="7" spans="2:8" ht="24.95" customHeight="1">
      <c r="B7" s="202" t="str">
        <f>Vypocet!B7</f>
        <v>Čápová Adéla</v>
      </c>
      <c r="C7" s="226">
        <f>Vypocet!C7</f>
        <v>2007</v>
      </c>
      <c r="D7" s="235" t="s">
        <v>115</v>
      </c>
      <c r="E7" s="219"/>
      <c r="F7" s="220"/>
      <c r="G7" s="220"/>
      <c r="H7" s="220"/>
    </row>
    <row r="8" spans="2:8" ht="24.95" customHeight="1">
      <c r="B8" s="203" t="str">
        <f>Vypocet!B8</f>
        <v>Fryčová Lucie</v>
      </c>
      <c r="C8" s="227">
        <f>Vypocet!C8</f>
        <v>2008</v>
      </c>
      <c r="D8" s="236" t="s">
        <v>115</v>
      </c>
      <c r="E8" s="221"/>
      <c r="F8" s="222"/>
      <c r="G8" s="222"/>
      <c r="H8" s="222"/>
    </row>
    <row r="9" spans="2:8" ht="24.95" customHeight="1" thickBot="1">
      <c r="B9" s="204" t="str">
        <f>Vypocet!B9</f>
        <v>Žáková Beáta</v>
      </c>
      <c r="C9" s="228">
        <f>Vypocet!C9</f>
        <v>2007</v>
      </c>
      <c r="D9" s="237" t="s">
        <v>115</v>
      </c>
      <c r="E9" s="223"/>
      <c r="F9" s="224"/>
      <c r="G9" s="224"/>
      <c r="H9" s="224"/>
    </row>
    <row r="10" spans="2:8" ht="14.25" customHeight="1" thickBot="1">
      <c r="B10" s="205"/>
      <c r="C10" s="225"/>
      <c r="D10" s="225"/>
      <c r="E10" s="225"/>
      <c r="F10" s="225"/>
      <c r="G10" s="225"/>
      <c r="H10" s="225"/>
    </row>
    <row r="11" spans="2:8" ht="24.95" customHeight="1" thickBot="1">
      <c r="B11" s="234" t="s">
        <v>70</v>
      </c>
      <c r="C11" s="238" t="s">
        <v>113</v>
      </c>
      <c r="D11" s="233" t="s">
        <v>24</v>
      </c>
      <c r="E11" s="200" t="s">
        <v>8</v>
      </c>
      <c r="F11" s="201" t="s">
        <v>10</v>
      </c>
      <c r="G11" s="201" t="s">
        <v>42</v>
      </c>
      <c r="H11" s="201" t="s">
        <v>20</v>
      </c>
    </row>
    <row r="12" spans="2:8" ht="24.95" customHeight="1">
      <c r="B12" s="206" t="str">
        <f>Vypocet!B10</f>
        <v>Stávková Adéla</v>
      </c>
      <c r="C12" s="226">
        <f>Vypocet!C10</f>
        <v>2008</v>
      </c>
      <c r="D12" s="229" t="s">
        <v>116</v>
      </c>
      <c r="E12" s="219"/>
      <c r="F12" s="220"/>
      <c r="G12" s="220"/>
      <c r="H12" s="220"/>
    </row>
    <row r="13" spans="2:8" ht="24.95" customHeight="1">
      <c r="B13" s="208" t="str">
        <f>Vypocet!B11</f>
        <v>Kukolová Karolína</v>
      </c>
      <c r="C13" s="227">
        <f>Vypocet!C11</f>
        <v>2008</v>
      </c>
      <c r="D13" s="230" t="s">
        <v>116</v>
      </c>
      <c r="E13" s="221"/>
      <c r="F13" s="222"/>
      <c r="G13" s="222"/>
      <c r="H13" s="222"/>
    </row>
    <row r="14" spans="2:8" ht="24.95" customHeight="1" thickBot="1">
      <c r="B14" s="210" t="str">
        <f>Vypocet!B12</f>
        <v>Čechovská Ema Augistina</v>
      </c>
      <c r="C14" s="228">
        <f>Vypocet!C12</f>
        <v>2009</v>
      </c>
      <c r="D14" s="231" t="s">
        <v>116</v>
      </c>
      <c r="E14" s="223"/>
      <c r="F14" s="224"/>
      <c r="G14" s="224"/>
      <c r="H14" s="224"/>
    </row>
    <row r="15" spans="2:8" ht="21" customHeight="1" thickBot="1">
      <c r="B15" s="205"/>
      <c r="C15" s="225"/>
      <c r="D15" s="225"/>
      <c r="E15" s="225"/>
      <c r="F15" s="225"/>
      <c r="G15" s="225"/>
      <c r="H15" s="225"/>
    </row>
    <row r="16" spans="2:8" ht="24.95" customHeight="1" thickBot="1">
      <c r="B16" s="240" t="s">
        <v>73</v>
      </c>
      <c r="C16" s="238" t="s">
        <v>113</v>
      </c>
      <c r="D16" s="239" t="s">
        <v>24</v>
      </c>
      <c r="E16" s="200" t="s">
        <v>8</v>
      </c>
      <c r="F16" s="201" t="s">
        <v>10</v>
      </c>
      <c r="G16" s="201" t="s">
        <v>42</v>
      </c>
      <c r="H16" s="201" t="s">
        <v>20</v>
      </c>
    </row>
    <row r="17" spans="2:8" ht="24.95" customHeight="1">
      <c r="B17" s="206" t="str">
        <f>Vypocet!B13</f>
        <v>Hilšerová Vivien</v>
      </c>
      <c r="C17" s="226">
        <f>Vypocet!C13</f>
        <v>2007</v>
      </c>
      <c r="D17" s="229" t="s">
        <v>117</v>
      </c>
      <c r="E17" s="219"/>
      <c r="F17" s="220"/>
      <c r="G17" s="220"/>
      <c r="H17" s="220"/>
    </row>
    <row r="18" spans="2:8" ht="24.95" customHeight="1">
      <c r="B18" s="208" t="str">
        <f>Vypocet!B14</f>
        <v>Hejtmánková Gabriela</v>
      </c>
      <c r="C18" s="227">
        <f>Vypocet!C14</f>
        <v>2007</v>
      </c>
      <c r="D18" s="230" t="s">
        <v>117</v>
      </c>
      <c r="E18" s="221"/>
      <c r="F18" s="222"/>
      <c r="G18" s="222"/>
      <c r="H18" s="222"/>
    </row>
    <row r="19" spans="2:8" ht="24.95" customHeight="1" thickBot="1">
      <c r="B19" s="210" t="str">
        <f>Vypocet!B15</f>
        <v>Pospíšilová Natálie</v>
      </c>
      <c r="C19" s="228">
        <f>Vypocet!C15</f>
        <v>2010</v>
      </c>
      <c r="D19" s="231" t="s">
        <v>117</v>
      </c>
      <c r="E19" s="223"/>
      <c r="F19" s="224"/>
      <c r="G19" s="224"/>
      <c r="H19" s="224"/>
    </row>
    <row r="20" spans="2:8" ht="11.25" customHeight="1" thickBot="1">
      <c r="B20" s="205"/>
      <c r="C20" s="225"/>
      <c r="D20" s="225"/>
      <c r="E20" s="225"/>
      <c r="F20" s="225"/>
      <c r="G20" s="225"/>
      <c r="H20" s="225"/>
    </row>
    <row r="21" spans="2:8" ht="24.95" customHeight="1" thickBot="1">
      <c r="B21" s="234" t="s">
        <v>44</v>
      </c>
      <c r="C21" s="198" t="s">
        <v>113</v>
      </c>
      <c r="D21" s="199" t="s">
        <v>24</v>
      </c>
      <c r="E21" s="200" t="s">
        <v>8</v>
      </c>
      <c r="F21" s="201" t="s">
        <v>10</v>
      </c>
      <c r="G21" s="201" t="s">
        <v>42</v>
      </c>
      <c r="H21" s="201" t="s">
        <v>20</v>
      </c>
    </row>
    <row r="22" spans="2:8" ht="24.95" customHeight="1">
      <c r="B22" s="212" t="str">
        <f>Vypocet!B16</f>
        <v>Janíková Veronika</v>
      </c>
      <c r="C22" s="226">
        <f>Vypocet!C16</f>
        <v>2007</v>
      </c>
      <c r="D22" s="229" t="s">
        <v>118</v>
      </c>
      <c r="E22" s="219"/>
      <c r="F22" s="220"/>
      <c r="G22" s="220"/>
      <c r="H22" s="220"/>
    </row>
    <row r="23" spans="2:8" ht="24.95" customHeight="1">
      <c r="B23" s="213" t="str">
        <f>Vypocet!B17</f>
        <v>Pavlicová Štěpánka</v>
      </c>
      <c r="C23" s="227">
        <f>Vypocet!C17</f>
        <v>2008</v>
      </c>
      <c r="D23" s="230" t="s">
        <v>118</v>
      </c>
      <c r="E23" s="221"/>
      <c r="F23" s="222"/>
      <c r="G23" s="222"/>
      <c r="H23" s="222"/>
    </row>
    <row r="24" spans="2:8" ht="24.95" customHeight="1" thickBot="1">
      <c r="B24" s="214" t="str">
        <f>Vypocet!B18</f>
        <v>Matušková Marjana</v>
      </c>
      <c r="C24" s="228">
        <f>Vypocet!C18</f>
        <v>2009</v>
      </c>
      <c r="D24" s="231" t="s">
        <v>118</v>
      </c>
      <c r="E24" s="223"/>
      <c r="F24" s="224"/>
      <c r="G24" s="224"/>
      <c r="H24" s="224"/>
    </row>
    <row r="25" spans="2:8" ht="12" customHeight="1" thickBot="1">
      <c r="B25" s="205"/>
      <c r="C25" s="225"/>
      <c r="D25" s="225"/>
      <c r="E25" s="225"/>
      <c r="F25" s="225"/>
      <c r="G25" s="225"/>
      <c r="H25" s="225"/>
    </row>
    <row r="26" spans="2:8" ht="24.95" customHeight="1" thickBot="1">
      <c r="B26" s="234" t="s">
        <v>76</v>
      </c>
      <c r="C26" s="238" t="s">
        <v>113</v>
      </c>
      <c r="D26" s="233" t="s">
        <v>24</v>
      </c>
      <c r="E26" s="200" t="s">
        <v>8</v>
      </c>
      <c r="F26" s="201" t="s">
        <v>10</v>
      </c>
      <c r="G26" s="201" t="s">
        <v>42</v>
      </c>
      <c r="H26" s="201" t="s">
        <v>20</v>
      </c>
    </row>
    <row r="27" spans="2:8" ht="24.95" customHeight="1">
      <c r="B27" s="212" t="str">
        <f>Vypocet!B19</f>
        <v>Borská Nela</v>
      </c>
      <c r="C27" s="226">
        <f>Vypocet!C19</f>
        <v>2007</v>
      </c>
      <c r="D27" s="242" t="s">
        <v>119</v>
      </c>
      <c r="E27" s="219"/>
      <c r="F27" s="220"/>
      <c r="G27" s="220"/>
      <c r="H27" s="220"/>
    </row>
    <row r="28" spans="2:8" ht="24.95" customHeight="1">
      <c r="B28" s="213" t="str">
        <f>Vypocet!B20</f>
        <v>Cibulcová Nikola</v>
      </c>
      <c r="C28" s="227">
        <f>Vypocet!C20</f>
        <v>2007</v>
      </c>
      <c r="D28" s="230" t="s">
        <v>119</v>
      </c>
      <c r="E28" s="221"/>
      <c r="F28" s="222"/>
      <c r="G28" s="222"/>
      <c r="H28" s="222"/>
    </row>
    <row r="29" spans="2:8" ht="24.95" customHeight="1" thickBot="1">
      <c r="B29" s="214">
        <f>Vypocet!B21</f>
        <v>0</v>
      </c>
      <c r="C29" s="228">
        <f>Vypocet!C21</f>
        <v>0</v>
      </c>
      <c r="D29" s="241"/>
      <c r="E29" s="223"/>
      <c r="F29" s="224"/>
      <c r="G29" s="224"/>
      <c r="H29" s="224"/>
    </row>
    <row r="30" spans="2:8" ht="16.5" customHeight="1" thickBot="1">
      <c r="B30" s="205"/>
      <c r="C30" s="225"/>
      <c r="D30" s="225"/>
      <c r="E30" s="225"/>
      <c r="F30" s="225"/>
      <c r="G30" s="225"/>
      <c r="H30" s="225"/>
    </row>
    <row r="31" spans="2:8" ht="24.95" customHeight="1" thickBot="1">
      <c r="B31" s="234" t="s">
        <v>80</v>
      </c>
      <c r="C31" s="238" t="s">
        <v>113</v>
      </c>
      <c r="D31" s="233" t="s">
        <v>24</v>
      </c>
      <c r="E31" s="200" t="s">
        <v>8</v>
      </c>
      <c r="F31" s="201" t="s">
        <v>10</v>
      </c>
      <c r="G31" s="201" t="s">
        <v>42</v>
      </c>
      <c r="H31" s="201" t="s">
        <v>20</v>
      </c>
    </row>
    <row r="32" spans="2:8" ht="24.95" customHeight="1">
      <c r="B32" s="212" t="str">
        <f>Vypocet!B22</f>
        <v>Kovalská Izabela</v>
      </c>
      <c r="C32" s="215">
        <f>Vypocet!C22</f>
        <v>2008</v>
      </c>
      <c r="D32" s="229" t="s">
        <v>119</v>
      </c>
      <c r="E32" s="219"/>
      <c r="F32" s="220"/>
      <c r="G32" s="220"/>
      <c r="H32" s="220"/>
    </row>
    <row r="33" spans="2:8" ht="24.95" customHeight="1">
      <c r="B33" s="213" t="str">
        <f>Vypocet!B23</f>
        <v>Koláčková Anežka</v>
      </c>
      <c r="C33" s="216">
        <f>Vypocet!C23</f>
        <v>2009</v>
      </c>
      <c r="D33" s="230" t="s">
        <v>119</v>
      </c>
      <c r="E33" s="221"/>
      <c r="F33" s="222"/>
      <c r="G33" s="222"/>
      <c r="H33" s="222"/>
    </row>
    <row r="34" spans="2:8" ht="24.95" customHeight="1" thickBot="1">
      <c r="B34" s="214" t="str">
        <f>Vypocet!B24</f>
        <v>Gřešíčková Tereza</v>
      </c>
      <c r="C34" s="217">
        <f>Vypocet!C24</f>
        <v>2008</v>
      </c>
      <c r="D34" s="231" t="s">
        <v>119</v>
      </c>
      <c r="E34" s="223"/>
      <c r="F34" s="224"/>
      <c r="G34" s="224"/>
      <c r="H34" s="224"/>
    </row>
    <row r="35" spans="2:8" ht="18" customHeight="1" thickBot="1">
      <c r="B35" s="205"/>
      <c r="C35" s="225"/>
      <c r="D35" s="225"/>
      <c r="E35" s="225"/>
      <c r="F35" s="225"/>
      <c r="G35" s="225"/>
      <c r="H35" s="225"/>
    </row>
    <row r="36" spans="2:8" ht="24.95" customHeight="1" thickBot="1">
      <c r="B36" s="234" t="s">
        <v>82</v>
      </c>
      <c r="C36" s="198" t="s">
        <v>113</v>
      </c>
      <c r="D36" s="199" t="s">
        <v>24</v>
      </c>
      <c r="E36" s="200" t="s">
        <v>8</v>
      </c>
      <c r="F36" s="201" t="s">
        <v>10</v>
      </c>
      <c r="G36" s="201" t="s">
        <v>42</v>
      </c>
      <c r="H36" s="201" t="s">
        <v>20</v>
      </c>
    </row>
    <row r="37" spans="2:8" ht="24.95" customHeight="1">
      <c r="B37" s="212" t="str">
        <f>Vypocet!B25</f>
        <v>Brauerová Nikol</v>
      </c>
      <c r="C37" s="215">
        <f>Vypocet!C25</f>
        <v>2008</v>
      </c>
      <c r="D37" s="207"/>
      <c r="E37" s="219"/>
      <c r="F37" s="220"/>
      <c r="G37" s="220"/>
      <c r="H37" s="220"/>
    </row>
    <row r="38" spans="2:8" ht="24.95" customHeight="1">
      <c r="B38" s="213" t="str">
        <f>Vypocet!B26</f>
        <v>Kročová Anna</v>
      </c>
      <c r="C38" s="216">
        <f>Vypocet!C26</f>
        <v>2009</v>
      </c>
      <c r="D38" s="209"/>
      <c r="E38" s="221"/>
      <c r="F38" s="222"/>
      <c r="G38" s="222"/>
      <c r="H38" s="222"/>
    </row>
    <row r="39" spans="2:8" ht="24.95" customHeight="1" thickBot="1">
      <c r="B39" s="214" t="str">
        <f>Vypocet!B27</f>
        <v>Holáňová Tereza</v>
      </c>
      <c r="C39" s="217">
        <f>Vypocet!C27</f>
        <v>2011</v>
      </c>
      <c r="D39" s="211"/>
      <c r="E39" s="223"/>
      <c r="F39" s="224"/>
      <c r="G39" s="224"/>
      <c r="H39" s="224"/>
    </row>
    <row r="40" spans="2:8" ht="8.25" customHeight="1" thickBot="1">
      <c r="B40" s="205"/>
      <c r="C40" s="225"/>
      <c r="D40" s="225"/>
      <c r="E40" s="225"/>
      <c r="F40" s="225"/>
      <c r="G40" s="225"/>
      <c r="H40" s="225"/>
    </row>
    <row r="41" spans="2:8" ht="24.95" customHeight="1" thickBot="1">
      <c r="B41" s="234" t="s">
        <v>85</v>
      </c>
      <c r="C41" s="238" t="s">
        <v>113</v>
      </c>
      <c r="D41" s="233" t="s">
        <v>24</v>
      </c>
      <c r="E41" s="200" t="s">
        <v>8</v>
      </c>
      <c r="F41" s="201" t="s">
        <v>10</v>
      </c>
      <c r="G41" s="201" t="s">
        <v>42</v>
      </c>
      <c r="H41" s="201" t="s">
        <v>20</v>
      </c>
    </row>
    <row r="42" spans="2:8" ht="24.95" customHeight="1">
      <c r="B42" s="212" t="str">
        <f>Vypocet!B28</f>
        <v>Žandová Sabina</v>
      </c>
      <c r="C42" s="226">
        <f>Vypocet!C28</f>
        <v>2007</v>
      </c>
      <c r="D42" s="245" t="s">
        <v>120</v>
      </c>
      <c r="E42" s="219"/>
      <c r="F42" s="220"/>
      <c r="G42" s="220"/>
      <c r="H42" s="220"/>
    </row>
    <row r="43" spans="2:8" ht="24.95" customHeight="1">
      <c r="B43" s="213" t="str">
        <f>Vypocet!B29</f>
        <v>Friedlová Kateřina</v>
      </c>
      <c r="C43" s="227">
        <f>Vypocet!C29</f>
        <v>2007</v>
      </c>
      <c r="D43" s="243" t="s">
        <v>120</v>
      </c>
      <c r="E43" s="221"/>
      <c r="F43" s="222"/>
      <c r="G43" s="222"/>
      <c r="H43" s="222"/>
    </row>
    <row r="44" spans="2:8" ht="24.95" customHeight="1" thickBot="1">
      <c r="B44" s="214" t="str">
        <f>Vypocet!B30</f>
        <v>Machytková Lenka</v>
      </c>
      <c r="C44" s="228">
        <f>Vypocet!C30</f>
        <v>2009</v>
      </c>
      <c r="D44" s="244" t="s">
        <v>120</v>
      </c>
      <c r="E44" s="223"/>
      <c r="F44" s="224"/>
      <c r="G44" s="224"/>
      <c r="H44" s="224"/>
    </row>
    <row r="45" spans="2:8" ht="15" customHeight="1" thickBot="1">
      <c r="B45" s="205"/>
      <c r="C45" s="225"/>
      <c r="D45" s="225"/>
      <c r="E45" s="225"/>
      <c r="F45" s="225"/>
      <c r="G45" s="225"/>
      <c r="H45" s="225"/>
    </row>
    <row r="46" spans="2:8" ht="24.95" customHeight="1" thickBot="1">
      <c r="B46" s="234" t="s">
        <v>45</v>
      </c>
      <c r="C46" s="238" t="s">
        <v>113</v>
      </c>
      <c r="D46" s="233" t="s">
        <v>24</v>
      </c>
      <c r="E46" s="200" t="s">
        <v>8</v>
      </c>
      <c r="F46" s="201" t="s">
        <v>10</v>
      </c>
      <c r="G46" s="201" t="s">
        <v>42</v>
      </c>
      <c r="H46" s="201" t="s">
        <v>20</v>
      </c>
    </row>
    <row r="47" spans="2:8" ht="24.95" customHeight="1">
      <c r="B47" s="212" t="str">
        <f>Vypocet!B31</f>
        <v>Gerlová Laura</v>
      </c>
      <c r="C47" s="226">
        <f>Vypocet!C31</f>
        <v>2007</v>
      </c>
      <c r="D47" s="242" t="s">
        <v>121</v>
      </c>
      <c r="E47" s="219"/>
      <c r="F47" s="220"/>
      <c r="G47" s="220"/>
      <c r="H47" s="220"/>
    </row>
    <row r="48" spans="2:8" ht="24.95" customHeight="1">
      <c r="B48" s="213" t="str">
        <f>Vypocet!B32</f>
        <v>Fojtíková Kateřina</v>
      </c>
      <c r="C48" s="227">
        <f>Vypocet!C32</f>
        <v>2008</v>
      </c>
      <c r="D48" s="230" t="s">
        <v>121</v>
      </c>
      <c r="E48" s="221"/>
      <c r="F48" s="222"/>
      <c r="G48" s="222"/>
      <c r="H48" s="222"/>
    </row>
    <row r="49" spans="2:8" ht="24.95" customHeight="1" thickBot="1">
      <c r="B49" s="214" t="str">
        <f>Vypocet!B33</f>
        <v>Kopecká Barbora</v>
      </c>
      <c r="C49" s="228">
        <f>Vypocet!C33</f>
        <v>2008</v>
      </c>
      <c r="D49" s="231" t="s">
        <v>121</v>
      </c>
      <c r="E49" s="223"/>
      <c r="F49" s="224"/>
      <c r="G49" s="224"/>
      <c r="H49" s="224"/>
    </row>
    <row r="50" spans="2:8" ht="12.75" customHeight="1" thickBot="1">
      <c r="B50" s="205"/>
      <c r="C50" s="225"/>
      <c r="D50" s="225"/>
      <c r="E50" s="225"/>
      <c r="F50" s="225"/>
      <c r="G50" s="225"/>
      <c r="H50" s="225"/>
    </row>
    <row r="51" spans="2:8" ht="24.95" customHeight="1" thickBot="1">
      <c r="B51" s="234" t="s">
        <v>43</v>
      </c>
      <c r="C51" s="238" t="s">
        <v>113</v>
      </c>
      <c r="D51" s="233" t="s">
        <v>24</v>
      </c>
      <c r="E51" s="200" t="s">
        <v>8</v>
      </c>
      <c r="F51" s="201" t="s">
        <v>10</v>
      </c>
      <c r="G51" s="201" t="s">
        <v>42</v>
      </c>
      <c r="H51" s="201" t="s">
        <v>20</v>
      </c>
    </row>
    <row r="52" spans="2:8" ht="24.95" customHeight="1">
      <c r="B52" s="212" t="str">
        <f>Vypocet!B34</f>
        <v>Martináková Natálie</v>
      </c>
      <c r="C52" s="226">
        <f>Vypocet!C34</f>
        <v>2008</v>
      </c>
      <c r="D52" s="242" t="s">
        <v>122</v>
      </c>
      <c r="E52" s="219"/>
      <c r="F52" s="220"/>
      <c r="G52" s="220"/>
      <c r="H52" s="220"/>
    </row>
    <row r="53" spans="2:8" ht="24.95" customHeight="1">
      <c r="B53" s="213" t="str">
        <f>Vypocet!B35</f>
        <v>Matúšová Michaela</v>
      </c>
      <c r="C53" s="227">
        <f>Vypocet!C35</f>
        <v>2009</v>
      </c>
      <c r="D53" s="230" t="s">
        <v>122</v>
      </c>
      <c r="E53" s="221"/>
      <c r="F53" s="222"/>
      <c r="G53" s="222"/>
      <c r="H53" s="222"/>
    </row>
    <row r="54" spans="2:8" ht="24.95" customHeight="1" thickBot="1">
      <c r="B54" s="214" t="str">
        <f>Vypocet!B36</f>
        <v>Šustalová Amélie</v>
      </c>
      <c r="C54" s="228">
        <f>Vypocet!C36</f>
        <v>2008</v>
      </c>
      <c r="D54" s="231" t="s">
        <v>122</v>
      </c>
      <c r="E54" s="223"/>
      <c r="F54" s="224"/>
      <c r="G54" s="224"/>
      <c r="H54" s="224"/>
    </row>
    <row r="55" spans="2:8" ht="24.95" customHeight="1" thickBot="1">
      <c r="B55" s="205"/>
      <c r="C55" s="225"/>
      <c r="D55" s="225"/>
      <c r="E55" s="225"/>
      <c r="F55" s="225"/>
      <c r="G55" s="225"/>
      <c r="H55" s="225"/>
    </row>
    <row r="56" spans="2:8" ht="24.95" customHeight="1" thickBot="1">
      <c r="B56" s="234" t="s">
        <v>93</v>
      </c>
      <c r="C56" s="238" t="s">
        <v>113</v>
      </c>
      <c r="D56" s="239" t="s">
        <v>24</v>
      </c>
      <c r="E56" s="200" t="s">
        <v>8</v>
      </c>
      <c r="F56" s="201" t="s">
        <v>10</v>
      </c>
      <c r="G56" s="201" t="s">
        <v>42</v>
      </c>
      <c r="H56" s="201" t="s">
        <v>20</v>
      </c>
    </row>
    <row r="57" spans="2:8" ht="24.95" customHeight="1">
      <c r="B57" s="212" t="str">
        <f>Vypocet!B37</f>
        <v>Bartošovská Iva</v>
      </c>
      <c r="C57" s="226">
        <f>Vypocet!C37</f>
        <v>2009</v>
      </c>
      <c r="D57" s="229" t="s">
        <v>123</v>
      </c>
      <c r="E57" s="219"/>
      <c r="F57" s="220"/>
      <c r="G57" s="220"/>
      <c r="H57" s="220"/>
    </row>
    <row r="58" spans="2:8" ht="24.95" customHeight="1">
      <c r="B58" s="213" t="str">
        <f>Vypocet!B38</f>
        <v>Moravec Melanie</v>
      </c>
      <c r="C58" s="227">
        <f>Vypocet!C38</f>
        <v>2008</v>
      </c>
      <c r="D58" s="230" t="s">
        <v>123</v>
      </c>
      <c r="E58" s="221"/>
      <c r="F58" s="222"/>
      <c r="G58" s="222"/>
      <c r="H58" s="222"/>
    </row>
    <row r="59" spans="2:8" ht="24.95" customHeight="1" thickBot="1">
      <c r="B59" s="214" t="str">
        <f>Vypocet!B39</f>
        <v>Nepevná Michaela</v>
      </c>
      <c r="C59" s="228">
        <f>Vypocet!C39</f>
        <v>2008</v>
      </c>
      <c r="D59" s="231" t="s">
        <v>123</v>
      </c>
      <c r="E59" s="223"/>
      <c r="F59" s="224"/>
      <c r="G59" s="224"/>
      <c r="H59" s="224"/>
    </row>
    <row r="60" spans="2:8" ht="16.5" customHeight="1" thickBot="1">
      <c r="B60" s="205"/>
      <c r="C60" s="225"/>
      <c r="D60" s="225"/>
      <c r="E60" s="225"/>
      <c r="F60" s="225"/>
      <c r="G60" s="225"/>
      <c r="H60" s="225"/>
    </row>
    <row r="61" spans="2:8" ht="24.95" customHeight="1" thickBot="1">
      <c r="B61" s="234" t="s">
        <v>95</v>
      </c>
      <c r="C61" s="238" t="s">
        <v>113</v>
      </c>
      <c r="D61" s="233" t="s">
        <v>24</v>
      </c>
      <c r="E61" s="200" t="s">
        <v>8</v>
      </c>
      <c r="F61" s="201" t="s">
        <v>10</v>
      </c>
      <c r="G61" s="201" t="s">
        <v>42</v>
      </c>
      <c r="H61" s="201" t="s">
        <v>20</v>
      </c>
    </row>
    <row r="62" spans="2:8" ht="24.95" customHeight="1">
      <c r="B62" s="212" t="str">
        <f>Vypocet!B40</f>
        <v>Marešová Šárka</v>
      </c>
      <c r="C62" s="215">
        <f>Vypocet!C40</f>
        <v>2008</v>
      </c>
      <c r="D62" s="229" t="s">
        <v>123</v>
      </c>
      <c r="E62" s="219"/>
      <c r="F62" s="220"/>
      <c r="G62" s="220"/>
      <c r="H62" s="220"/>
    </row>
    <row r="63" spans="2:8" ht="24.95" customHeight="1">
      <c r="B63" s="213" t="str">
        <f>Vypocet!B41</f>
        <v>Fingerová Natálie</v>
      </c>
      <c r="C63" s="216">
        <f>Vypocet!C41</f>
        <v>2007</v>
      </c>
      <c r="D63" s="230" t="s">
        <v>123</v>
      </c>
      <c r="E63" s="221"/>
      <c r="F63" s="222"/>
      <c r="G63" s="222"/>
      <c r="H63" s="222"/>
    </row>
    <row r="64" spans="2:8" ht="24.95" customHeight="1" thickBot="1">
      <c r="B64" s="214">
        <f>Vypocet!B42</f>
        <v>0</v>
      </c>
      <c r="C64" s="217">
        <f>Vypocet!C42</f>
        <v>0</v>
      </c>
      <c r="D64" s="231" t="s">
        <v>123</v>
      </c>
      <c r="E64" s="223"/>
      <c r="F64" s="224"/>
      <c r="G64" s="224"/>
      <c r="H64" s="224"/>
    </row>
    <row r="65" spans="2:8" ht="15" customHeight="1" thickBot="1">
      <c r="B65" s="205"/>
      <c r="C65" s="225"/>
      <c r="D65" s="225"/>
      <c r="E65" s="225"/>
      <c r="F65" s="225"/>
      <c r="G65" s="225"/>
      <c r="H65" s="225"/>
    </row>
    <row r="66" spans="2:8" ht="24.95" customHeight="1" thickBot="1">
      <c r="B66" s="234" t="s">
        <v>99</v>
      </c>
      <c r="C66" s="238" t="s">
        <v>113</v>
      </c>
      <c r="D66" s="233" t="s">
        <v>24</v>
      </c>
      <c r="E66" s="200" t="s">
        <v>8</v>
      </c>
      <c r="F66" s="201" t="s">
        <v>10</v>
      </c>
      <c r="G66" s="201" t="s">
        <v>42</v>
      </c>
      <c r="H66" s="201" t="s">
        <v>20</v>
      </c>
    </row>
    <row r="67" spans="2:8" ht="24.95" customHeight="1">
      <c r="B67" s="212" t="str">
        <f>Vypocet!B43</f>
        <v xml:space="preserve">Mašová Vanesa </v>
      </c>
      <c r="C67" s="226">
        <f>Vypocet!C43</f>
        <v>2008</v>
      </c>
      <c r="D67" s="246"/>
      <c r="E67" s="219"/>
      <c r="F67" s="220"/>
      <c r="G67" s="220"/>
      <c r="H67" s="220"/>
    </row>
    <row r="68" spans="2:8" ht="24.95" customHeight="1">
      <c r="B68" s="213" t="str">
        <f>Vypocet!B44</f>
        <v>Vltavská Laura Katarína</v>
      </c>
      <c r="C68" s="227">
        <f>Vypocet!C44</f>
        <v>2007</v>
      </c>
      <c r="D68" s="247"/>
      <c r="E68" s="221"/>
      <c r="F68" s="222"/>
      <c r="G68" s="222"/>
      <c r="H68" s="222"/>
    </row>
    <row r="69" spans="2:8" ht="24.95" customHeight="1" thickBot="1">
      <c r="B69" s="214" t="str">
        <f>Vypocet!B45</f>
        <v>Fukačová Adéla</v>
      </c>
      <c r="C69" s="228">
        <f>Vypocet!C45</f>
        <v>2007</v>
      </c>
      <c r="D69" s="241"/>
      <c r="E69" s="223"/>
      <c r="F69" s="224"/>
      <c r="G69" s="224"/>
      <c r="H69" s="224"/>
    </row>
    <row r="70" spans="2:8" ht="15" customHeight="1" thickBot="1">
      <c r="B70" s="205"/>
      <c r="C70" s="225"/>
      <c r="D70" s="225"/>
      <c r="E70" s="225"/>
      <c r="F70" s="225"/>
      <c r="G70" s="225"/>
      <c r="H70" s="225"/>
    </row>
    <row r="71" spans="2:8" ht="24.95" customHeight="1" thickBot="1">
      <c r="B71" s="234" t="s">
        <v>103</v>
      </c>
      <c r="C71" s="238" t="s">
        <v>113</v>
      </c>
      <c r="D71" s="233" t="s">
        <v>24</v>
      </c>
      <c r="E71" s="200" t="s">
        <v>8</v>
      </c>
      <c r="F71" s="201" t="s">
        <v>10</v>
      </c>
      <c r="G71" s="201" t="s">
        <v>42</v>
      </c>
      <c r="H71" s="201" t="s">
        <v>20</v>
      </c>
    </row>
    <row r="72" spans="2:8" ht="24.95" customHeight="1">
      <c r="B72" s="212" t="str">
        <f>Vypocet!B46</f>
        <v>Svobodová Emily</v>
      </c>
      <c r="C72" s="226">
        <f>Vypocet!C46</f>
        <v>2009</v>
      </c>
      <c r="D72" s="246"/>
      <c r="E72" s="219"/>
      <c r="F72" s="220"/>
      <c r="G72" s="220"/>
      <c r="H72" s="220"/>
    </row>
    <row r="73" spans="2:8" ht="24.95" customHeight="1">
      <c r="B73" s="213" t="str">
        <f>Vypocet!B47</f>
        <v>Sabó Nikola</v>
      </c>
      <c r="C73" s="227">
        <f>Vypocet!C47</f>
        <v>2008</v>
      </c>
      <c r="D73" s="247"/>
      <c r="E73" s="221"/>
      <c r="F73" s="222"/>
      <c r="G73" s="222"/>
      <c r="H73" s="222"/>
    </row>
    <row r="74" spans="2:8" ht="24.95" customHeight="1" thickBot="1">
      <c r="B74" s="214" t="str">
        <f>Vypocet!B48</f>
        <v>Vacková Markéta</v>
      </c>
      <c r="C74" s="228">
        <f>Vypocet!C48</f>
        <v>2008</v>
      </c>
      <c r="D74" s="241"/>
      <c r="E74" s="223"/>
      <c r="F74" s="224"/>
      <c r="G74" s="224"/>
      <c r="H74" s="224"/>
    </row>
    <row r="75" spans="2:8" ht="14.25" customHeight="1" thickBot="1">
      <c r="B75" s="205"/>
      <c r="C75" s="225"/>
      <c r="D75" s="225"/>
      <c r="E75" s="225"/>
      <c r="F75" s="225"/>
      <c r="G75" s="225"/>
      <c r="H75" s="225"/>
    </row>
    <row r="76" spans="2:8" ht="24.95" customHeight="1" thickBot="1">
      <c r="B76" s="240" t="s">
        <v>106</v>
      </c>
      <c r="C76" s="238" t="s">
        <v>113</v>
      </c>
      <c r="D76" s="239" t="s">
        <v>24</v>
      </c>
      <c r="E76" s="200" t="s">
        <v>8</v>
      </c>
      <c r="F76" s="201" t="s">
        <v>10</v>
      </c>
      <c r="G76" s="201" t="s">
        <v>42</v>
      </c>
      <c r="H76" s="201" t="s">
        <v>20</v>
      </c>
    </row>
    <row r="77" spans="2:8" ht="24.95" customHeight="1">
      <c r="B77" s="212" t="str">
        <f>Vypocet!B49</f>
        <v xml:space="preserve">Hrabovská Klára </v>
      </c>
      <c r="C77" s="226">
        <f>Vypocet!C49</f>
        <v>2007</v>
      </c>
      <c r="D77" s="229" t="s">
        <v>124</v>
      </c>
      <c r="E77" s="219"/>
      <c r="F77" s="220"/>
      <c r="G77" s="220"/>
      <c r="H77" s="220"/>
    </row>
    <row r="78" spans="2:8" ht="24.95" customHeight="1">
      <c r="B78" s="213" t="str">
        <f>Vypocet!B50</f>
        <v>Nebojsová Zuzana</v>
      </c>
      <c r="C78" s="227">
        <f>Vypocet!C50</f>
        <v>2009</v>
      </c>
      <c r="D78" s="230" t="s">
        <v>124</v>
      </c>
      <c r="E78" s="221"/>
      <c r="F78" s="222"/>
      <c r="G78" s="222"/>
      <c r="H78" s="222"/>
    </row>
    <row r="79" spans="2:8" ht="24.95" customHeight="1" thickBot="1">
      <c r="B79" s="214" t="str">
        <f>Vypocet!B51</f>
        <v>Pavlíková René</v>
      </c>
      <c r="C79" s="228">
        <f>Vypocet!C51</f>
        <v>2007</v>
      </c>
      <c r="D79" s="231" t="s">
        <v>124</v>
      </c>
      <c r="E79" s="223"/>
      <c r="F79" s="224"/>
      <c r="G79" s="224"/>
      <c r="H79" s="224"/>
    </row>
    <row r="80" spans="2:8" ht="18" customHeight="1" thickBot="1">
      <c r="B80" s="205"/>
      <c r="C80" s="225"/>
      <c r="D80" s="225"/>
      <c r="E80" s="225"/>
      <c r="F80" s="225"/>
      <c r="G80" s="225"/>
      <c r="H80" s="225"/>
    </row>
    <row r="81" spans="2:8" ht="24.95" customHeight="1" thickBot="1">
      <c r="B81" s="240" t="s">
        <v>110</v>
      </c>
      <c r="C81" s="238" t="s">
        <v>113</v>
      </c>
      <c r="D81" s="233" t="s">
        <v>24</v>
      </c>
      <c r="E81" s="200" t="s">
        <v>8</v>
      </c>
      <c r="F81" s="201" t="s">
        <v>10</v>
      </c>
      <c r="G81" s="201" t="s">
        <v>42</v>
      </c>
      <c r="H81" s="201" t="s">
        <v>20</v>
      </c>
    </row>
    <row r="82" spans="2:8" ht="24.95" customHeight="1">
      <c r="B82" s="212" t="str">
        <f>Vypocet!B52</f>
        <v>Zálesáková Eliška</v>
      </c>
      <c r="C82" s="226">
        <f>Vypocet!C52</f>
        <v>2008</v>
      </c>
      <c r="D82" s="250" t="s">
        <v>125</v>
      </c>
      <c r="E82" s="219"/>
      <c r="F82" s="220"/>
      <c r="G82" s="220"/>
      <c r="H82" s="220"/>
    </row>
    <row r="83" spans="2:8" ht="24.95" customHeight="1">
      <c r="B83" s="213" t="str">
        <f>Vypocet!B53</f>
        <v>Křížová Kristýna</v>
      </c>
      <c r="C83" s="227">
        <f>Vypocet!C53</f>
        <v>2009</v>
      </c>
      <c r="D83" s="248" t="s">
        <v>125</v>
      </c>
      <c r="E83" s="221"/>
      <c r="F83" s="222"/>
      <c r="G83" s="222"/>
      <c r="H83" s="222"/>
    </row>
    <row r="84" spans="2:8" ht="24.95" customHeight="1" thickBot="1">
      <c r="B84" s="214" t="str">
        <f>Vypocet!B54</f>
        <v>Kozáková Adéla</v>
      </c>
      <c r="C84" s="228">
        <f>Vypocet!C54</f>
        <v>2007</v>
      </c>
      <c r="D84" s="249" t="s">
        <v>125</v>
      </c>
      <c r="E84" s="223"/>
      <c r="F84" s="224"/>
      <c r="G84" s="224"/>
      <c r="H84" s="224"/>
    </row>
    <row r="85" spans="2:8" ht="17.25" customHeight="1" thickBot="1">
      <c r="B85" s="205"/>
      <c r="C85" s="225"/>
      <c r="D85" s="225"/>
      <c r="E85" s="225"/>
      <c r="F85" s="225"/>
      <c r="G85" s="225"/>
      <c r="H85" s="225"/>
    </row>
    <row r="86" spans="2:8" ht="24.95" customHeight="1" thickBot="1">
      <c r="B86" s="234" t="s">
        <v>112</v>
      </c>
      <c r="C86" s="238" t="s">
        <v>113</v>
      </c>
      <c r="D86" s="233" t="s">
        <v>24</v>
      </c>
      <c r="E86" s="200" t="s">
        <v>8</v>
      </c>
      <c r="F86" s="201" t="s">
        <v>10</v>
      </c>
      <c r="G86" s="201" t="s">
        <v>42</v>
      </c>
      <c r="H86" s="201" t="s">
        <v>20</v>
      </c>
    </row>
    <row r="87" spans="2:8" ht="24.95" customHeight="1">
      <c r="B87" s="212" t="str">
        <f>Vypocet!B55</f>
        <v>Bézová Michaela</v>
      </c>
      <c r="C87" s="226">
        <f>Vypocet!C55</f>
        <v>2007</v>
      </c>
      <c r="D87" s="229" t="s">
        <v>126</v>
      </c>
      <c r="E87" s="219"/>
      <c r="F87" s="220"/>
      <c r="G87" s="220"/>
      <c r="H87" s="220"/>
    </row>
    <row r="88" spans="2:8" ht="24.95" customHeight="1">
      <c r="B88" s="213" t="str">
        <f>Vypocet!B56</f>
        <v>Minaříková Ema</v>
      </c>
      <c r="C88" s="227">
        <f>Vypocet!C56</f>
        <v>2008</v>
      </c>
      <c r="D88" s="230" t="s">
        <v>126</v>
      </c>
      <c r="E88" s="221"/>
      <c r="F88" s="222"/>
      <c r="G88" s="222"/>
      <c r="H88" s="222"/>
    </row>
    <row r="89" spans="2:8" ht="24.95" customHeight="1" thickBot="1">
      <c r="B89" s="214" t="str">
        <f>Vypocet!B57</f>
        <v>Klímková Mariana</v>
      </c>
      <c r="C89" s="228">
        <f>Vypocet!C57</f>
        <v>2008</v>
      </c>
      <c r="D89" s="231" t="s">
        <v>126</v>
      </c>
      <c r="E89" s="223"/>
      <c r="F89" s="224"/>
      <c r="G89" s="224"/>
      <c r="H89" s="224"/>
    </row>
    <row r="90" spans="2:8" ht="24.95" customHeight="1"/>
    <row r="91" spans="2:8" ht="24.95" customHeight="1"/>
    <row r="92" spans="2:8" ht="24.95" customHeight="1"/>
    <row r="93" spans="2:8" ht="24.95" customHeight="1"/>
    <row r="94" spans="2:8" ht="24.95" customHeight="1"/>
    <row r="95" spans="2:8" ht="24.95" customHeight="1"/>
    <row r="96" spans="2:8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</sheetData>
  <pageMargins left="0.78740157499999996" right="0.78740157499999996" top="0.984251969" bottom="0.984251969" header="0.4921259845" footer="0.4921259845"/>
  <pageSetup paperSize="9" orientation="landscape" horizontalDpi="4294967293" verticalDpi="0" r:id="rId1"/>
  <headerFooter alignWithMargins="0">
    <oddHeader>&amp;A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druž.1+3,druž.4</vt:lpstr>
      <vt:lpstr>Vypocet</vt:lpstr>
      <vt:lpstr>Výsledky družstva</vt:lpstr>
      <vt:lpstr>Výsledky jednotlivci</vt:lpstr>
      <vt:lpstr>Finále kladina</vt:lpstr>
      <vt:lpstr>Finále Kruhy</vt:lpstr>
      <vt:lpstr>Startovaci_listina</vt:lpstr>
    </vt:vector>
  </TitlesOfParts>
  <Company>Útvar 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NSKV</dc:creator>
  <cp:lastModifiedBy>Eva Ševčíková</cp:lastModifiedBy>
  <cp:lastPrinted>2017-11-04T11:54:44Z</cp:lastPrinted>
  <dcterms:created xsi:type="dcterms:W3CDTF">1999-08-30T09:16:06Z</dcterms:created>
  <dcterms:modified xsi:type="dcterms:W3CDTF">2017-11-04T12:04:48Z</dcterms:modified>
</cp:coreProperties>
</file>