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ymnastika\Desktop\"/>
    </mc:Choice>
  </mc:AlternateContent>
  <xr:revisionPtr revIDLastSave="0" documentId="13_ncr:1_{6C2ECB30-2A2F-4DD7-8210-517C1F901924}" xr6:coauthVersionLast="38" xr6:coauthVersionMax="38" xr10:uidLastSave="{00000000-0000-0000-0000-000000000000}"/>
  <bookViews>
    <workbookView xWindow="0" yWindow="0" windowWidth="24000" windowHeight="9465" xr2:uid="{00000000-000D-0000-FFFF-FFFF00000000}"/>
  </bookViews>
  <sheets>
    <sheet name="2492_II. liga" sheetId="1" r:id="rId1"/>
    <sheet name="2493_III. liga" sheetId="2" r:id="rId2"/>
    <sheet name="2494_IV. liga" sheetId="3" r:id="rId3"/>
    <sheet name="2495_V. liga" sheetId="4" r:id="rId4"/>
    <sheet name="rozhodci" sheetId="5" r:id="rId5"/>
  </sheets>
  <definedNames>
    <definedName name="_xlnm.Print_Titles" localSheetId="0">'2492_II. liga'!$6:$6</definedName>
    <definedName name="_xlnm.Print_Titles" localSheetId="1">'2493_III. liga'!$6:$6</definedName>
    <definedName name="_xlnm.Print_Titles" localSheetId="2">'2494_IV. liga'!$6:$6</definedName>
    <definedName name="_xlnm.Print_Titles" localSheetId="3">'2495_V. liga'!$5:$6</definedName>
    <definedName name="_xlnm.Print_Area" localSheetId="0">'2492_II. liga'!$A$1:$X$46</definedName>
    <definedName name="_xlnm.Print_Area" localSheetId="1">'2493_III. liga'!$A$1:$X$30</definedName>
    <definedName name="_xlnm.Print_Area" localSheetId="2">'2494_IV. liga'!$A$1:$X$76</definedName>
    <definedName name="_xlnm.Print_Area" localSheetId="3">'2495_V. liga'!$A$1:$X$94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1" i="3" l="1"/>
  <c r="O41" i="3"/>
  <c r="S41" i="3"/>
  <c r="W41" i="3"/>
  <c r="AA41" i="3"/>
  <c r="AA28" i="1"/>
  <c r="W28" i="1"/>
  <c r="S28" i="1"/>
  <c r="O28" i="1"/>
  <c r="K28" i="1"/>
  <c r="AA21" i="1"/>
  <c r="W21" i="1"/>
  <c r="S21" i="1"/>
  <c r="O21" i="1"/>
  <c r="K21" i="1"/>
  <c r="AA20" i="1"/>
  <c r="W20" i="1"/>
  <c r="S20" i="1"/>
  <c r="O20" i="1"/>
  <c r="K20" i="1"/>
  <c r="AA19" i="1"/>
  <c r="W19" i="1"/>
  <c r="S19" i="1"/>
  <c r="O19" i="1"/>
  <c r="K19" i="1"/>
  <c r="X41" i="3" l="1"/>
  <c r="X21" i="1"/>
  <c r="X28" i="1"/>
  <c r="X20" i="1"/>
  <c r="X19" i="1"/>
  <c r="AA78" i="4"/>
  <c r="AA77" i="4"/>
  <c r="W77" i="4"/>
  <c r="S77" i="4"/>
  <c r="O77" i="4"/>
  <c r="K77" i="4"/>
  <c r="AA76" i="4"/>
  <c r="W76" i="4"/>
  <c r="S76" i="4"/>
  <c r="O76" i="4"/>
  <c r="K76" i="4"/>
  <c r="AA75" i="4"/>
  <c r="W75" i="4"/>
  <c r="S75" i="4"/>
  <c r="O75" i="4"/>
  <c r="K75" i="4"/>
  <c r="AA74" i="4"/>
  <c r="W74" i="4"/>
  <c r="S74" i="4"/>
  <c r="O74" i="4"/>
  <c r="K74" i="4"/>
  <c r="AA73" i="4"/>
  <c r="W73" i="4"/>
  <c r="S73" i="4"/>
  <c r="O73" i="4"/>
  <c r="K73" i="4"/>
  <c r="AA72" i="4"/>
  <c r="W72" i="4"/>
  <c r="S72" i="4"/>
  <c r="O72" i="4"/>
  <c r="K72" i="4"/>
  <c r="AA71" i="4"/>
  <c r="AA94" i="4"/>
  <c r="AA93" i="4"/>
  <c r="W93" i="4"/>
  <c r="S93" i="4"/>
  <c r="O93" i="4"/>
  <c r="K93" i="4"/>
  <c r="AA92" i="4"/>
  <c r="W92" i="4"/>
  <c r="S92" i="4"/>
  <c r="O92" i="4"/>
  <c r="K92" i="4"/>
  <c r="AA91" i="4"/>
  <c r="W91" i="4"/>
  <c r="S91" i="4"/>
  <c r="O91" i="4"/>
  <c r="K91" i="4"/>
  <c r="AA90" i="4"/>
  <c r="W90" i="4"/>
  <c r="S90" i="4"/>
  <c r="O90" i="4"/>
  <c r="K90" i="4"/>
  <c r="AA89" i="4"/>
  <c r="W89" i="4"/>
  <c r="S89" i="4"/>
  <c r="O89" i="4"/>
  <c r="K89" i="4"/>
  <c r="AA88" i="4"/>
  <c r="W88" i="4"/>
  <c r="S88" i="4"/>
  <c r="O88" i="4"/>
  <c r="K88" i="4"/>
  <c r="AA87" i="4"/>
  <c r="AA54" i="4"/>
  <c r="AA53" i="4"/>
  <c r="W53" i="4"/>
  <c r="S53" i="4"/>
  <c r="O53" i="4"/>
  <c r="K53" i="4"/>
  <c r="AA52" i="4"/>
  <c r="W52" i="4"/>
  <c r="S52" i="4"/>
  <c r="O52" i="4"/>
  <c r="K52" i="4"/>
  <c r="AA51" i="4"/>
  <c r="W51" i="4"/>
  <c r="S51" i="4"/>
  <c r="O51" i="4"/>
  <c r="K51" i="4"/>
  <c r="AA50" i="4"/>
  <c r="W50" i="4"/>
  <c r="S50" i="4"/>
  <c r="O50" i="4"/>
  <c r="K50" i="4"/>
  <c r="AA49" i="4"/>
  <c r="W49" i="4"/>
  <c r="S49" i="4"/>
  <c r="O49" i="4"/>
  <c r="K49" i="4"/>
  <c r="AA48" i="4"/>
  <c r="W48" i="4"/>
  <c r="S48" i="4"/>
  <c r="O48" i="4"/>
  <c r="K48" i="4"/>
  <c r="AA47" i="4"/>
  <c r="AA70" i="4"/>
  <c r="AA69" i="4"/>
  <c r="W69" i="4"/>
  <c r="S69" i="4"/>
  <c r="O69" i="4"/>
  <c r="K69" i="4"/>
  <c r="AA68" i="4"/>
  <c r="W68" i="4"/>
  <c r="S68" i="4"/>
  <c r="O68" i="4"/>
  <c r="K68" i="4"/>
  <c r="X68" i="4" s="1"/>
  <c r="AA67" i="4"/>
  <c r="W67" i="4"/>
  <c r="S67" i="4"/>
  <c r="O67" i="4"/>
  <c r="K67" i="4"/>
  <c r="AA66" i="4"/>
  <c r="W66" i="4"/>
  <c r="S66" i="4"/>
  <c r="O66" i="4"/>
  <c r="K66" i="4"/>
  <c r="AA65" i="4"/>
  <c r="W65" i="4"/>
  <c r="S65" i="4"/>
  <c r="O65" i="4"/>
  <c r="K65" i="4"/>
  <c r="AA64" i="4"/>
  <c r="W64" i="4"/>
  <c r="S64" i="4"/>
  <c r="O64" i="4"/>
  <c r="K64" i="4"/>
  <c r="AA63" i="4"/>
  <c r="AA30" i="4"/>
  <c r="AA29" i="4"/>
  <c r="W29" i="4"/>
  <c r="S29" i="4"/>
  <c r="O29" i="4"/>
  <c r="K29" i="4"/>
  <c r="AA28" i="4"/>
  <c r="W28" i="4"/>
  <c r="S28" i="4"/>
  <c r="O28" i="4"/>
  <c r="K28" i="4"/>
  <c r="X28" i="4" s="1"/>
  <c r="AA27" i="4"/>
  <c r="W27" i="4"/>
  <c r="S27" i="4"/>
  <c r="O27" i="4"/>
  <c r="K27" i="4"/>
  <c r="AA26" i="4"/>
  <c r="W26" i="4"/>
  <c r="S26" i="4"/>
  <c r="O26" i="4"/>
  <c r="K26" i="4"/>
  <c r="AA25" i="4"/>
  <c r="W25" i="4"/>
  <c r="S25" i="4"/>
  <c r="O25" i="4"/>
  <c r="K25" i="4"/>
  <c r="AA24" i="4"/>
  <c r="W24" i="4"/>
  <c r="S24" i="4"/>
  <c r="O24" i="4"/>
  <c r="K24" i="4"/>
  <c r="AA23" i="4"/>
  <c r="AA86" i="4"/>
  <c r="AA85" i="4"/>
  <c r="W85" i="4"/>
  <c r="S85" i="4"/>
  <c r="O85" i="4"/>
  <c r="K85" i="4"/>
  <c r="AA84" i="4"/>
  <c r="W84" i="4"/>
  <c r="S84" i="4"/>
  <c r="O84" i="4"/>
  <c r="K84" i="4"/>
  <c r="AA83" i="4"/>
  <c r="W83" i="4"/>
  <c r="S83" i="4"/>
  <c r="O83" i="4"/>
  <c r="K83" i="4"/>
  <c r="AA82" i="4"/>
  <c r="W82" i="4"/>
  <c r="S82" i="4"/>
  <c r="O82" i="4"/>
  <c r="K82" i="4"/>
  <c r="AA81" i="4"/>
  <c r="W81" i="4"/>
  <c r="S81" i="4"/>
  <c r="O81" i="4"/>
  <c r="K81" i="4"/>
  <c r="AA80" i="4"/>
  <c r="W80" i="4"/>
  <c r="S80" i="4"/>
  <c r="O80" i="4"/>
  <c r="K80" i="4"/>
  <c r="AA79" i="4"/>
  <c r="AA14" i="4"/>
  <c r="AA13" i="4"/>
  <c r="W13" i="4"/>
  <c r="S13" i="4"/>
  <c r="O13" i="4"/>
  <c r="K13" i="4"/>
  <c r="AA12" i="4"/>
  <c r="W12" i="4"/>
  <c r="S12" i="4"/>
  <c r="O12" i="4"/>
  <c r="K12" i="4"/>
  <c r="AA11" i="4"/>
  <c r="W11" i="4"/>
  <c r="S11" i="4"/>
  <c r="O11" i="4"/>
  <c r="K11" i="4"/>
  <c r="AA10" i="4"/>
  <c r="W10" i="4"/>
  <c r="S10" i="4"/>
  <c r="O10" i="4"/>
  <c r="K10" i="4"/>
  <c r="AA9" i="4"/>
  <c r="W9" i="4"/>
  <c r="S9" i="4"/>
  <c r="O9" i="4"/>
  <c r="K9" i="4"/>
  <c r="AA8" i="4"/>
  <c r="W8" i="4"/>
  <c r="S8" i="4"/>
  <c r="O8" i="4"/>
  <c r="K8" i="4"/>
  <c r="AA7" i="4"/>
  <c r="AA46" i="4"/>
  <c r="AA45" i="4"/>
  <c r="W45" i="4"/>
  <c r="S45" i="4"/>
  <c r="O45" i="4"/>
  <c r="K45" i="4"/>
  <c r="AA44" i="4"/>
  <c r="W44" i="4"/>
  <c r="S44" i="4"/>
  <c r="O44" i="4"/>
  <c r="K44" i="4"/>
  <c r="AA43" i="4"/>
  <c r="W43" i="4"/>
  <c r="S43" i="4"/>
  <c r="O43" i="4"/>
  <c r="K43" i="4"/>
  <c r="AA42" i="4"/>
  <c r="W42" i="4"/>
  <c r="S42" i="4"/>
  <c r="O42" i="4"/>
  <c r="K42" i="4"/>
  <c r="AA41" i="4"/>
  <c r="W41" i="4"/>
  <c r="S41" i="4"/>
  <c r="O41" i="4"/>
  <c r="K41" i="4"/>
  <c r="AA40" i="4"/>
  <c r="W40" i="4"/>
  <c r="S40" i="4"/>
  <c r="O40" i="4"/>
  <c r="K40" i="4"/>
  <c r="AA39" i="4"/>
  <c r="AA62" i="4"/>
  <c r="AA61" i="4"/>
  <c r="W61" i="4"/>
  <c r="S61" i="4"/>
  <c r="O61" i="4"/>
  <c r="K61" i="4"/>
  <c r="AA60" i="4"/>
  <c r="W60" i="4"/>
  <c r="S60" i="4"/>
  <c r="O60" i="4"/>
  <c r="K60" i="4"/>
  <c r="AA59" i="4"/>
  <c r="W59" i="4"/>
  <c r="S59" i="4"/>
  <c r="O59" i="4"/>
  <c r="K59" i="4"/>
  <c r="AA58" i="4"/>
  <c r="W58" i="4"/>
  <c r="S58" i="4"/>
  <c r="O58" i="4"/>
  <c r="K58" i="4"/>
  <c r="AA57" i="4"/>
  <c r="W57" i="4"/>
  <c r="S57" i="4"/>
  <c r="O57" i="4"/>
  <c r="K57" i="4"/>
  <c r="AA56" i="4"/>
  <c r="W56" i="4"/>
  <c r="S56" i="4"/>
  <c r="O56" i="4"/>
  <c r="K56" i="4"/>
  <c r="AA55" i="4"/>
  <c r="AA38" i="4"/>
  <c r="AA37" i="4"/>
  <c r="W37" i="4"/>
  <c r="S37" i="4"/>
  <c r="O37" i="4"/>
  <c r="K37" i="4"/>
  <c r="AA36" i="4"/>
  <c r="W36" i="4"/>
  <c r="S36" i="4"/>
  <c r="O36" i="4"/>
  <c r="K36" i="4"/>
  <c r="X36" i="4" s="1"/>
  <c r="AA35" i="4"/>
  <c r="W35" i="4"/>
  <c r="S35" i="4"/>
  <c r="O35" i="4"/>
  <c r="K35" i="4"/>
  <c r="AA34" i="4"/>
  <c r="W34" i="4"/>
  <c r="S34" i="4"/>
  <c r="O34" i="4"/>
  <c r="K34" i="4"/>
  <c r="AA33" i="4"/>
  <c r="W33" i="4"/>
  <c r="S33" i="4"/>
  <c r="O33" i="4"/>
  <c r="K33" i="4"/>
  <c r="AA32" i="4"/>
  <c r="W32" i="4"/>
  <c r="S32" i="4"/>
  <c r="O32" i="4"/>
  <c r="K32" i="4"/>
  <c r="AA31" i="4"/>
  <c r="AA22" i="4"/>
  <c r="AA21" i="4"/>
  <c r="W21" i="4"/>
  <c r="S21" i="4"/>
  <c r="O21" i="4"/>
  <c r="K21" i="4"/>
  <c r="AA20" i="4"/>
  <c r="W20" i="4"/>
  <c r="S20" i="4"/>
  <c r="O20" i="4"/>
  <c r="K20" i="4"/>
  <c r="X20" i="4" s="1"/>
  <c r="AA19" i="4"/>
  <c r="W19" i="4"/>
  <c r="S19" i="4"/>
  <c r="O19" i="4"/>
  <c r="K19" i="4"/>
  <c r="AA18" i="4"/>
  <c r="W18" i="4"/>
  <c r="S18" i="4"/>
  <c r="O18" i="4"/>
  <c r="K18" i="4"/>
  <c r="AA17" i="4"/>
  <c r="W17" i="4"/>
  <c r="S17" i="4"/>
  <c r="O17" i="4"/>
  <c r="K17" i="4"/>
  <c r="AA16" i="4"/>
  <c r="W16" i="4"/>
  <c r="S16" i="4"/>
  <c r="O16" i="4"/>
  <c r="K16" i="4"/>
  <c r="AA15" i="4"/>
  <c r="AA30" i="3"/>
  <c r="AA29" i="3"/>
  <c r="W29" i="3"/>
  <c r="S29" i="3"/>
  <c r="O29" i="3"/>
  <c r="K29" i="3"/>
  <c r="AA28" i="3"/>
  <c r="W28" i="3"/>
  <c r="S28" i="3"/>
  <c r="O28" i="3"/>
  <c r="K28" i="3"/>
  <c r="AA27" i="3"/>
  <c r="W27" i="3"/>
  <c r="S27" i="3"/>
  <c r="O27" i="3"/>
  <c r="K27" i="3"/>
  <c r="AA26" i="3"/>
  <c r="W26" i="3"/>
  <c r="S26" i="3"/>
  <c r="O26" i="3"/>
  <c r="K26" i="3"/>
  <c r="AA25" i="3"/>
  <c r="W25" i="3"/>
  <c r="S25" i="3"/>
  <c r="O25" i="3"/>
  <c r="K25" i="3"/>
  <c r="AA24" i="3"/>
  <c r="W24" i="3"/>
  <c r="S24" i="3"/>
  <c r="O24" i="3"/>
  <c r="K24" i="3"/>
  <c r="AA23" i="3"/>
  <c r="AA76" i="3"/>
  <c r="AA75" i="3"/>
  <c r="W75" i="3"/>
  <c r="S75" i="3"/>
  <c r="O75" i="3"/>
  <c r="K75" i="3"/>
  <c r="AA74" i="3"/>
  <c r="W74" i="3"/>
  <c r="S74" i="3"/>
  <c r="O74" i="3"/>
  <c r="K74" i="3"/>
  <c r="AA73" i="3"/>
  <c r="W73" i="3"/>
  <c r="S73" i="3"/>
  <c r="O73" i="3"/>
  <c r="K73" i="3"/>
  <c r="AA72" i="3"/>
  <c r="W72" i="3"/>
  <c r="S72" i="3"/>
  <c r="O72" i="3"/>
  <c r="K72" i="3"/>
  <c r="AA71" i="3"/>
  <c r="AA38" i="3"/>
  <c r="AA37" i="3"/>
  <c r="W37" i="3"/>
  <c r="S37" i="3"/>
  <c r="O37" i="3"/>
  <c r="K37" i="3"/>
  <c r="AA36" i="3"/>
  <c r="W36" i="3"/>
  <c r="S36" i="3"/>
  <c r="O36" i="3"/>
  <c r="K36" i="3"/>
  <c r="AA35" i="3"/>
  <c r="W35" i="3"/>
  <c r="S35" i="3"/>
  <c r="O35" i="3"/>
  <c r="K35" i="3"/>
  <c r="AA34" i="3"/>
  <c r="W34" i="3"/>
  <c r="S34" i="3"/>
  <c r="O34" i="3"/>
  <c r="K34" i="3"/>
  <c r="AA33" i="3"/>
  <c r="W33" i="3"/>
  <c r="S33" i="3"/>
  <c r="O33" i="3"/>
  <c r="K33" i="3"/>
  <c r="AA32" i="3"/>
  <c r="W32" i="3"/>
  <c r="S32" i="3"/>
  <c r="O32" i="3"/>
  <c r="K32" i="3"/>
  <c r="AA31" i="3"/>
  <c r="AA22" i="3"/>
  <c r="AA21" i="3"/>
  <c r="W21" i="3"/>
  <c r="S21" i="3"/>
  <c r="O21" i="3"/>
  <c r="K21" i="3"/>
  <c r="AA20" i="3"/>
  <c r="W20" i="3"/>
  <c r="S20" i="3"/>
  <c r="O20" i="3"/>
  <c r="K20" i="3"/>
  <c r="AA19" i="3"/>
  <c r="W19" i="3"/>
  <c r="S19" i="3"/>
  <c r="O19" i="3"/>
  <c r="K19" i="3"/>
  <c r="AA18" i="3"/>
  <c r="W18" i="3"/>
  <c r="S18" i="3"/>
  <c r="O18" i="3"/>
  <c r="K18" i="3"/>
  <c r="AA17" i="3"/>
  <c r="W17" i="3"/>
  <c r="S17" i="3"/>
  <c r="O17" i="3"/>
  <c r="K17" i="3"/>
  <c r="AA16" i="3"/>
  <c r="W16" i="3"/>
  <c r="S16" i="3"/>
  <c r="O16" i="3"/>
  <c r="K16" i="3"/>
  <c r="AA15" i="3"/>
  <c r="AA70" i="3"/>
  <c r="AA69" i="3"/>
  <c r="W69" i="3"/>
  <c r="S69" i="3"/>
  <c r="O69" i="3"/>
  <c r="K69" i="3"/>
  <c r="AA68" i="3"/>
  <c r="W68" i="3"/>
  <c r="S68" i="3"/>
  <c r="O68" i="3"/>
  <c r="K68" i="3"/>
  <c r="AA67" i="3"/>
  <c r="W67" i="3"/>
  <c r="S67" i="3"/>
  <c r="O67" i="3"/>
  <c r="K67" i="3"/>
  <c r="AA66" i="3"/>
  <c r="W66" i="3"/>
  <c r="S66" i="3"/>
  <c r="O66" i="3"/>
  <c r="K66" i="3"/>
  <c r="AA65" i="3"/>
  <c r="W65" i="3"/>
  <c r="S65" i="3"/>
  <c r="O65" i="3"/>
  <c r="K65" i="3"/>
  <c r="AA64" i="3"/>
  <c r="W64" i="3"/>
  <c r="S64" i="3"/>
  <c r="O64" i="3"/>
  <c r="K64" i="3"/>
  <c r="AA63" i="3"/>
  <c r="AA54" i="3"/>
  <c r="AA53" i="3"/>
  <c r="W53" i="3"/>
  <c r="S53" i="3"/>
  <c r="O53" i="3"/>
  <c r="K53" i="3"/>
  <c r="AA52" i="3"/>
  <c r="W52" i="3"/>
  <c r="S52" i="3"/>
  <c r="O52" i="3"/>
  <c r="K52" i="3"/>
  <c r="AA51" i="3"/>
  <c r="W51" i="3"/>
  <c r="S51" i="3"/>
  <c r="O51" i="3"/>
  <c r="K51" i="3"/>
  <c r="AA50" i="3"/>
  <c r="W50" i="3"/>
  <c r="S50" i="3"/>
  <c r="O50" i="3"/>
  <c r="K50" i="3"/>
  <c r="AA49" i="3"/>
  <c r="W49" i="3"/>
  <c r="S49" i="3"/>
  <c r="O49" i="3"/>
  <c r="K49" i="3"/>
  <c r="AA48" i="3"/>
  <c r="W48" i="3"/>
  <c r="S48" i="3"/>
  <c r="O48" i="3"/>
  <c r="K48" i="3"/>
  <c r="AA47" i="3"/>
  <c r="AA62" i="3"/>
  <c r="AA61" i="3"/>
  <c r="W61" i="3"/>
  <c r="S61" i="3"/>
  <c r="O61" i="3"/>
  <c r="K61" i="3"/>
  <c r="AA60" i="3"/>
  <c r="W60" i="3"/>
  <c r="S60" i="3"/>
  <c r="O60" i="3"/>
  <c r="K60" i="3"/>
  <c r="AA59" i="3"/>
  <c r="W59" i="3"/>
  <c r="S59" i="3"/>
  <c r="O59" i="3"/>
  <c r="K59" i="3"/>
  <c r="AA58" i="3"/>
  <c r="W58" i="3"/>
  <c r="S58" i="3"/>
  <c r="O58" i="3"/>
  <c r="K58" i="3"/>
  <c r="AA57" i="3"/>
  <c r="W57" i="3"/>
  <c r="S57" i="3"/>
  <c r="O57" i="3"/>
  <c r="K57" i="3"/>
  <c r="AA56" i="3"/>
  <c r="W56" i="3"/>
  <c r="S56" i="3"/>
  <c r="O56" i="3"/>
  <c r="K56" i="3"/>
  <c r="AA55" i="3"/>
  <c r="AA46" i="3"/>
  <c r="AA45" i="3"/>
  <c r="W45" i="3"/>
  <c r="S45" i="3"/>
  <c r="O45" i="3"/>
  <c r="K45" i="3"/>
  <c r="AA44" i="3"/>
  <c r="W44" i="3"/>
  <c r="S44" i="3"/>
  <c r="O44" i="3"/>
  <c r="K44" i="3"/>
  <c r="AA43" i="3"/>
  <c r="W43" i="3"/>
  <c r="S43" i="3"/>
  <c r="O43" i="3"/>
  <c r="K43" i="3"/>
  <c r="AA42" i="3"/>
  <c r="W42" i="3"/>
  <c r="S42" i="3"/>
  <c r="O42" i="3"/>
  <c r="K42" i="3"/>
  <c r="AA40" i="3"/>
  <c r="W40" i="3"/>
  <c r="S40" i="3"/>
  <c r="O40" i="3"/>
  <c r="K40" i="3"/>
  <c r="AA39" i="3"/>
  <c r="AA14" i="3"/>
  <c r="AA13" i="3"/>
  <c r="W13" i="3"/>
  <c r="S13" i="3"/>
  <c r="O13" i="3"/>
  <c r="K13" i="3"/>
  <c r="AA12" i="3"/>
  <c r="W12" i="3"/>
  <c r="S12" i="3"/>
  <c r="O12" i="3"/>
  <c r="K12" i="3"/>
  <c r="AA11" i="3"/>
  <c r="W11" i="3"/>
  <c r="S11" i="3"/>
  <c r="O11" i="3"/>
  <c r="K11" i="3"/>
  <c r="AA10" i="3"/>
  <c r="W10" i="3"/>
  <c r="S10" i="3"/>
  <c r="O10" i="3"/>
  <c r="K10" i="3"/>
  <c r="AA9" i="3"/>
  <c r="W9" i="3"/>
  <c r="S9" i="3"/>
  <c r="O9" i="3"/>
  <c r="K9" i="3"/>
  <c r="AA8" i="3"/>
  <c r="W8" i="3"/>
  <c r="S8" i="3"/>
  <c r="O8" i="3"/>
  <c r="K8" i="3"/>
  <c r="AA7" i="3"/>
  <c r="AA22" i="2"/>
  <c r="AA21" i="2"/>
  <c r="W21" i="2"/>
  <c r="S21" i="2"/>
  <c r="O21" i="2"/>
  <c r="K21" i="2"/>
  <c r="AA20" i="2"/>
  <c r="W20" i="2"/>
  <c r="S20" i="2"/>
  <c r="O20" i="2"/>
  <c r="K20" i="2"/>
  <c r="AA19" i="2"/>
  <c r="W19" i="2"/>
  <c r="S19" i="2"/>
  <c r="O19" i="2"/>
  <c r="K19" i="2"/>
  <c r="AA18" i="2"/>
  <c r="W18" i="2"/>
  <c r="S18" i="2"/>
  <c r="O18" i="2"/>
  <c r="K18" i="2"/>
  <c r="AA17" i="2"/>
  <c r="W17" i="2"/>
  <c r="S17" i="2"/>
  <c r="O17" i="2"/>
  <c r="K17" i="2"/>
  <c r="AA16" i="2"/>
  <c r="W16" i="2"/>
  <c r="S16" i="2"/>
  <c r="O16" i="2"/>
  <c r="K16" i="2"/>
  <c r="AA15" i="2"/>
  <c r="AA30" i="2"/>
  <c r="AA29" i="2"/>
  <c r="W29" i="2"/>
  <c r="S29" i="2"/>
  <c r="O29" i="2"/>
  <c r="K29" i="2"/>
  <c r="AA28" i="2"/>
  <c r="W28" i="2"/>
  <c r="S28" i="2"/>
  <c r="O28" i="2"/>
  <c r="K28" i="2"/>
  <c r="AA27" i="2"/>
  <c r="W27" i="2"/>
  <c r="S27" i="2"/>
  <c r="O27" i="2"/>
  <c r="K27" i="2"/>
  <c r="AA26" i="2"/>
  <c r="W26" i="2"/>
  <c r="S26" i="2"/>
  <c r="O26" i="2"/>
  <c r="K26" i="2"/>
  <c r="AA25" i="2"/>
  <c r="W25" i="2"/>
  <c r="S25" i="2"/>
  <c r="O25" i="2"/>
  <c r="K25" i="2"/>
  <c r="AA24" i="2"/>
  <c r="W24" i="2"/>
  <c r="S24" i="2"/>
  <c r="O24" i="2"/>
  <c r="K24" i="2"/>
  <c r="AA23" i="2"/>
  <c r="AA14" i="2"/>
  <c r="AA13" i="2"/>
  <c r="W13" i="2"/>
  <c r="S13" i="2"/>
  <c r="O13" i="2"/>
  <c r="K13" i="2"/>
  <c r="AA12" i="2"/>
  <c r="W12" i="2"/>
  <c r="S12" i="2"/>
  <c r="O12" i="2"/>
  <c r="K12" i="2"/>
  <c r="AA11" i="2"/>
  <c r="W11" i="2"/>
  <c r="S11" i="2"/>
  <c r="O11" i="2"/>
  <c r="K11" i="2"/>
  <c r="AA10" i="2"/>
  <c r="W10" i="2"/>
  <c r="S10" i="2"/>
  <c r="O10" i="2"/>
  <c r="K10" i="2"/>
  <c r="AA9" i="2"/>
  <c r="W9" i="2"/>
  <c r="S9" i="2"/>
  <c r="O9" i="2"/>
  <c r="K9" i="2"/>
  <c r="AA8" i="2"/>
  <c r="W8" i="2"/>
  <c r="S8" i="2"/>
  <c r="O8" i="2"/>
  <c r="K8" i="2"/>
  <c r="AA7" i="2"/>
  <c r="AA46" i="1"/>
  <c r="AA45" i="1"/>
  <c r="W45" i="1"/>
  <c r="S45" i="1"/>
  <c r="O45" i="1"/>
  <c r="K45" i="1"/>
  <c r="AA44" i="1"/>
  <c r="W44" i="1"/>
  <c r="S44" i="1"/>
  <c r="O44" i="1"/>
  <c r="K44" i="1"/>
  <c r="AA43" i="1"/>
  <c r="W43" i="1"/>
  <c r="S43" i="1"/>
  <c r="O43" i="1"/>
  <c r="K43" i="1"/>
  <c r="AA42" i="1"/>
  <c r="W42" i="1"/>
  <c r="S42" i="1"/>
  <c r="O42" i="1"/>
  <c r="K42" i="1"/>
  <c r="AA41" i="1"/>
  <c r="W41" i="1"/>
  <c r="S41" i="1"/>
  <c r="O41" i="1"/>
  <c r="K41" i="1"/>
  <c r="AA40" i="1"/>
  <c r="W40" i="1"/>
  <c r="S40" i="1"/>
  <c r="O40" i="1"/>
  <c r="K40" i="1"/>
  <c r="AA39" i="1"/>
  <c r="AA30" i="1"/>
  <c r="AA29" i="1"/>
  <c r="W29" i="1"/>
  <c r="S29" i="1"/>
  <c r="O29" i="1"/>
  <c r="K29" i="1"/>
  <c r="AA27" i="1"/>
  <c r="W27" i="1"/>
  <c r="S27" i="1"/>
  <c r="O27" i="1"/>
  <c r="K27" i="1"/>
  <c r="AA26" i="1"/>
  <c r="W26" i="1"/>
  <c r="S26" i="1"/>
  <c r="O26" i="1"/>
  <c r="K26" i="1"/>
  <c r="AA25" i="1"/>
  <c r="W25" i="1"/>
  <c r="S25" i="1"/>
  <c r="O25" i="1"/>
  <c r="K25" i="1"/>
  <c r="AA24" i="1"/>
  <c r="W24" i="1"/>
  <c r="S24" i="1"/>
  <c r="O24" i="1"/>
  <c r="K24" i="1"/>
  <c r="AA23" i="1"/>
  <c r="AA38" i="1"/>
  <c r="AA37" i="1"/>
  <c r="W37" i="1"/>
  <c r="S37" i="1"/>
  <c r="O37" i="1"/>
  <c r="K37" i="1"/>
  <c r="AA36" i="1"/>
  <c r="W36" i="1"/>
  <c r="S36" i="1"/>
  <c r="O36" i="1"/>
  <c r="K36" i="1"/>
  <c r="AA35" i="1"/>
  <c r="W35" i="1"/>
  <c r="S35" i="1"/>
  <c r="O35" i="1"/>
  <c r="K35" i="1"/>
  <c r="AA34" i="1"/>
  <c r="W34" i="1"/>
  <c r="S34" i="1"/>
  <c r="O34" i="1"/>
  <c r="K34" i="1"/>
  <c r="AA33" i="1"/>
  <c r="W33" i="1"/>
  <c r="S33" i="1"/>
  <c r="O33" i="1"/>
  <c r="K33" i="1"/>
  <c r="AA32" i="1"/>
  <c r="W32" i="1"/>
  <c r="S32" i="1"/>
  <c r="O32" i="1"/>
  <c r="K32" i="1"/>
  <c r="AA31" i="1"/>
  <c r="AA14" i="1"/>
  <c r="AA13" i="1"/>
  <c r="W13" i="1"/>
  <c r="S13" i="1"/>
  <c r="O13" i="1"/>
  <c r="K13" i="1"/>
  <c r="AA12" i="1"/>
  <c r="W12" i="1"/>
  <c r="S12" i="1"/>
  <c r="O12" i="1"/>
  <c r="K12" i="1"/>
  <c r="AA11" i="1"/>
  <c r="W11" i="1"/>
  <c r="S11" i="1"/>
  <c r="O11" i="1"/>
  <c r="K11" i="1"/>
  <c r="AA10" i="1"/>
  <c r="W10" i="1"/>
  <c r="S10" i="1"/>
  <c r="O10" i="1"/>
  <c r="K10" i="1"/>
  <c r="AA9" i="1"/>
  <c r="W9" i="1"/>
  <c r="S9" i="1"/>
  <c r="O9" i="1"/>
  <c r="K9" i="1"/>
  <c r="AA8" i="1"/>
  <c r="W8" i="1"/>
  <c r="S8" i="1"/>
  <c r="O8" i="1"/>
  <c r="K8" i="1"/>
  <c r="AA7" i="1"/>
  <c r="AA22" i="1"/>
  <c r="AA18" i="1"/>
  <c r="W18" i="1"/>
  <c r="S18" i="1"/>
  <c r="O18" i="1"/>
  <c r="K18" i="1"/>
  <c r="AA17" i="1"/>
  <c r="W17" i="1"/>
  <c r="S17" i="1"/>
  <c r="O17" i="1"/>
  <c r="K17" i="1"/>
  <c r="AA16" i="1"/>
  <c r="W16" i="1"/>
  <c r="S16" i="1"/>
  <c r="O16" i="1"/>
  <c r="K16" i="1"/>
  <c r="AA15" i="1"/>
  <c r="X41" i="4" l="1"/>
  <c r="X43" i="4"/>
  <c r="X91" i="4"/>
  <c r="X93" i="4"/>
  <c r="O78" i="4"/>
  <c r="X53" i="3"/>
  <c r="O70" i="3"/>
  <c r="X69" i="3"/>
  <c r="O22" i="3"/>
  <c r="O76" i="3"/>
  <c r="K76" i="3"/>
  <c r="X8" i="2"/>
  <c r="S14" i="2"/>
  <c r="X12" i="2"/>
  <c r="S30" i="2"/>
  <c r="X28" i="2"/>
  <c r="K22" i="2"/>
  <c r="X18" i="2"/>
  <c r="X49" i="3"/>
  <c r="X12" i="4"/>
  <c r="O54" i="4"/>
  <c r="K38" i="4"/>
  <c r="S86" i="4"/>
  <c r="S30" i="4"/>
  <c r="S70" i="4"/>
  <c r="X8" i="1"/>
  <c r="S14" i="1"/>
  <c r="X10" i="1"/>
  <c r="Z22" i="1" s="1"/>
  <c r="X12" i="1"/>
  <c r="X32" i="1"/>
  <c r="S38" i="1"/>
  <c r="X34" i="1"/>
  <c r="X36" i="1"/>
  <c r="K30" i="1"/>
  <c r="X26" i="1"/>
  <c r="K46" i="1"/>
  <c r="X42" i="1"/>
  <c r="Z28" i="1" s="1"/>
  <c r="X44" i="1"/>
  <c r="K22" i="1"/>
  <c r="X18" i="1"/>
  <c r="W54" i="4"/>
  <c r="X51" i="4"/>
  <c r="O46" i="4"/>
  <c r="X45" i="4"/>
  <c r="X10" i="4"/>
  <c r="X82" i="4"/>
  <c r="W78" i="4"/>
  <c r="X73" i="4"/>
  <c r="S38" i="4"/>
  <c r="K86" i="4"/>
  <c r="K14" i="4"/>
  <c r="X64" i="4"/>
  <c r="O70" i="4"/>
  <c r="X58" i="4"/>
  <c r="X56" i="4"/>
  <c r="X26" i="4"/>
  <c r="S22" i="1"/>
  <c r="X24" i="2"/>
  <c r="W22" i="1"/>
  <c r="X17" i="1"/>
  <c r="O22" i="1"/>
  <c r="S30" i="1"/>
  <c r="S46" i="1"/>
  <c r="K14" i="2"/>
  <c r="K30" i="2"/>
  <c r="S22" i="4"/>
  <c r="K62" i="4"/>
  <c r="S14" i="4"/>
  <c r="W94" i="4"/>
  <c r="O14" i="1"/>
  <c r="X9" i="1"/>
  <c r="W14" i="1"/>
  <c r="X11" i="1"/>
  <c r="X13" i="1"/>
  <c r="W38" i="1"/>
  <c r="X33" i="1"/>
  <c r="O38" i="1"/>
  <c r="X35" i="1"/>
  <c r="X37" i="1"/>
  <c r="W30" i="1"/>
  <c r="X25" i="1"/>
  <c r="O30" i="1"/>
  <c r="X27" i="1"/>
  <c r="X29" i="1"/>
  <c r="O46" i="1"/>
  <c r="X41" i="1"/>
  <c r="W46" i="1"/>
  <c r="X43" i="1"/>
  <c r="X45" i="1"/>
  <c r="O14" i="2"/>
  <c r="X9" i="2"/>
  <c r="W14" i="2"/>
  <c r="X11" i="2"/>
  <c r="X13" i="2"/>
  <c r="W30" i="2"/>
  <c r="X25" i="2"/>
  <c r="O30" i="2"/>
  <c r="X27" i="2"/>
  <c r="X29" i="2"/>
  <c r="O22" i="2"/>
  <c r="W22" i="2"/>
  <c r="X17" i="2"/>
  <c r="X19" i="2"/>
  <c r="X21" i="2"/>
  <c r="S46" i="3"/>
  <c r="K46" i="3"/>
  <c r="O62" i="3"/>
  <c r="X58" i="3"/>
  <c r="X16" i="3"/>
  <c r="X20" i="3"/>
  <c r="X34" i="3"/>
  <c r="W38" i="3"/>
  <c r="X25" i="3"/>
  <c r="X29" i="3"/>
  <c r="W22" i="4"/>
  <c r="X19" i="4"/>
  <c r="O38" i="4"/>
  <c r="X33" i="4"/>
  <c r="W38" i="4"/>
  <c r="X35" i="4"/>
  <c r="O62" i="4"/>
  <c r="X57" i="4"/>
  <c r="X61" i="4"/>
  <c r="X40" i="4"/>
  <c r="X13" i="4"/>
  <c r="X81" i="4"/>
  <c r="W86" i="4"/>
  <c r="X83" i="4"/>
  <c r="O30" i="4"/>
  <c r="X25" i="4"/>
  <c r="X65" i="4"/>
  <c r="X67" i="4"/>
  <c r="X69" i="4"/>
  <c r="K54" i="4"/>
  <c r="X50" i="4"/>
  <c r="S54" i="4"/>
  <c r="X52" i="4"/>
  <c r="K94" i="4"/>
  <c r="X92" i="4"/>
  <c r="S78" i="4"/>
  <c r="X74" i="4"/>
  <c r="X76" i="4"/>
  <c r="O54" i="3"/>
  <c r="X66" i="3"/>
  <c r="X12" i="3"/>
  <c r="W46" i="3"/>
  <c r="X56" i="3"/>
  <c r="X60" i="3"/>
  <c r="W54" i="3"/>
  <c r="X51" i="3"/>
  <c r="X67" i="3"/>
  <c r="X18" i="3"/>
  <c r="K38" i="3"/>
  <c r="W30" i="3"/>
  <c r="O30" i="3"/>
  <c r="S14" i="3"/>
  <c r="X11" i="3"/>
  <c r="X43" i="3"/>
  <c r="X17" i="3"/>
  <c r="X35" i="3"/>
  <c r="O14" i="3"/>
  <c r="X9" i="3"/>
  <c r="W14" i="3"/>
  <c r="X13" i="3"/>
  <c r="O46" i="3"/>
  <c r="K62" i="3"/>
  <c r="X61" i="3"/>
  <c r="K54" i="3"/>
  <c r="S54" i="3"/>
  <c r="X52" i="3"/>
  <c r="W22" i="3"/>
  <c r="X19" i="3"/>
  <c r="O38" i="3"/>
  <c r="X37" i="3"/>
  <c r="X72" i="3"/>
  <c r="X75" i="3"/>
  <c r="X24" i="3"/>
  <c r="X28" i="3"/>
  <c r="X40" i="1"/>
  <c r="X26" i="2"/>
  <c r="X24" i="1"/>
  <c r="X10" i="2"/>
  <c r="X16" i="2"/>
  <c r="X20" i="2"/>
  <c r="X10" i="3"/>
  <c r="X45" i="3"/>
  <c r="X57" i="3"/>
  <c r="X48" i="3"/>
  <c r="X65" i="3"/>
  <c r="K38" i="1"/>
  <c r="X16" i="1"/>
  <c r="K14" i="1"/>
  <c r="X42" i="3"/>
  <c r="S62" i="3"/>
  <c r="X59" i="3"/>
  <c r="X50" i="3"/>
  <c r="W70" i="3"/>
  <c r="S22" i="2"/>
  <c r="K14" i="3"/>
  <c r="X8" i="3"/>
  <c r="X40" i="3"/>
  <c r="X44" i="3"/>
  <c r="W62" i="3"/>
  <c r="K70" i="3"/>
  <c r="X64" i="3"/>
  <c r="X21" i="3"/>
  <c r="S22" i="3"/>
  <c r="S76" i="3"/>
  <c r="X74" i="3"/>
  <c r="S30" i="3"/>
  <c r="O22" i="4"/>
  <c r="X37" i="4"/>
  <c r="W62" i="4"/>
  <c r="W46" i="4"/>
  <c r="X42" i="4"/>
  <c r="X9" i="4"/>
  <c r="O86" i="4"/>
  <c r="X24" i="4"/>
  <c r="X27" i="4"/>
  <c r="K30" i="4"/>
  <c r="S94" i="4"/>
  <c r="X89" i="4"/>
  <c r="W76" i="3"/>
  <c r="X26" i="3"/>
  <c r="X17" i="4"/>
  <c r="X59" i="4"/>
  <c r="W14" i="4"/>
  <c r="X84" i="4"/>
  <c r="X48" i="4"/>
  <c r="X53" i="4"/>
  <c r="X90" i="4"/>
  <c r="X8" i="4"/>
  <c r="X77" i="4"/>
  <c r="S70" i="3"/>
  <c r="X68" i="3"/>
  <c r="S38" i="3"/>
  <c r="X33" i="3"/>
  <c r="X36" i="3"/>
  <c r="X73" i="3"/>
  <c r="X27" i="3"/>
  <c r="K22" i="4"/>
  <c r="X16" i="4"/>
  <c r="X18" i="4"/>
  <c r="X21" i="4"/>
  <c r="X34" i="4"/>
  <c r="S62" i="4"/>
  <c r="X60" i="4"/>
  <c r="S46" i="4"/>
  <c r="X44" i="4"/>
  <c r="O14" i="4"/>
  <c r="X11" i="4"/>
  <c r="X85" i="4"/>
  <c r="W30" i="4"/>
  <c r="X29" i="4"/>
  <c r="W70" i="4"/>
  <c r="X66" i="4"/>
  <c r="X49" i="4"/>
  <c r="O94" i="4"/>
  <c r="X72" i="4"/>
  <c r="X75" i="4"/>
  <c r="K22" i="3"/>
  <c r="X32" i="3"/>
  <c r="K30" i="3"/>
  <c r="X32" i="4"/>
  <c r="K46" i="4"/>
  <c r="X80" i="4"/>
  <c r="K70" i="4"/>
  <c r="X88" i="4"/>
  <c r="K78" i="4"/>
  <c r="X22" i="2" l="1"/>
  <c r="Z21" i="2" s="1"/>
  <c r="X14" i="2"/>
  <c r="Z13" i="2" s="1"/>
  <c r="X54" i="4"/>
  <c r="X94" i="4"/>
  <c r="Z94" i="4" s="1"/>
  <c r="X38" i="4"/>
  <c r="Z38" i="4" s="1"/>
  <c r="X46" i="1"/>
  <c r="X30" i="2"/>
  <c r="Z28" i="2" s="1"/>
  <c r="X46" i="3"/>
  <c r="X38" i="3"/>
  <c r="X22" i="3"/>
  <c r="X54" i="3"/>
  <c r="X62" i="3"/>
  <c r="X78" i="4"/>
  <c r="Z77" i="4" s="1"/>
  <c r="X86" i="4"/>
  <c r="Z86" i="4" s="1"/>
  <c r="X46" i="4"/>
  <c r="Z44" i="4" s="1"/>
  <c r="X22" i="4"/>
  <c r="Z15" i="4" s="1"/>
  <c r="X14" i="4"/>
  <c r="Z7" i="4" s="1"/>
  <c r="X62" i="4"/>
  <c r="Z61" i="4" s="1"/>
  <c r="X14" i="1"/>
  <c r="Z9" i="1" s="1"/>
  <c r="X38" i="1"/>
  <c r="Z32" i="1" s="1"/>
  <c r="X30" i="1"/>
  <c r="Z27" i="1" s="1"/>
  <c r="X22" i="1"/>
  <c r="X70" i="4"/>
  <c r="Z68" i="4" s="1"/>
  <c r="X76" i="3"/>
  <c r="X14" i="3"/>
  <c r="Z8" i="3" s="1"/>
  <c r="Z19" i="2"/>
  <c r="Z16" i="2"/>
  <c r="Z20" i="2"/>
  <c r="Z18" i="2"/>
  <c r="Z61" i="3"/>
  <c r="Z11" i="4"/>
  <c r="Z12" i="4"/>
  <c r="Z14" i="4"/>
  <c r="Z13" i="4"/>
  <c r="Z38" i="3"/>
  <c r="X30" i="3"/>
  <c r="X30" i="4"/>
  <c r="X70" i="3"/>
  <c r="Z13" i="1"/>
  <c r="Z34" i="4"/>
  <c r="Z31" i="4"/>
  <c r="Z33" i="4"/>
  <c r="Z32" i="4"/>
  <c r="Z46" i="1"/>
  <c r="Z42" i="1"/>
  <c r="Z43" i="1"/>
  <c r="Z39" i="1"/>
  <c r="Z44" i="1"/>
  <c r="Z40" i="1"/>
  <c r="Z41" i="1"/>
  <c r="Z45" i="1"/>
  <c r="Z46" i="3"/>
  <c r="Z45" i="3"/>
  <c r="Z40" i="3"/>
  <c r="Z39" i="3"/>
  <c r="Z74" i="4"/>
  <c r="Z71" i="4"/>
  <c r="Z42" i="4"/>
  <c r="Z51" i="4"/>
  <c r="Z47" i="4"/>
  <c r="Z52" i="4"/>
  <c r="Z48" i="4"/>
  <c r="Z54" i="4"/>
  <c r="Z50" i="4"/>
  <c r="Z49" i="4"/>
  <c r="Z53" i="4"/>
  <c r="Z36" i="1"/>
  <c r="Z38" i="1"/>
  <c r="Z17" i="2" l="1"/>
  <c r="Z22" i="2"/>
  <c r="Z15" i="2"/>
  <c r="Z8" i="2"/>
  <c r="Z14" i="2"/>
  <c r="Z11" i="2"/>
  <c r="Z9" i="2"/>
  <c r="Z7" i="2"/>
  <c r="Z10" i="2"/>
  <c r="Z12" i="2"/>
  <c r="Z23" i="2"/>
  <c r="Z25" i="2"/>
  <c r="Z26" i="2"/>
  <c r="Z24" i="2"/>
  <c r="Z27" i="2"/>
  <c r="Z30" i="2"/>
  <c r="Z29" i="2"/>
  <c r="Z19" i="4"/>
  <c r="Z92" i="4"/>
  <c r="Z84" i="4"/>
  <c r="Z87" i="4"/>
  <c r="Z79" i="4"/>
  <c r="Z22" i="4"/>
  <c r="Z89" i="4"/>
  <c r="Z90" i="4"/>
  <c r="Z81" i="4"/>
  <c r="Z82" i="4"/>
  <c r="Z21" i="4"/>
  <c r="Z20" i="4"/>
  <c r="Z88" i="4"/>
  <c r="Z93" i="4"/>
  <c r="Z91" i="4"/>
  <c r="Z80" i="4"/>
  <c r="Z85" i="4"/>
  <c r="Z83" i="4"/>
  <c r="Z41" i="4"/>
  <c r="Z72" i="4"/>
  <c r="Z73" i="4"/>
  <c r="Z36" i="4"/>
  <c r="Z37" i="4"/>
  <c r="Z35" i="4"/>
  <c r="Z9" i="4"/>
  <c r="Z10" i="4"/>
  <c r="Z8" i="4"/>
  <c r="Z35" i="1"/>
  <c r="Z37" i="1"/>
  <c r="Z31" i="1"/>
  <c r="Z34" i="1"/>
  <c r="Z33" i="1"/>
  <c r="Z10" i="1"/>
  <c r="Z12" i="1"/>
  <c r="Z7" i="1"/>
  <c r="Z8" i="1"/>
  <c r="Z11" i="1"/>
  <c r="Z14" i="1"/>
  <c r="Z20" i="1"/>
  <c r="Z18" i="1"/>
  <c r="Z16" i="1"/>
  <c r="Z21" i="1"/>
  <c r="Z19" i="1"/>
  <c r="Z17" i="1"/>
  <c r="Z15" i="1"/>
  <c r="Z26" i="1"/>
  <c r="Z29" i="1"/>
  <c r="Z23" i="1"/>
  <c r="Z25" i="1"/>
  <c r="Z24" i="1"/>
  <c r="Z30" i="1"/>
  <c r="Z41" i="3"/>
  <c r="Z43" i="3"/>
  <c r="Z44" i="3"/>
  <c r="Z42" i="3"/>
  <c r="Z37" i="3"/>
  <c r="Z36" i="3"/>
  <c r="Z35" i="3"/>
  <c r="Z52" i="3"/>
  <c r="Z32" i="3"/>
  <c r="Z33" i="3"/>
  <c r="Z31" i="3"/>
  <c r="Z34" i="3"/>
  <c r="Z18" i="3"/>
  <c r="Z19" i="3"/>
  <c r="Z22" i="3"/>
  <c r="Z21" i="3"/>
  <c r="Z75" i="3"/>
  <c r="Z62" i="3"/>
  <c r="Z55" i="3"/>
  <c r="Z60" i="3"/>
  <c r="Z72" i="3"/>
  <c r="Z76" i="3"/>
  <c r="Z71" i="3"/>
  <c r="Z74" i="3"/>
  <c r="Z73" i="3"/>
  <c r="Z11" i="3"/>
  <c r="Z20" i="3"/>
  <c r="Z16" i="3"/>
  <c r="Z15" i="3"/>
  <c r="Z17" i="3"/>
  <c r="Z50" i="3"/>
  <c r="Z53" i="3"/>
  <c r="Z51" i="3"/>
  <c r="Z9" i="3"/>
  <c r="Z12" i="3"/>
  <c r="Z49" i="3"/>
  <c r="Z54" i="3"/>
  <c r="Z47" i="3"/>
  <c r="Z48" i="3"/>
  <c r="Z58" i="3"/>
  <c r="Z59" i="3"/>
  <c r="Z56" i="3"/>
  <c r="Z57" i="3"/>
  <c r="Z59" i="4"/>
  <c r="Z58" i="4"/>
  <c r="Z56" i="4"/>
  <c r="Z57" i="4"/>
  <c r="Z55" i="4"/>
  <c r="Z60" i="4"/>
  <c r="Z62" i="4"/>
  <c r="Z75" i="4"/>
  <c r="Z76" i="4"/>
  <c r="Z78" i="4"/>
  <c r="Z39" i="4"/>
  <c r="Z40" i="4"/>
  <c r="Z46" i="4"/>
  <c r="Z43" i="4"/>
  <c r="Z45" i="4"/>
  <c r="Z17" i="4"/>
  <c r="Z18" i="4"/>
  <c r="Z16" i="4"/>
  <c r="Z70" i="4"/>
  <c r="Z65" i="4"/>
  <c r="Z63" i="4"/>
  <c r="Z64" i="4"/>
  <c r="Z66" i="4"/>
  <c r="Z67" i="4"/>
  <c r="Z69" i="4"/>
  <c r="Z10" i="3"/>
  <c r="Z14" i="3"/>
  <c r="Z13" i="3"/>
  <c r="Z7" i="3"/>
  <c r="Z69" i="3"/>
  <c r="Z65" i="3"/>
  <c r="Z68" i="3"/>
  <c r="Z63" i="3"/>
  <c r="Z66" i="3"/>
  <c r="Z64" i="3"/>
  <c r="Z70" i="3"/>
  <c r="Z67" i="3"/>
  <c r="Z29" i="4"/>
  <c r="Z25" i="4"/>
  <c r="Z30" i="4"/>
  <c r="Z26" i="4"/>
  <c r="Z28" i="4"/>
  <c r="Z24" i="4"/>
  <c r="Z23" i="4"/>
  <c r="Z27" i="4"/>
  <c r="Z28" i="3"/>
  <c r="Z24" i="3"/>
  <c r="Z29" i="3"/>
  <c r="Z25" i="3"/>
  <c r="Z27" i="3"/>
  <c r="Z23" i="3"/>
  <c r="Z26" i="3"/>
  <c r="Z30" i="3"/>
</calcChain>
</file>

<file path=xl/sharedStrings.xml><?xml version="1.0" encoding="utf-8"?>
<sst xmlns="http://schemas.openxmlformats.org/spreadsheetml/2006/main" count="584" uniqueCount="231">
  <si>
    <t>SGŽ Přebor Moravskoslezského  kraje</t>
  </si>
  <si>
    <t>24.11.2018</t>
  </si>
  <si>
    <t>II. liga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</si>
  <si>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</si>
  <si>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</si>
  <si>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</si>
  <si>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</si>
  <si>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</si>
  <si>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</si>
  <si>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</si>
  <si>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</si>
  <si>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</si>
  <si>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</si>
  <si>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</si>
  <si>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</si>
  <si>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</si>
  <si>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</si>
  <si>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</si>
  <si>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</si>
  <si>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1</t>
  </si>
  <si>
    <t>řazení 2</t>
  </si>
  <si>
    <t>řazení 3</t>
  </si>
  <si>
    <t>přihlášeno po uzávěrce</t>
  </si>
  <si>
    <t>GK Vítkovice</t>
  </si>
  <si>
    <t>Krýsová Anna</t>
  </si>
  <si>
    <t>Hynek, Grmelová</t>
  </si>
  <si>
    <t>Petrová Eliška</t>
  </si>
  <si>
    <t>Grmelová</t>
  </si>
  <si>
    <t>Celkem</t>
  </si>
  <si>
    <t>GK Vítkovice B</t>
  </si>
  <si>
    <t>Gřešová Lucie</t>
  </si>
  <si>
    <t>Hynek</t>
  </si>
  <si>
    <t>Hynek Klaudie</t>
  </si>
  <si>
    <t>Ožanová Rozálie</t>
  </si>
  <si>
    <t>SGD Špičková-Opava, z.s.</t>
  </si>
  <si>
    <t>Silberová Vendula</t>
  </si>
  <si>
    <t>Spickova</t>
  </si>
  <si>
    <t>T.J. Sokol Moravská Ostrava 1 A</t>
  </si>
  <si>
    <t>Bajgerová Alexandra</t>
  </si>
  <si>
    <t>T.J. Sokol Moravská Ostrava 1</t>
  </si>
  <si>
    <t>Olšarová</t>
  </si>
  <si>
    <t>Hejtmánková Gabriela Eva</t>
  </si>
  <si>
    <t>Dudová, El-Khairy</t>
  </si>
  <si>
    <t>Hilšerová Vivien</t>
  </si>
  <si>
    <t>Návratová Zuzana</t>
  </si>
  <si>
    <t>T.J. Sokol Moravská Ostrava 1 B</t>
  </si>
  <si>
    <t>Hronová Eliška</t>
  </si>
  <si>
    <t>Jurčová, Drtílková</t>
  </si>
  <si>
    <t>Michnová Julie</t>
  </si>
  <si>
    <t>Jurčová, Drtílková, Stuchlá</t>
  </si>
  <si>
    <t>Pačutová Kateřina</t>
  </si>
  <si>
    <t>Pavlasová Kateřina</t>
  </si>
  <si>
    <t>Vrátná Johana</t>
  </si>
  <si>
    <t>Drtílková, Jurčová</t>
  </si>
  <si>
    <t>Žáčková Vendula</t>
  </si>
  <si>
    <t>TJ Sokol Kopřivnice</t>
  </si>
  <si>
    <t>Goršanová Zuzana</t>
  </si>
  <si>
    <t>Rýparová D.</t>
  </si>
  <si>
    <t>Němcová Nikol</t>
  </si>
  <si>
    <t>Schindlerová Petra</t>
  </si>
  <si>
    <t>Šenková Karolína</t>
  </si>
  <si>
    <t>TJ TŽ Třinec</t>
  </si>
  <si>
    <t>Paszová Klára</t>
  </si>
  <si>
    <t>Jakešová, Orliczková</t>
  </si>
  <si>
    <t>Jakešová Rozálie Sára</t>
  </si>
  <si>
    <t>Bronclíková Tereza</t>
  </si>
  <si>
    <t>Pszczólková Natálie</t>
  </si>
  <si>
    <t>Wawroszová Veronika</t>
  </si>
  <si>
    <t>Wybranietzová Klára</t>
  </si>
  <si>
    <t>III. liga</t>
  </si>
  <si>
    <t>Zdvihalová Adéla</t>
  </si>
  <si>
    <t>Kaczorová</t>
  </si>
  <si>
    <t>Najdeková Natálie</t>
  </si>
  <si>
    <t>Kaczorová, Uhrová, Válová</t>
  </si>
  <si>
    <t>Kostelecká Ella</t>
  </si>
  <si>
    <t>Kociánová Veronika</t>
  </si>
  <si>
    <t>Uhrová, Válová</t>
  </si>
  <si>
    <t>Asenová Etela</t>
  </si>
  <si>
    <t>Kovářová Viktorie</t>
  </si>
  <si>
    <t>Horsinková Hanka</t>
  </si>
  <si>
    <t>Lukovicsová Tereza</t>
  </si>
  <si>
    <t>Koschatzká Lucie</t>
  </si>
  <si>
    <t>spicková</t>
  </si>
  <si>
    <t>Binarová Julie</t>
  </si>
  <si>
    <t>Silberová Kristýna</t>
  </si>
  <si>
    <t>Sobotíková Eva</t>
  </si>
  <si>
    <t>davidova,spickova K</t>
  </si>
  <si>
    <t>Šindlářová Sabina</t>
  </si>
  <si>
    <t>Bendová</t>
  </si>
  <si>
    <t>Prusenovská Elisabeth</t>
  </si>
  <si>
    <t>lze přidat k někomu do družstva</t>
  </si>
  <si>
    <t>IV. liga</t>
  </si>
  <si>
    <t>Papoušková Natálie</t>
  </si>
  <si>
    <t>Nykodymová Aneta</t>
  </si>
  <si>
    <t>Gromnicová Tereza</t>
  </si>
  <si>
    <t>Kaczorová Simona</t>
  </si>
  <si>
    <t>Friedrichová Dominika</t>
  </si>
  <si>
    <t>Černínová Anna</t>
  </si>
  <si>
    <t>Kopisova, Špičková</t>
  </si>
  <si>
    <t>Foltysová Tereza</t>
  </si>
  <si>
    <t>Kopisova</t>
  </si>
  <si>
    <t>Lichovníková Andrea</t>
  </si>
  <si>
    <t>Nelešovská Tereza</t>
  </si>
  <si>
    <t>Spicková</t>
  </si>
  <si>
    <t>Štěrbová Julie</t>
  </si>
  <si>
    <t>Klučková Hana</t>
  </si>
  <si>
    <t>Drtílková,  Jurčová</t>
  </si>
  <si>
    <t>Švábková Sofie</t>
  </si>
  <si>
    <t>Švrčková Ella</t>
  </si>
  <si>
    <t>Vojtková Nela</t>
  </si>
  <si>
    <t>Pačutová Mahulena</t>
  </si>
  <si>
    <t>Řehulková Alice</t>
  </si>
  <si>
    <t>Steckerová Sabina</t>
  </si>
  <si>
    <t>Švrčková Anita</t>
  </si>
  <si>
    <t>T.J. Sokol Moravská Ostrava 1 C</t>
  </si>
  <si>
    <t>Bilocerkivska Anna</t>
  </si>
  <si>
    <t>Novotná Sára Anna</t>
  </si>
  <si>
    <t>Ševčíková Natálie</t>
  </si>
  <si>
    <t>Vavříčková Markéta</t>
  </si>
  <si>
    <t>Volná Aneta</t>
  </si>
  <si>
    <t>TJ Frenštát pod Radhoštěm, spolek</t>
  </si>
  <si>
    <t>Janků Adriana</t>
  </si>
  <si>
    <t>Kalmusová</t>
  </si>
  <si>
    <t>Mazochová Vanessa</t>
  </si>
  <si>
    <t>Mazochová Viktorie</t>
  </si>
  <si>
    <t>Jarotková Veronika</t>
  </si>
  <si>
    <t>Fialová</t>
  </si>
  <si>
    <t>TJ Frenštát pod Radhoštěm, spolek B</t>
  </si>
  <si>
    <t>Šustalová Amélie</t>
  </si>
  <si>
    <t>Pazderková Vanda</t>
  </si>
  <si>
    <t>TJ Sokol Kopřivnice A</t>
  </si>
  <si>
    <t>Kubínová Šárka</t>
  </si>
  <si>
    <t>Prokopová Tereza</t>
  </si>
  <si>
    <t>Macíčková A.</t>
  </si>
  <si>
    <t>Takáčová Kateřina</t>
  </si>
  <si>
    <t>TJ Sokol Kopřivnice B</t>
  </si>
  <si>
    <t>Veselá Julie</t>
  </si>
  <si>
    <t>Hanzelková Denisa</t>
  </si>
  <si>
    <t>Kahánková Lucie</t>
  </si>
  <si>
    <t>Ollenderová Sofie</t>
  </si>
  <si>
    <t>Jurczygová Zara</t>
  </si>
  <si>
    <t>Kotasová Nikol</t>
  </si>
  <si>
    <t>Murinová Petra</t>
  </si>
  <si>
    <t>Vávrová Amálie</t>
  </si>
  <si>
    <t>V. liga</t>
  </si>
  <si>
    <t>Nykodymová Adéla</t>
  </si>
  <si>
    <t>kolektiv trenérů</t>
  </si>
  <si>
    <t>Ludwigová Elen</t>
  </si>
  <si>
    <t>Bártková Kateřina</t>
  </si>
  <si>
    <t>Raková Linda</t>
  </si>
  <si>
    <t>Chudová Adéla</t>
  </si>
  <si>
    <t>Hlávková Nela</t>
  </si>
  <si>
    <t>Smelíková Sofia</t>
  </si>
  <si>
    <t>Vrlíková Leona</t>
  </si>
  <si>
    <t>GK Vítkovice C</t>
  </si>
  <si>
    <t>Biolková Julie</t>
  </si>
  <si>
    <t>Prutkayová, Štroblíková</t>
  </si>
  <si>
    <t>Bystroňová Eliška</t>
  </si>
  <si>
    <t>Neníčková Aneta</t>
  </si>
  <si>
    <t>Vavrošová Michaela</t>
  </si>
  <si>
    <t>Bachová Lucie</t>
  </si>
  <si>
    <t>Spickova K+D</t>
  </si>
  <si>
    <t>Gillarová Karolína</t>
  </si>
  <si>
    <t>heiderová,sobotikova</t>
  </si>
  <si>
    <t>Holubová Nikola</t>
  </si>
  <si>
    <t>Spicková,sobotikova</t>
  </si>
  <si>
    <t>Seidlerová Kamila</t>
  </si>
  <si>
    <t>spickova</t>
  </si>
  <si>
    <t>Vavrečková Johanka</t>
  </si>
  <si>
    <t>heiderová, Špičková</t>
  </si>
  <si>
    <t>Zmijová Roxana</t>
  </si>
  <si>
    <t>Pospíšilová Natálie</t>
  </si>
  <si>
    <t>Menšíková Evelína</t>
  </si>
  <si>
    <t>Lukácsová Silvie</t>
  </si>
  <si>
    <t>Kartusová Eliška</t>
  </si>
  <si>
    <t>Čonková Nela</t>
  </si>
  <si>
    <t>Blahutová Marianna</t>
  </si>
  <si>
    <t>Davidová Natálie</t>
  </si>
  <si>
    <t>Remišová Adéla</t>
  </si>
  <si>
    <t>Bell Madelaine</t>
  </si>
  <si>
    <t>Modrovičová, Chramostová</t>
  </si>
  <si>
    <t>Hilšerová Sofie</t>
  </si>
  <si>
    <t>Bocková Hana</t>
  </si>
  <si>
    <t>Nakoukalová Nela</t>
  </si>
  <si>
    <t>Maková Kamila</t>
  </si>
  <si>
    <t>Fialová, Mazochová</t>
  </si>
  <si>
    <t>Dobiášová Adéla</t>
  </si>
  <si>
    <t>Fialová, Modrovičová</t>
  </si>
  <si>
    <t>Kovářová Klára</t>
  </si>
  <si>
    <t>Petrová Veronika</t>
  </si>
  <si>
    <t>Čajánková Liliana</t>
  </si>
  <si>
    <t>Rýparová De.</t>
  </si>
  <si>
    <t>Rosová Vanesa</t>
  </si>
  <si>
    <t>Valášková Sofie</t>
  </si>
  <si>
    <t>Votýpková Ema</t>
  </si>
  <si>
    <t>Čubová Nela</t>
  </si>
  <si>
    <t>Kahánková Bára</t>
  </si>
  <si>
    <t>Pešatová Olivie</t>
  </si>
  <si>
    <t>TJ VOKD Ostrava-Poruba</t>
  </si>
  <si>
    <t>Fojtíková Tereza</t>
  </si>
  <si>
    <t>Orliczková, Smolecová</t>
  </si>
  <si>
    <t>Čechová Sofie</t>
  </si>
  <si>
    <t>Všetečková, Krejčová</t>
  </si>
  <si>
    <t>Hubyčová Valerie</t>
  </si>
  <si>
    <t>Zavadilová Tereza</t>
  </si>
  <si>
    <t>Kaczrová, Uhrová, Válová</t>
  </si>
  <si>
    <t>Staňková Sára</t>
  </si>
  <si>
    <t xml:space="preserve">GK Vítkovice </t>
  </si>
  <si>
    <t>PŘESKOK</t>
  </si>
  <si>
    <t>BRADLA</t>
  </si>
  <si>
    <t>KLADINA</t>
  </si>
  <si>
    <t>PROSTNÁ</t>
  </si>
  <si>
    <t>D: Adamíková</t>
  </si>
  <si>
    <t>E1: Kisza</t>
  </si>
  <si>
    <t>E2: Jeličová</t>
  </si>
  <si>
    <t>E3: Turková</t>
  </si>
  <si>
    <t xml:space="preserve">D1: Grmelová </t>
  </si>
  <si>
    <t>D2,E1: Fialová</t>
  </si>
  <si>
    <t>E2: Masopustová</t>
  </si>
  <si>
    <t>E3: Pumanová</t>
  </si>
  <si>
    <t>E4: Mazalová</t>
  </si>
  <si>
    <t>D1: Dudová</t>
  </si>
  <si>
    <t>D2,E1: Válová</t>
  </si>
  <si>
    <t>E2: Špičková</t>
  </si>
  <si>
    <t>E3: Mamčářová</t>
  </si>
  <si>
    <t>E4: Jeličová</t>
  </si>
  <si>
    <t>D1: Uhrová</t>
  </si>
  <si>
    <t>D2,E1: Kalmusová</t>
  </si>
  <si>
    <t>E2: Smolecová</t>
  </si>
  <si>
    <t>E3: Šrubařová</t>
  </si>
  <si>
    <t>E4: Čubová/Macíčková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</si>
</sst>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Fill="1"/>
    <xf numFmtId="164" fontId="3" fillId="0" borderId="0" xfId="0" applyNumberFormat="1" applyFont="1"/>
    <xf numFmtId="2" fontId="0" fillId="0" borderId="0" xfId="0" applyNumberFormat="1"/>
    <xf numFmtId="1" fontId="0" fillId="0" borderId="0" xfId="0" applyNumberFormat="1"/>
    <xf numFmtId="2" fontId="2" fillId="2" borderId="0" xfId="0" applyNumberFormat="1" applyFont="1" applyFill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topLeftCell="D1" zoomScaleNormal="100" workbookViewId="0">
      <pane ySplit="6" topLeftCell="A7" activePane="bottomLeft" state="frozen"/>
      <selection pane="bottomLeft" activeCell="O34" sqref="O34"/>
    </sheetView>
  </sheetViews>
  <sheetFormatPr defaultRowHeight="15" x14ac:dyDescent="0.25"/>
  <cols>
    <col min="1" max="1" width="7.28515625" bestFit="1" customWidth="1"/>
    <col min="2" max="3" width="10" customWidth="1"/>
    <col min="4" max="4" width="30" customWidth="1"/>
    <col min="5" max="5" width="6.42578125" bestFit="1" customWidth="1"/>
    <col min="6" max="6" width="27.140625" bestFit="1" customWidth="1"/>
    <col min="7" max="7" width="24.2851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140625" bestFit="1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2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2235</v>
      </c>
      <c r="C7" s="3">
        <v>4142</v>
      </c>
      <c r="D7" s="3" t="s">
        <v>37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136.25</v>
      </c>
      <c r="AA7" t="str">
        <f>D7</f>
        <v>T.J. Sokol Moravská Ostrava 1 A</v>
      </c>
      <c r="AB7">
        <v>1</v>
      </c>
    </row>
    <row r="8" spans="1:29" x14ac:dyDescent="0.25">
      <c r="B8">
        <v>166187</v>
      </c>
      <c r="C8">
        <v>4142</v>
      </c>
      <c r="D8" t="s">
        <v>38</v>
      </c>
      <c r="E8">
        <v>2008</v>
      </c>
      <c r="F8" t="s">
        <v>39</v>
      </c>
      <c r="G8" t="s">
        <v>40</v>
      </c>
      <c r="H8" s="4">
        <v>2</v>
      </c>
      <c r="I8" s="4">
        <v>8.6</v>
      </c>
      <c r="J8" s="4">
        <v>0</v>
      </c>
      <c r="K8" s="5">
        <f t="shared" ref="K8:K13" si="0">H8+I8-J8</f>
        <v>10.6</v>
      </c>
      <c r="L8" s="4">
        <v>0.9</v>
      </c>
      <c r="M8" s="4">
        <v>5.35</v>
      </c>
      <c r="N8" s="4">
        <v>5</v>
      </c>
      <c r="O8" s="5">
        <f t="shared" ref="O8:O13" si="1">L8+M8-N8</f>
        <v>1.25</v>
      </c>
      <c r="P8" s="4">
        <v>2.5</v>
      </c>
      <c r="Q8" s="4">
        <v>8.3000000000000007</v>
      </c>
      <c r="R8" s="4">
        <v>0</v>
      </c>
      <c r="S8" s="5">
        <f t="shared" ref="S8:S13" si="2">P8+Q8-R8</f>
        <v>10.8</v>
      </c>
      <c r="T8" s="4">
        <v>2.4</v>
      </c>
      <c r="U8" s="4">
        <v>7.2</v>
      </c>
      <c r="V8" s="4">
        <v>0</v>
      </c>
      <c r="W8" s="5">
        <f t="shared" ref="W8:W13" si="3">T8+U8-V8</f>
        <v>9.6</v>
      </c>
      <c r="X8" s="5">
        <f t="shared" ref="X8:X14" si="4">K8+O8+S8+W8</f>
        <v>32.25</v>
      </c>
      <c r="Z8">
        <f>X14</f>
        <v>136.25</v>
      </c>
      <c r="AA8" t="str">
        <f>D7</f>
        <v>T.J. Sokol Moravská Ostrava 1 A</v>
      </c>
      <c r="AB8">
        <v>2</v>
      </c>
    </row>
    <row r="9" spans="1:29" x14ac:dyDescent="0.25">
      <c r="B9">
        <v>392600</v>
      </c>
      <c r="C9">
        <v>4142</v>
      </c>
      <c r="D9" t="s">
        <v>41</v>
      </c>
      <c r="E9">
        <v>2007</v>
      </c>
      <c r="F9" t="s">
        <v>39</v>
      </c>
      <c r="G9" t="s">
        <v>42</v>
      </c>
      <c r="H9" s="4">
        <v>2.4</v>
      </c>
      <c r="I9" s="4">
        <v>8.15</v>
      </c>
      <c r="J9" s="4">
        <v>0</v>
      </c>
      <c r="K9" s="5">
        <f t="shared" si="0"/>
        <v>10.55</v>
      </c>
      <c r="L9" s="4">
        <v>1.9</v>
      </c>
      <c r="M9" s="4">
        <v>7.45</v>
      </c>
      <c r="N9" s="4">
        <v>0</v>
      </c>
      <c r="O9" s="5">
        <f t="shared" si="1"/>
        <v>9.35</v>
      </c>
      <c r="P9" s="4">
        <v>3.1</v>
      </c>
      <c r="Q9" s="4">
        <v>8.4499999999999993</v>
      </c>
      <c r="R9" s="4">
        <v>0</v>
      </c>
      <c r="S9" s="5">
        <f t="shared" si="2"/>
        <v>11.549999999999999</v>
      </c>
      <c r="T9" s="4">
        <v>3.5</v>
      </c>
      <c r="U9" s="4">
        <v>8.15</v>
      </c>
      <c r="V9" s="4">
        <v>0</v>
      </c>
      <c r="W9" s="5">
        <f t="shared" si="3"/>
        <v>11.65</v>
      </c>
      <c r="X9" s="5">
        <f t="shared" si="4"/>
        <v>43.099999999999994</v>
      </c>
      <c r="Z9">
        <f>X14</f>
        <v>136.25</v>
      </c>
      <c r="AA9" t="str">
        <f>D7</f>
        <v>T.J. Sokol Moravská Ostrava 1 A</v>
      </c>
      <c r="AB9">
        <v>3</v>
      </c>
    </row>
    <row r="10" spans="1:29" x14ac:dyDescent="0.25">
      <c r="B10">
        <v>260602</v>
      </c>
      <c r="C10">
        <v>4142</v>
      </c>
      <c r="D10" t="s">
        <v>43</v>
      </c>
      <c r="E10">
        <v>2007</v>
      </c>
      <c r="F10" t="s">
        <v>39</v>
      </c>
      <c r="G10" t="s">
        <v>42</v>
      </c>
      <c r="H10" s="4">
        <v>3.5</v>
      </c>
      <c r="I10" s="4">
        <v>8.75</v>
      </c>
      <c r="J10" s="4">
        <v>0</v>
      </c>
      <c r="K10" s="5">
        <f t="shared" si="0"/>
        <v>12.25</v>
      </c>
      <c r="L10" s="4">
        <v>1.9</v>
      </c>
      <c r="M10" s="4">
        <v>8</v>
      </c>
      <c r="N10" s="4">
        <v>0</v>
      </c>
      <c r="O10" s="5">
        <f t="shared" si="1"/>
        <v>9.9</v>
      </c>
      <c r="P10" s="4">
        <v>3.5</v>
      </c>
      <c r="Q10" s="4">
        <v>8.3000000000000007</v>
      </c>
      <c r="R10" s="4">
        <v>0</v>
      </c>
      <c r="S10" s="5">
        <f t="shared" si="2"/>
        <v>11.8</v>
      </c>
      <c r="T10" s="4">
        <v>3.6</v>
      </c>
      <c r="U10" s="4">
        <v>7.9</v>
      </c>
      <c r="V10" s="4">
        <v>0</v>
      </c>
      <c r="W10" s="5">
        <f t="shared" si="3"/>
        <v>11.5</v>
      </c>
      <c r="X10" s="5">
        <f t="shared" si="4"/>
        <v>45.45</v>
      </c>
      <c r="Z10">
        <f>X14</f>
        <v>136.25</v>
      </c>
      <c r="AA10" t="str">
        <f>D7</f>
        <v>T.J. Sokol Moravská Ostrava 1 A</v>
      </c>
      <c r="AB10">
        <v>4</v>
      </c>
    </row>
    <row r="11" spans="1:29" x14ac:dyDescent="0.25">
      <c r="B11">
        <v>606790</v>
      </c>
      <c r="C11">
        <v>4142</v>
      </c>
      <c r="D11" t="s">
        <v>44</v>
      </c>
      <c r="E11">
        <v>2005</v>
      </c>
      <c r="F11" t="s">
        <v>39</v>
      </c>
      <c r="G11" t="s">
        <v>42</v>
      </c>
      <c r="H11" s="4">
        <v>3.7</v>
      </c>
      <c r="I11" s="4">
        <v>8.4</v>
      </c>
      <c r="J11" s="4">
        <v>0</v>
      </c>
      <c r="K11" s="5">
        <f t="shared" si="0"/>
        <v>12.100000000000001</v>
      </c>
      <c r="L11" s="4">
        <v>2.6</v>
      </c>
      <c r="M11" s="4">
        <v>8</v>
      </c>
      <c r="N11" s="4">
        <v>0</v>
      </c>
      <c r="O11" s="5">
        <f t="shared" si="1"/>
        <v>10.6</v>
      </c>
      <c r="P11" s="4">
        <v>4.3</v>
      </c>
      <c r="Q11" s="4">
        <v>7.65</v>
      </c>
      <c r="R11" s="4">
        <v>0</v>
      </c>
      <c r="S11" s="5">
        <f t="shared" si="2"/>
        <v>11.95</v>
      </c>
      <c r="T11" s="4">
        <v>4.8</v>
      </c>
      <c r="U11" s="4">
        <v>8.1999999999999993</v>
      </c>
      <c r="V11" s="4">
        <v>0</v>
      </c>
      <c r="W11" s="5">
        <f t="shared" si="3"/>
        <v>13</v>
      </c>
      <c r="X11" s="5">
        <f t="shared" si="4"/>
        <v>47.650000000000006</v>
      </c>
      <c r="Z11">
        <f>X14</f>
        <v>136.25</v>
      </c>
      <c r="AA11" t="str">
        <f>D7</f>
        <v>T.J. Sokol Moravská Ostrava 1 A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X14</f>
        <v>136.25</v>
      </c>
      <c r="AA12" t="str">
        <f>D7</f>
        <v>T.J. Sokol Moravská Ostrava 1 A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136.25</v>
      </c>
      <c r="AA13" t="str">
        <f>D7</f>
        <v>T.J. Sokol Moravská Ostrava 1 A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34.950000000000003</v>
      </c>
      <c r="L14" s="5"/>
      <c r="M14" s="5"/>
      <c r="N14" s="5">
        <v>0</v>
      </c>
      <c r="O14" s="5">
        <f>LARGE(O8:O13,3)+LARGE(O8:O13,2)+LARGE(O8:O13,1)-N14</f>
        <v>29.85</v>
      </c>
      <c r="P14" s="5"/>
      <c r="Q14" s="5"/>
      <c r="R14" s="5">
        <v>0</v>
      </c>
      <c r="S14" s="5">
        <f>LARGE(S8:S13,3)+LARGE(S8:S13,2)+LARGE(S8:S13,1)-R14</f>
        <v>35.299999999999997</v>
      </c>
      <c r="T14" s="5"/>
      <c r="U14" s="5"/>
      <c r="V14" s="5">
        <v>0</v>
      </c>
      <c r="W14" s="5">
        <f>LARGE(W8:W13,3)+LARGE(W8:W13,2)+LARGE(W8:W13,1)-V14</f>
        <v>36.15</v>
      </c>
      <c r="X14" s="5">
        <f t="shared" si="4"/>
        <v>136.25</v>
      </c>
      <c r="Z14">
        <f>X14</f>
        <v>136.25</v>
      </c>
      <c r="AA14" t="str">
        <f>D7</f>
        <v>T.J. Sokol Moravská Ostrava 1 A</v>
      </c>
      <c r="AB14">
        <v>8</v>
      </c>
    </row>
    <row r="15" spans="1:29" x14ac:dyDescent="0.25">
      <c r="A15" s="3">
        <v>2</v>
      </c>
      <c r="B15" s="3">
        <v>2244</v>
      </c>
      <c r="C15" s="3">
        <v>7791</v>
      </c>
      <c r="D15" s="3" t="s">
        <v>207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129.69999999999999</v>
      </c>
      <c r="AA15" t="str">
        <f>D15</f>
        <v xml:space="preserve">GK Vítkovice </v>
      </c>
      <c r="AB15">
        <v>1</v>
      </c>
    </row>
    <row r="16" spans="1:29" x14ac:dyDescent="0.25">
      <c r="B16">
        <v>494451</v>
      </c>
      <c r="C16">
        <v>7791</v>
      </c>
      <c r="D16" t="s">
        <v>30</v>
      </c>
      <c r="E16">
        <v>2007</v>
      </c>
      <c r="F16" t="s">
        <v>23</v>
      </c>
      <c r="G16" t="s">
        <v>31</v>
      </c>
      <c r="H16" s="4">
        <v>2.4</v>
      </c>
      <c r="I16" s="4">
        <v>8.85</v>
      </c>
      <c r="J16" s="4">
        <v>0</v>
      </c>
      <c r="K16" s="5">
        <f t="shared" ref="K16:K21" si="5">H16+I16-J16</f>
        <v>11.25</v>
      </c>
      <c r="L16" s="4">
        <v>0</v>
      </c>
      <c r="M16" s="4">
        <v>0</v>
      </c>
      <c r="N16" s="4">
        <v>0</v>
      </c>
      <c r="O16" s="5">
        <f t="shared" ref="O16:O21" si="6">L16+M16-N16</f>
        <v>0</v>
      </c>
      <c r="P16" s="4">
        <v>3.1</v>
      </c>
      <c r="Q16" s="4">
        <v>7.85</v>
      </c>
      <c r="R16" s="4">
        <v>0</v>
      </c>
      <c r="S16" s="5">
        <f t="shared" ref="S16:S21" si="7">P16+Q16-R16</f>
        <v>10.95</v>
      </c>
      <c r="T16" s="4">
        <v>3.8</v>
      </c>
      <c r="U16" s="4">
        <v>7.85</v>
      </c>
      <c r="V16" s="4">
        <v>0</v>
      </c>
      <c r="W16" s="5">
        <f t="shared" ref="W16:W21" si="8">T16+U16-V16</f>
        <v>11.649999999999999</v>
      </c>
      <c r="X16" s="5">
        <f t="shared" ref="X16:X22" si="9">K16+O16+S16+W16</f>
        <v>33.849999999999994</v>
      </c>
      <c r="Z16" s="9">
        <f t="shared" ref="Z16:Z21" si="10">$X$22</f>
        <v>129.69999999999999</v>
      </c>
      <c r="AA16" t="str">
        <f>D15</f>
        <v xml:space="preserve">GK Vítkovice </v>
      </c>
      <c r="AB16">
        <v>2</v>
      </c>
    </row>
    <row r="17" spans="1:28" x14ac:dyDescent="0.25">
      <c r="B17">
        <v>671537</v>
      </c>
      <c r="C17">
        <v>7791</v>
      </c>
      <c r="D17" t="s">
        <v>32</v>
      </c>
      <c r="E17">
        <v>2008</v>
      </c>
      <c r="F17" t="s">
        <v>23</v>
      </c>
      <c r="G17" t="s">
        <v>31</v>
      </c>
      <c r="H17" s="4">
        <v>2.8</v>
      </c>
      <c r="I17" s="4">
        <v>7.2</v>
      </c>
      <c r="J17" s="4">
        <v>0</v>
      </c>
      <c r="K17" s="5">
        <f t="shared" si="5"/>
        <v>10</v>
      </c>
      <c r="L17" s="4">
        <v>1.9</v>
      </c>
      <c r="M17" s="4">
        <v>5.9</v>
      </c>
      <c r="N17" s="4">
        <v>0</v>
      </c>
      <c r="O17" s="5">
        <f t="shared" si="6"/>
        <v>7.8000000000000007</v>
      </c>
      <c r="P17" s="4">
        <v>0</v>
      </c>
      <c r="Q17" s="4">
        <v>0</v>
      </c>
      <c r="R17" s="4">
        <v>0</v>
      </c>
      <c r="S17" s="5">
        <f t="shared" si="7"/>
        <v>0</v>
      </c>
      <c r="T17" s="4">
        <v>0</v>
      </c>
      <c r="U17" s="4">
        <v>0</v>
      </c>
      <c r="V17" s="4">
        <v>0</v>
      </c>
      <c r="W17" s="5">
        <f t="shared" si="8"/>
        <v>0</v>
      </c>
      <c r="X17" s="5">
        <f t="shared" si="9"/>
        <v>17.8</v>
      </c>
      <c r="Z17" s="9">
        <f t="shared" si="10"/>
        <v>129.69999999999999</v>
      </c>
      <c r="AA17" t="str">
        <f>D15</f>
        <v xml:space="preserve">GK Vítkovice </v>
      </c>
      <c r="AB17">
        <v>3</v>
      </c>
    </row>
    <row r="18" spans="1:28" x14ac:dyDescent="0.25">
      <c r="B18">
        <v>309960</v>
      </c>
      <c r="C18">
        <v>7791</v>
      </c>
      <c r="D18" t="s">
        <v>33</v>
      </c>
      <c r="E18">
        <v>2008</v>
      </c>
      <c r="F18" t="s">
        <v>23</v>
      </c>
      <c r="G18" t="s">
        <v>31</v>
      </c>
      <c r="H18" s="4">
        <v>0</v>
      </c>
      <c r="I18" s="4">
        <v>0</v>
      </c>
      <c r="J18" s="4">
        <v>0</v>
      </c>
      <c r="K18" s="5">
        <f t="shared" si="5"/>
        <v>0</v>
      </c>
      <c r="L18" s="4">
        <v>1.3</v>
      </c>
      <c r="M18" s="4">
        <v>7.55</v>
      </c>
      <c r="N18" s="4">
        <v>0</v>
      </c>
      <c r="O18" s="5">
        <f t="shared" si="6"/>
        <v>8.85</v>
      </c>
      <c r="P18" s="4">
        <v>4</v>
      </c>
      <c r="Q18" s="4">
        <v>8.15</v>
      </c>
      <c r="R18" s="4">
        <v>0</v>
      </c>
      <c r="S18" s="5">
        <f t="shared" si="7"/>
        <v>12.15</v>
      </c>
      <c r="T18" s="4">
        <v>0</v>
      </c>
      <c r="U18" s="4">
        <v>0</v>
      </c>
      <c r="V18" s="4">
        <v>0</v>
      </c>
      <c r="W18" s="5">
        <f t="shared" si="8"/>
        <v>0</v>
      </c>
      <c r="X18" s="5">
        <f t="shared" si="9"/>
        <v>21</v>
      </c>
      <c r="Z18" s="9">
        <f t="shared" si="10"/>
        <v>129.69999999999999</v>
      </c>
      <c r="AA18" t="str">
        <f>D15</f>
        <v xml:space="preserve">GK Vítkovice </v>
      </c>
      <c r="AB18">
        <v>4</v>
      </c>
    </row>
    <row r="19" spans="1:28" x14ac:dyDescent="0.25">
      <c r="B19">
        <v>242565</v>
      </c>
      <c r="C19">
        <v>9680</v>
      </c>
      <c r="D19" t="s">
        <v>35</v>
      </c>
      <c r="E19">
        <v>2005</v>
      </c>
      <c r="F19" t="s">
        <v>34</v>
      </c>
      <c r="G19" t="s">
        <v>36</v>
      </c>
      <c r="H19" s="4">
        <v>2</v>
      </c>
      <c r="I19" s="4">
        <v>9.4</v>
      </c>
      <c r="J19" s="4">
        <v>0</v>
      </c>
      <c r="K19" s="5">
        <f t="shared" si="5"/>
        <v>11.4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2.2999999999999998</v>
      </c>
      <c r="Q19" s="4">
        <v>8.8000000000000007</v>
      </c>
      <c r="R19" s="4">
        <v>0</v>
      </c>
      <c r="S19" s="5">
        <f t="shared" si="7"/>
        <v>11.100000000000001</v>
      </c>
      <c r="T19" s="4">
        <v>2.7</v>
      </c>
      <c r="U19" s="4">
        <v>7.95</v>
      </c>
      <c r="V19" s="4">
        <v>0</v>
      </c>
      <c r="W19" s="5">
        <f t="shared" si="8"/>
        <v>10.65</v>
      </c>
      <c r="X19" s="5">
        <f t="shared" si="9"/>
        <v>33.15</v>
      </c>
      <c r="Z19" s="9">
        <f t="shared" si="10"/>
        <v>129.69999999999999</v>
      </c>
      <c r="AA19" t="str">
        <f>D18</f>
        <v>Ožanová Rozálie</v>
      </c>
      <c r="AB19">
        <v>2</v>
      </c>
    </row>
    <row r="20" spans="1:28" x14ac:dyDescent="0.25">
      <c r="B20">
        <v>802828</v>
      </c>
      <c r="C20">
        <v>7791</v>
      </c>
      <c r="D20" t="s">
        <v>24</v>
      </c>
      <c r="E20">
        <v>2006</v>
      </c>
      <c r="F20" t="s">
        <v>23</v>
      </c>
      <c r="G20" t="s">
        <v>25</v>
      </c>
      <c r="H20" s="4">
        <v>2.8</v>
      </c>
      <c r="I20" s="4">
        <v>8.6</v>
      </c>
      <c r="J20" s="4">
        <v>0</v>
      </c>
      <c r="K20" s="5">
        <f t="shared" si="5"/>
        <v>11.399999999999999</v>
      </c>
      <c r="L20" s="4">
        <v>2</v>
      </c>
      <c r="M20" s="4">
        <v>7.6</v>
      </c>
      <c r="N20" s="4">
        <v>0</v>
      </c>
      <c r="O20" s="5">
        <f t="shared" si="6"/>
        <v>9.6</v>
      </c>
      <c r="P20" s="4">
        <v>3.5</v>
      </c>
      <c r="Q20" s="4">
        <v>5.8</v>
      </c>
      <c r="R20" s="4">
        <v>0</v>
      </c>
      <c r="S20" s="5">
        <f t="shared" si="7"/>
        <v>9.3000000000000007</v>
      </c>
      <c r="T20" s="4">
        <v>2.9</v>
      </c>
      <c r="U20" s="4">
        <v>7.75</v>
      </c>
      <c r="V20" s="4">
        <v>0</v>
      </c>
      <c r="W20" s="5">
        <f t="shared" si="8"/>
        <v>10.65</v>
      </c>
      <c r="X20" s="5">
        <f t="shared" si="9"/>
        <v>40.950000000000003</v>
      </c>
      <c r="Z20" s="9">
        <f t="shared" si="10"/>
        <v>129.69999999999999</v>
      </c>
      <c r="AA20" t="str">
        <f>D19</f>
        <v>Silberová Vendula</v>
      </c>
      <c r="AB20">
        <v>4</v>
      </c>
    </row>
    <row r="21" spans="1:28" x14ac:dyDescent="0.25">
      <c r="B21">
        <v>311339</v>
      </c>
      <c r="C21">
        <v>7791</v>
      </c>
      <c r="D21" t="s">
        <v>26</v>
      </c>
      <c r="E21">
        <v>1999</v>
      </c>
      <c r="F21" t="s">
        <v>23</v>
      </c>
      <c r="G21" t="s">
        <v>27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1.8</v>
      </c>
      <c r="M21" s="4">
        <v>8.15</v>
      </c>
      <c r="N21" s="4">
        <v>0</v>
      </c>
      <c r="O21" s="5">
        <f t="shared" si="6"/>
        <v>9.9500000000000011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2.9</v>
      </c>
      <c r="U21" s="4">
        <v>7.85</v>
      </c>
      <c r="V21" s="4">
        <v>0</v>
      </c>
      <c r="W21" s="5">
        <f t="shared" si="8"/>
        <v>10.75</v>
      </c>
      <c r="X21" s="5">
        <f t="shared" si="9"/>
        <v>20.700000000000003</v>
      </c>
      <c r="Z21" s="9">
        <f t="shared" si="10"/>
        <v>129.69999999999999</v>
      </c>
      <c r="AA21" t="str">
        <f>D19</f>
        <v>Silberová Vendula</v>
      </c>
      <c r="AB21">
        <v>5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34.049999999999997</v>
      </c>
      <c r="L22" s="5"/>
      <c r="M22" s="5"/>
      <c r="N22" s="5">
        <v>0</v>
      </c>
      <c r="O22" s="5">
        <f>LARGE(O16:O21,3)+LARGE(O16:O21,2)+LARGE(O16:O21,1)-N22</f>
        <v>28.4</v>
      </c>
      <c r="P22" s="5"/>
      <c r="Q22" s="5"/>
      <c r="R22" s="5">
        <v>0</v>
      </c>
      <c r="S22" s="5">
        <f>LARGE(S16:S21,3)+LARGE(S16:S21,2)+LARGE(S16:S21,1)-R22</f>
        <v>34.200000000000003</v>
      </c>
      <c r="T22" s="5"/>
      <c r="U22" s="5"/>
      <c r="V22" s="5">
        <v>0</v>
      </c>
      <c r="W22" s="5">
        <f>LARGE(W16:W21,3)+LARGE(W16:W21,2)+LARGE(W16:W21,1)-V22</f>
        <v>33.049999999999997</v>
      </c>
      <c r="X22" s="5">
        <f t="shared" si="9"/>
        <v>129.69999999999999</v>
      </c>
      <c r="Z22">
        <f>X10</f>
        <v>45.45</v>
      </c>
      <c r="AA22" t="str">
        <f>D15</f>
        <v xml:space="preserve">GK Vítkovice </v>
      </c>
      <c r="AB22">
        <v>8</v>
      </c>
    </row>
    <row r="23" spans="1:28" x14ac:dyDescent="0.25">
      <c r="A23" s="3">
        <v>3</v>
      </c>
      <c r="B23" s="3">
        <v>2118</v>
      </c>
      <c r="C23" s="3">
        <v>5382</v>
      </c>
      <c r="D23" s="3" t="s">
        <v>55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125.89999999999999</v>
      </c>
      <c r="AA23" t="str">
        <f>D23</f>
        <v>TJ Sokol Kopřivnice</v>
      </c>
      <c r="AB23">
        <v>1</v>
      </c>
    </row>
    <row r="24" spans="1:28" x14ac:dyDescent="0.25">
      <c r="B24">
        <v>373842</v>
      </c>
      <c r="C24">
        <v>5382</v>
      </c>
      <c r="D24" t="s">
        <v>56</v>
      </c>
      <c r="E24">
        <v>2003</v>
      </c>
      <c r="F24" t="s">
        <v>55</v>
      </c>
      <c r="G24" t="s">
        <v>57</v>
      </c>
      <c r="H24" s="4">
        <v>2.8</v>
      </c>
      <c r="I24" s="4">
        <v>8.4499999999999993</v>
      </c>
      <c r="J24" s="4">
        <v>0</v>
      </c>
      <c r="K24" s="5">
        <f t="shared" ref="K24:K29" si="11">H24+I24-J24</f>
        <v>11.25</v>
      </c>
      <c r="L24" s="4">
        <v>1.9</v>
      </c>
      <c r="M24" s="4">
        <v>7.4</v>
      </c>
      <c r="N24" s="4">
        <v>0</v>
      </c>
      <c r="O24" s="5">
        <f t="shared" ref="O24:O29" si="12">L24+M24-N24</f>
        <v>9.3000000000000007</v>
      </c>
      <c r="P24" s="4">
        <v>3</v>
      </c>
      <c r="Q24" s="4">
        <v>7.35</v>
      </c>
      <c r="R24" s="4">
        <v>0</v>
      </c>
      <c r="S24" s="5">
        <f t="shared" ref="S24:S29" si="13">P24+Q24-R24</f>
        <v>10.35</v>
      </c>
      <c r="T24" s="4">
        <v>3.4</v>
      </c>
      <c r="U24" s="4">
        <v>7.7</v>
      </c>
      <c r="V24" s="4">
        <v>0</v>
      </c>
      <c r="W24" s="5">
        <f t="shared" ref="W24:W29" si="14">T24+U24-V24</f>
        <v>11.1</v>
      </c>
      <c r="X24" s="5">
        <f t="shared" ref="X24:X30" si="15">K24+O24+S24+W24</f>
        <v>42</v>
      </c>
      <c r="Z24">
        <f>X30</f>
        <v>125.89999999999999</v>
      </c>
      <c r="AA24" t="str">
        <f>D23</f>
        <v>TJ Sokol Kopřivnice</v>
      </c>
      <c r="AB24">
        <v>2</v>
      </c>
    </row>
    <row r="25" spans="1:28" x14ac:dyDescent="0.25">
      <c r="B25">
        <v>426084</v>
      </c>
      <c r="C25">
        <v>5382</v>
      </c>
      <c r="D25" t="s">
        <v>58</v>
      </c>
      <c r="E25">
        <v>2002</v>
      </c>
      <c r="F25" t="s">
        <v>55</v>
      </c>
      <c r="G25" t="s">
        <v>57</v>
      </c>
      <c r="H25" s="4">
        <v>2.8</v>
      </c>
      <c r="I25" s="4">
        <v>8.9499999999999993</v>
      </c>
      <c r="J25" s="4">
        <v>0</v>
      </c>
      <c r="K25" s="5">
        <f t="shared" si="11"/>
        <v>11.75</v>
      </c>
      <c r="L25" s="4">
        <v>1.9</v>
      </c>
      <c r="M25" s="4">
        <v>8.35</v>
      </c>
      <c r="N25" s="4">
        <v>0</v>
      </c>
      <c r="O25" s="5">
        <f t="shared" si="12"/>
        <v>10.25</v>
      </c>
      <c r="P25" s="4">
        <v>3.9</v>
      </c>
      <c r="Q25" s="4">
        <v>8</v>
      </c>
      <c r="R25" s="4">
        <v>0</v>
      </c>
      <c r="S25" s="5">
        <f t="shared" si="13"/>
        <v>11.9</v>
      </c>
      <c r="T25" s="4">
        <v>3.2</v>
      </c>
      <c r="U25" s="4">
        <v>8</v>
      </c>
      <c r="V25" s="4">
        <v>0</v>
      </c>
      <c r="W25" s="5">
        <f t="shared" si="14"/>
        <v>11.2</v>
      </c>
      <c r="X25" s="5">
        <f t="shared" si="15"/>
        <v>45.099999999999994</v>
      </c>
      <c r="Z25">
        <f>X30</f>
        <v>125.89999999999999</v>
      </c>
      <c r="AA25" t="str">
        <f>D23</f>
        <v>TJ Sokol Kopřivnice</v>
      </c>
      <c r="AB25">
        <v>3</v>
      </c>
    </row>
    <row r="26" spans="1:28" x14ac:dyDescent="0.25">
      <c r="B26">
        <v>924988</v>
      </c>
      <c r="C26">
        <v>5382</v>
      </c>
      <c r="D26" t="s">
        <v>59</v>
      </c>
      <c r="E26">
        <v>2003</v>
      </c>
      <c r="F26" t="s">
        <v>55</v>
      </c>
      <c r="G26" t="s">
        <v>57</v>
      </c>
      <c r="H26" s="4">
        <v>2.4</v>
      </c>
      <c r="I26" s="4">
        <v>8.4</v>
      </c>
      <c r="J26" s="4">
        <v>0</v>
      </c>
      <c r="K26" s="5">
        <f t="shared" si="11"/>
        <v>10.8</v>
      </c>
      <c r="L26" s="4">
        <v>1.2</v>
      </c>
      <c r="M26" s="4">
        <v>6.35</v>
      </c>
      <c r="N26" s="4">
        <v>2</v>
      </c>
      <c r="O26" s="5">
        <f t="shared" si="12"/>
        <v>5.55</v>
      </c>
      <c r="P26" s="4">
        <v>2.8</v>
      </c>
      <c r="Q26" s="4">
        <v>6.3</v>
      </c>
      <c r="R26" s="4">
        <v>0</v>
      </c>
      <c r="S26" s="5">
        <f t="shared" si="13"/>
        <v>9.1</v>
      </c>
      <c r="T26" s="4">
        <v>2.8</v>
      </c>
      <c r="U26" s="4">
        <v>7.5</v>
      </c>
      <c r="V26" s="4">
        <v>0</v>
      </c>
      <c r="W26" s="5">
        <f t="shared" si="14"/>
        <v>10.3</v>
      </c>
      <c r="X26" s="5">
        <f t="shared" si="15"/>
        <v>35.75</v>
      </c>
      <c r="Z26">
        <f>X30</f>
        <v>125.89999999999999</v>
      </c>
      <c r="AA26" t="str">
        <f>D23</f>
        <v>TJ Sokol Kopřivnice</v>
      </c>
      <c r="AB26">
        <v>4</v>
      </c>
    </row>
    <row r="27" spans="1:28" x14ac:dyDescent="0.25">
      <c r="B27">
        <v>863102</v>
      </c>
      <c r="C27">
        <v>5382</v>
      </c>
      <c r="D27" t="s">
        <v>60</v>
      </c>
      <c r="E27">
        <v>2004</v>
      </c>
      <c r="F27" t="s">
        <v>55</v>
      </c>
      <c r="G27" t="s">
        <v>57</v>
      </c>
      <c r="H27" s="4">
        <v>2</v>
      </c>
      <c r="I27" s="4">
        <v>8.75</v>
      </c>
      <c r="J27" s="4">
        <v>0</v>
      </c>
      <c r="K27" s="5">
        <f t="shared" si="11"/>
        <v>10.75</v>
      </c>
      <c r="L27" s="4">
        <v>1.9</v>
      </c>
      <c r="M27" s="4">
        <v>6.7</v>
      </c>
      <c r="N27" s="4">
        <v>0</v>
      </c>
      <c r="O27" s="5">
        <f t="shared" si="12"/>
        <v>8.6</v>
      </c>
      <c r="P27" s="4">
        <v>0</v>
      </c>
      <c r="Q27" s="4">
        <v>0</v>
      </c>
      <c r="R27" s="4">
        <v>0</v>
      </c>
      <c r="S27" s="5">
        <f t="shared" si="13"/>
        <v>0</v>
      </c>
      <c r="T27" s="4">
        <v>0</v>
      </c>
      <c r="U27" s="4">
        <v>0</v>
      </c>
      <c r="V27" s="4">
        <v>0</v>
      </c>
      <c r="W27" s="5">
        <f t="shared" si="14"/>
        <v>0</v>
      </c>
      <c r="X27" s="5">
        <f t="shared" si="15"/>
        <v>19.350000000000001</v>
      </c>
      <c r="Z27">
        <f>X30</f>
        <v>125.89999999999999</v>
      </c>
      <c r="AA27" t="str">
        <f>D23</f>
        <v>TJ Sokol Kopřivnice</v>
      </c>
      <c r="AB27">
        <v>5</v>
      </c>
    </row>
    <row r="28" spans="1:28" x14ac:dyDescent="0.25">
      <c r="B28">
        <v>643262</v>
      </c>
      <c r="C28">
        <v>5382</v>
      </c>
      <c r="D28" t="s">
        <v>89</v>
      </c>
      <c r="E28">
        <v>2003</v>
      </c>
      <c r="F28" t="s">
        <v>55</v>
      </c>
      <c r="G28" t="s">
        <v>57</v>
      </c>
      <c r="H28" s="4">
        <v>0</v>
      </c>
      <c r="I28" s="4">
        <v>0</v>
      </c>
      <c r="J28" s="4">
        <v>0</v>
      </c>
      <c r="K28" s="5">
        <f t="shared" si="11"/>
        <v>0</v>
      </c>
      <c r="L28" s="4">
        <v>0</v>
      </c>
      <c r="M28" s="4">
        <v>0</v>
      </c>
      <c r="N28" s="4">
        <v>0</v>
      </c>
      <c r="O28" s="5">
        <f t="shared" si="12"/>
        <v>0</v>
      </c>
      <c r="P28" s="4">
        <v>2.2999999999999998</v>
      </c>
      <c r="Q28" s="4">
        <v>5.2</v>
      </c>
      <c r="R28" s="4">
        <v>0</v>
      </c>
      <c r="S28" s="5">
        <f t="shared" si="13"/>
        <v>7.5</v>
      </c>
      <c r="T28" s="4">
        <v>2.7</v>
      </c>
      <c r="U28" s="4">
        <v>6.85</v>
      </c>
      <c r="V28" s="4">
        <v>0</v>
      </c>
      <c r="W28" s="5">
        <f t="shared" si="14"/>
        <v>9.5500000000000007</v>
      </c>
      <c r="X28" s="5">
        <f t="shared" si="15"/>
        <v>17.05</v>
      </c>
      <c r="Y28" t="s">
        <v>90</v>
      </c>
      <c r="Z28">
        <f>X42</f>
        <v>40.4</v>
      </c>
      <c r="AA28" t="str">
        <f>D27</f>
        <v>Šenková Karolína</v>
      </c>
      <c r="AB28">
        <v>2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1"/>
        <v>0</v>
      </c>
      <c r="L29" s="4">
        <v>0</v>
      </c>
      <c r="M29" s="4">
        <v>0</v>
      </c>
      <c r="N29" s="4">
        <v>0</v>
      </c>
      <c r="O29" s="5">
        <f t="shared" si="12"/>
        <v>0</v>
      </c>
      <c r="P29" s="4">
        <v>0</v>
      </c>
      <c r="Q29" s="4">
        <v>0</v>
      </c>
      <c r="R29" s="4">
        <v>0</v>
      </c>
      <c r="S29" s="5">
        <f t="shared" si="13"/>
        <v>0</v>
      </c>
      <c r="T29" s="4">
        <v>0</v>
      </c>
      <c r="U29" s="4">
        <v>0</v>
      </c>
      <c r="V29" s="4">
        <v>0</v>
      </c>
      <c r="W29" s="5">
        <f t="shared" si="14"/>
        <v>0</v>
      </c>
      <c r="X29" s="5">
        <f t="shared" si="15"/>
        <v>0</v>
      </c>
      <c r="Z29">
        <f>X30</f>
        <v>125.89999999999999</v>
      </c>
      <c r="AA29" t="str">
        <f>D23</f>
        <v>TJ Sokol Kopřivnice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33.799999999999997</v>
      </c>
      <c r="L30" s="5"/>
      <c r="M30" s="5"/>
      <c r="N30" s="5">
        <v>0</v>
      </c>
      <c r="O30" s="5">
        <f>LARGE(O24:O29,3)+LARGE(O24:O29,2)+LARGE(O24:O29,1)-N30</f>
        <v>28.15</v>
      </c>
      <c r="P30" s="5"/>
      <c r="Q30" s="5"/>
      <c r="R30" s="5">
        <v>0</v>
      </c>
      <c r="S30" s="5">
        <f>LARGE(S24:S29,3)+LARGE(S24:S29,2)+LARGE(S24:S29,1)-R30</f>
        <v>31.35</v>
      </c>
      <c r="T30" s="5"/>
      <c r="U30" s="5"/>
      <c r="V30" s="5">
        <v>0</v>
      </c>
      <c r="W30" s="5">
        <f>LARGE(W24:W29,3)+LARGE(W24:W29,2)+LARGE(W24:W29,1)-V30</f>
        <v>32.599999999999994</v>
      </c>
      <c r="X30" s="5">
        <f t="shared" si="15"/>
        <v>125.89999999999999</v>
      </c>
      <c r="Z30">
        <f>X30</f>
        <v>125.89999999999999</v>
      </c>
      <c r="AA30" t="str">
        <f>D23</f>
        <v>TJ Sokol Kopřivnice</v>
      </c>
      <c r="AB30">
        <v>8</v>
      </c>
    </row>
    <row r="31" spans="1:28" x14ac:dyDescent="0.25">
      <c r="A31" s="3">
        <v>4</v>
      </c>
      <c r="B31" s="3">
        <v>2236</v>
      </c>
      <c r="C31" s="3">
        <v>4142</v>
      </c>
      <c r="D31" s="3" t="s">
        <v>45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123.29999999999998</v>
      </c>
      <c r="AA31" t="str">
        <f>D31</f>
        <v>T.J. Sokol Moravská Ostrava 1 B</v>
      </c>
      <c r="AB31">
        <v>1</v>
      </c>
    </row>
    <row r="32" spans="1:28" x14ac:dyDescent="0.25">
      <c r="B32">
        <v>879123</v>
      </c>
      <c r="C32">
        <v>4142</v>
      </c>
      <c r="D32" t="s">
        <v>46</v>
      </c>
      <c r="E32">
        <v>2008</v>
      </c>
      <c r="F32" t="s">
        <v>39</v>
      </c>
      <c r="G32" t="s">
        <v>47</v>
      </c>
      <c r="H32" s="4">
        <v>2</v>
      </c>
      <c r="I32" s="4">
        <v>8.4</v>
      </c>
      <c r="J32" s="4">
        <v>0</v>
      </c>
      <c r="K32" s="5">
        <f t="shared" ref="K32:K37" si="16">H32+I32-J32</f>
        <v>10.4</v>
      </c>
      <c r="L32" s="4">
        <v>0</v>
      </c>
      <c r="M32" s="4">
        <v>0</v>
      </c>
      <c r="N32" s="4">
        <v>0</v>
      </c>
      <c r="O32" s="5">
        <f t="shared" ref="O32:O37" si="17">L32+M32-N32</f>
        <v>0</v>
      </c>
      <c r="P32" s="4">
        <v>2.2999999999999998</v>
      </c>
      <c r="Q32" s="4">
        <v>8.4499999999999993</v>
      </c>
      <c r="R32" s="4">
        <v>0</v>
      </c>
      <c r="S32" s="5">
        <f t="shared" ref="S32:S37" si="18">P32+Q32-R32</f>
        <v>10.75</v>
      </c>
      <c r="T32" s="4">
        <v>2</v>
      </c>
      <c r="U32" s="4">
        <v>8</v>
      </c>
      <c r="V32" s="4">
        <v>0</v>
      </c>
      <c r="W32" s="5">
        <f t="shared" ref="W32:W37" si="19">T32+U32-V32</f>
        <v>10</v>
      </c>
      <c r="X32" s="5">
        <f t="shared" ref="X32:X38" si="20">K32+O32+S32+W32</f>
        <v>31.15</v>
      </c>
      <c r="Z32">
        <f>X38</f>
        <v>123.29999999999998</v>
      </c>
      <c r="AA32" t="str">
        <f>D31</f>
        <v>T.J. Sokol Moravská Ostrava 1 B</v>
      </c>
      <c r="AB32">
        <v>2</v>
      </c>
    </row>
    <row r="33" spans="1:28" x14ac:dyDescent="0.25">
      <c r="B33">
        <v>512489</v>
      </c>
      <c r="C33">
        <v>4142</v>
      </c>
      <c r="D33" t="s">
        <v>48</v>
      </c>
      <c r="E33">
        <v>1998</v>
      </c>
      <c r="F33" t="s">
        <v>39</v>
      </c>
      <c r="G33" t="s">
        <v>49</v>
      </c>
      <c r="H33" s="4">
        <v>2</v>
      </c>
      <c r="I33" s="4">
        <v>8.8000000000000007</v>
      </c>
      <c r="J33" s="4">
        <v>0</v>
      </c>
      <c r="K33" s="5">
        <f t="shared" si="16"/>
        <v>10.8</v>
      </c>
      <c r="L33" s="4">
        <v>1.9</v>
      </c>
      <c r="M33" s="4">
        <v>7.75</v>
      </c>
      <c r="N33" s="4">
        <v>0</v>
      </c>
      <c r="O33" s="5">
        <f t="shared" si="17"/>
        <v>9.65</v>
      </c>
      <c r="P33" s="4">
        <v>0</v>
      </c>
      <c r="Q33" s="4">
        <v>0</v>
      </c>
      <c r="R33" s="4">
        <v>0</v>
      </c>
      <c r="S33" s="5">
        <f t="shared" si="18"/>
        <v>0</v>
      </c>
      <c r="T33" s="4">
        <v>0</v>
      </c>
      <c r="U33" s="4">
        <v>0</v>
      </c>
      <c r="V33" s="4">
        <v>0</v>
      </c>
      <c r="W33" s="5">
        <f t="shared" si="19"/>
        <v>0</v>
      </c>
      <c r="X33" s="5">
        <f t="shared" si="20"/>
        <v>20.450000000000003</v>
      </c>
      <c r="Z33">
        <f>X38</f>
        <v>123.29999999999998</v>
      </c>
      <c r="AA33" t="str">
        <f>D31</f>
        <v>T.J. Sokol Moravská Ostrava 1 B</v>
      </c>
      <c r="AB33">
        <v>3</v>
      </c>
    </row>
    <row r="34" spans="1:28" x14ac:dyDescent="0.25">
      <c r="B34">
        <v>798369</v>
      </c>
      <c r="C34">
        <v>4142</v>
      </c>
      <c r="D34" t="s">
        <v>50</v>
      </c>
      <c r="E34">
        <v>2006</v>
      </c>
      <c r="F34" t="s">
        <v>39</v>
      </c>
      <c r="G34" t="s">
        <v>47</v>
      </c>
      <c r="H34" s="4">
        <v>0</v>
      </c>
      <c r="I34" s="4">
        <v>0</v>
      </c>
      <c r="J34" s="4">
        <v>0</v>
      </c>
      <c r="K34" s="5">
        <f t="shared" si="16"/>
        <v>0</v>
      </c>
      <c r="L34" s="4">
        <v>1.9</v>
      </c>
      <c r="M34" s="4">
        <v>5.85</v>
      </c>
      <c r="N34" s="4">
        <v>0</v>
      </c>
      <c r="O34" s="5">
        <f t="shared" si="17"/>
        <v>7.75</v>
      </c>
      <c r="P34" s="4">
        <v>3</v>
      </c>
      <c r="Q34" s="4">
        <v>5.5</v>
      </c>
      <c r="R34" s="4">
        <v>0</v>
      </c>
      <c r="S34" s="5">
        <f t="shared" si="18"/>
        <v>8.5</v>
      </c>
      <c r="T34" s="4">
        <v>2.6</v>
      </c>
      <c r="U34" s="4">
        <v>8.1</v>
      </c>
      <c r="V34" s="4">
        <v>0</v>
      </c>
      <c r="W34" s="5">
        <f t="shared" si="19"/>
        <v>10.7</v>
      </c>
      <c r="X34" s="5">
        <f t="shared" si="20"/>
        <v>26.95</v>
      </c>
      <c r="Z34">
        <f>X38</f>
        <v>123.29999999999998</v>
      </c>
      <c r="AA34" t="str">
        <f>D31</f>
        <v>T.J. Sokol Moravská Ostrava 1 B</v>
      </c>
      <c r="AB34">
        <v>4</v>
      </c>
    </row>
    <row r="35" spans="1:28" x14ac:dyDescent="0.25">
      <c r="B35">
        <v>412081</v>
      </c>
      <c r="C35">
        <v>4142</v>
      </c>
      <c r="D35" t="s">
        <v>51</v>
      </c>
      <c r="E35">
        <v>1999</v>
      </c>
      <c r="F35" t="s">
        <v>39</v>
      </c>
      <c r="G35" t="s">
        <v>49</v>
      </c>
      <c r="H35" s="4">
        <v>2</v>
      </c>
      <c r="I35" s="4">
        <v>8.9</v>
      </c>
      <c r="J35" s="4">
        <v>0</v>
      </c>
      <c r="K35" s="5">
        <f t="shared" si="16"/>
        <v>10.9</v>
      </c>
      <c r="L35" s="4">
        <v>0</v>
      </c>
      <c r="M35" s="4">
        <v>0</v>
      </c>
      <c r="N35" s="4">
        <v>0</v>
      </c>
      <c r="O35" s="5">
        <f t="shared" si="17"/>
        <v>0</v>
      </c>
      <c r="P35" s="4">
        <v>0</v>
      </c>
      <c r="Q35" s="4">
        <v>0</v>
      </c>
      <c r="R35" s="4">
        <v>0</v>
      </c>
      <c r="S35" s="5">
        <f t="shared" si="18"/>
        <v>0</v>
      </c>
      <c r="T35" s="4">
        <v>3.4</v>
      </c>
      <c r="U35" s="4">
        <v>7.8</v>
      </c>
      <c r="V35" s="4">
        <v>0</v>
      </c>
      <c r="W35" s="5">
        <f t="shared" si="19"/>
        <v>11.2</v>
      </c>
      <c r="X35" s="5">
        <f t="shared" si="20"/>
        <v>22.1</v>
      </c>
      <c r="Z35">
        <f>X38</f>
        <v>123.29999999999998</v>
      </c>
      <c r="AA35" t="str">
        <f>D31</f>
        <v>T.J. Sokol Moravská Ostrava 1 B</v>
      </c>
      <c r="AB35">
        <v>5</v>
      </c>
    </row>
    <row r="36" spans="1:28" x14ac:dyDescent="0.25">
      <c r="B36">
        <v>865886</v>
      </c>
      <c r="C36">
        <v>4142</v>
      </c>
      <c r="D36" t="s">
        <v>52</v>
      </c>
      <c r="E36">
        <v>2009</v>
      </c>
      <c r="F36" t="s">
        <v>39</v>
      </c>
      <c r="G36" t="s">
        <v>53</v>
      </c>
      <c r="H36" s="4">
        <v>0</v>
      </c>
      <c r="I36" s="4">
        <v>0</v>
      </c>
      <c r="J36" s="4">
        <v>0</v>
      </c>
      <c r="K36" s="5">
        <f t="shared" si="16"/>
        <v>0</v>
      </c>
      <c r="L36" s="4">
        <v>1</v>
      </c>
      <c r="M36" s="4">
        <v>7.55</v>
      </c>
      <c r="N36" s="4">
        <v>4</v>
      </c>
      <c r="O36" s="5">
        <f t="shared" si="17"/>
        <v>4.5500000000000007</v>
      </c>
      <c r="P36" s="4">
        <v>2.6</v>
      </c>
      <c r="Q36" s="4">
        <v>8.0500000000000007</v>
      </c>
      <c r="R36" s="4">
        <v>0</v>
      </c>
      <c r="S36" s="5">
        <f t="shared" si="18"/>
        <v>10.65</v>
      </c>
      <c r="T36" s="4">
        <v>0</v>
      </c>
      <c r="U36" s="4">
        <v>0</v>
      </c>
      <c r="V36" s="4">
        <v>0</v>
      </c>
      <c r="W36" s="5">
        <f t="shared" si="19"/>
        <v>0</v>
      </c>
      <c r="X36" s="5">
        <f t="shared" si="20"/>
        <v>15.200000000000001</v>
      </c>
      <c r="Z36">
        <f>X38</f>
        <v>123.29999999999998</v>
      </c>
      <c r="AA36" t="str">
        <f>D31</f>
        <v>T.J. Sokol Moravská Ostrava 1 B</v>
      </c>
      <c r="AB36">
        <v>6</v>
      </c>
    </row>
    <row r="37" spans="1:28" x14ac:dyDescent="0.25">
      <c r="B37">
        <v>768676</v>
      </c>
      <c r="C37">
        <v>4142</v>
      </c>
      <c r="D37" t="s">
        <v>54</v>
      </c>
      <c r="E37">
        <v>2007</v>
      </c>
      <c r="F37" t="s">
        <v>39</v>
      </c>
      <c r="G37" t="s">
        <v>47</v>
      </c>
      <c r="H37" s="4">
        <v>2</v>
      </c>
      <c r="I37" s="4">
        <v>8.6</v>
      </c>
      <c r="J37" s="4">
        <v>0</v>
      </c>
      <c r="K37" s="5">
        <f t="shared" si="16"/>
        <v>10.6</v>
      </c>
      <c r="L37" s="4">
        <v>1.5</v>
      </c>
      <c r="M37" s="4">
        <v>7.35</v>
      </c>
      <c r="N37" s="4">
        <v>0</v>
      </c>
      <c r="O37" s="5">
        <f t="shared" si="17"/>
        <v>8.85</v>
      </c>
      <c r="P37" s="4">
        <v>3.6</v>
      </c>
      <c r="Q37" s="4">
        <v>5.9</v>
      </c>
      <c r="R37" s="4">
        <v>0</v>
      </c>
      <c r="S37" s="5">
        <f t="shared" si="18"/>
        <v>9.5</v>
      </c>
      <c r="T37" s="4">
        <v>3.8</v>
      </c>
      <c r="U37" s="4">
        <v>8.15</v>
      </c>
      <c r="V37" s="4">
        <v>0</v>
      </c>
      <c r="W37" s="5">
        <f t="shared" si="19"/>
        <v>11.95</v>
      </c>
      <c r="X37" s="5">
        <f t="shared" si="20"/>
        <v>40.9</v>
      </c>
      <c r="Z37">
        <f>X38</f>
        <v>123.29999999999998</v>
      </c>
      <c r="AA37" t="str">
        <f>D31</f>
        <v>T.J. Sokol Moravská Ostrava 1 B</v>
      </c>
      <c r="AB37">
        <v>7</v>
      </c>
    </row>
    <row r="38" spans="1:28" x14ac:dyDescent="0.25">
      <c r="A38" s="5"/>
      <c r="B38" s="5"/>
      <c r="C38" s="5"/>
      <c r="D38" s="5" t="s">
        <v>28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32.299999999999997</v>
      </c>
      <c r="L38" s="5"/>
      <c r="M38" s="5"/>
      <c r="N38" s="5">
        <v>0</v>
      </c>
      <c r="O38" s="5">
        <f>LARGE(O32:O37,3)+LARGE(O32:O37,2)+LARGE(O32:O37,1)-N38</f>
        <v>26.25</v>
      </c>
      <c r="P38" s="5"/>
      <c r="Q38" s="5"/>
      <c r="R38" s="5">
        <v>0</v>
      </c>
      <c r="S38" s="5">
        <f>LARGE(S32:S37,3)+LARGE(S32:S37,2)+LARGE(S32:S37,1)-R38</f>
        <v>30.9</v>
      </c>
      <c r="T38" s="5"/>
      <c r="U38" s="5"/>
      <c r="V38" s="5">
        <v>0</v>
      </c>
      <c r="W38" s="5">
        <f>LARGE(W32:W37,3)+LARGE(W32:W37,2)+LARGE(W32:W37,1)-V38</f>
        <v>33.849999999999994</v>
      </c>
      <c r="X38" s="5">
        <f t="shared" si="20"/>
        <v>123.29999999999998</v>
      </c>
      <c r="Z38">
        <f>X38</f>
        <v>123.29999999999998</v>
      </c>
      <c r="AA38" t="str">
        <f>D31</f>
        <v>T.J. Sokol Moravská Ostrava 1 B</v>
      </c>
      <c r="AB38">
        <v>8</v>
      </c>
    </row>
    <row r="39" spans="1:28" x14ac:dyDescent="0.25">
      <c r="A39" s="3">
        <v>5</v>
      </c>
      <c r="B39" s="3">
        <v>2157</v>
      </c>
      <c r="C39" s="3">
        <v>9763</v>
      </c>
      <c r="D39" s="3" t="s">
        <v>61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121.45</v>
      </c>
      <c r="AA39" t="str">
        <f>D39</f>
        <v>TJ TŽ Třinec</v>
      </c>
      <c r="AB39">
        <v>1</v>
      </c>
    </row>
    <row r="40" spans="1:28" x14ac:dyDescent="0.25">
      <c r="B40">
        <v>243536</v>
      </c>
      <c r="C40">
        <v>9763</v>
      </c>
      <c r="D40" t="s">
        <v>62</v>
      </c>
      <c r="E40">
        <v>2005</v>
      </c>
      <c r="F40" t="s">
        <v>61</v>
      </c>
      <c r="G40" t="s">
        <v>63</v>
      </c>
      <c r="H40" s="4">
        <v>2.4</v>
      </c>
      <c r="I40" s="4">
        <v>8.5500000000000007</v>
      </c>
      <c r="J40" s="4">
        <v>0</v>
      </c>
      <c r="K40" s="5">
        <f t="shared" ref="K40:K45" si="21">H40+I40-J40</f>
        <v>10.950000000000001</v>
      </c>
      <c r="L40" s="4">
        <v>1.4</v>
      </c>
      <c r="M40" s="4">
        <v>7.85</v>
      </c>
      <c r="N40" s="4">
        <v>0</v>
      </c>
      <c r="O40" s="5">
        <f t="shared" ref="O40:O45" si="22">L40+M40-N40</f>
        <v>9.25</v>
      </c>
      <c r="P40" s="4">
        <v>0</v>
      </c>
      <c r="Q40" s="4">
        <v>0</v>
      </c>
      <c r="R40" s="4">
        <v>0</v>
      </c>
      <c r="S40" s="5">
        <f t="shared" ref="S40:S45" si="23">P40+Q40-R40</f>
        <v>0</v>
      </c>
      <c r="T40" s="4">
        <v>3</v>
      </c>
      <c r="U40" s="4">
        <v>7</v>
      </c>
      <c r="V40" s="4">
        <v>0</v>
      </c>
      <c r="W40" s="5">
        <f t="shared" ref="W40:W45" si="24">T40+U40-V40</f>
        <v>10</v>
      </c>
      <c r="X40" s="5">
        <f t="shared" ref="X40:X46" si="25">K40+O40+S40+W40</f>
        <v>30.200000000000003</v>
      </c>
      <c r="Z40">
        <f>X46</f>
        <v>121.45</v>
      </c>
      <c r="AA40" t="str">
        <f>D39</f>
        <v>TJ TŽ Třinec</v>
      </c>
      <c r="AB40">
        <v>2</v>
      </c>
    </row>
    <row r="41" spans="1:28" x14ac:dyDescent="0.25">
      <c r="B41">
        <v>239551</v>
      </c>
      <c r="C41">
        <v>9763</v>
      </c>
      <c r="D41" t="s">
        <v>64</v>
      </c>
      <c r="E41">
        <v>2007</v>
      </c>
      <c r="F41" t="s">
        <v>61</v>
      </c>
      <c r="G41" t="s">
        <v>63</v>
      </c>
      <c r="H41" s="4">
        <v>0</v>
      </c>
      <c r="I41" s="4">
        <v>0</v>
      </c>
      <c r="J41" s="4">
        <v>0</v>
      </c>
      <c r="K41" s="5">
        <f t="shared" si="21"/>
        <v>0</v>
      </c>
      <c r="L41" s="4">
        <v>0</v>
      </c>
      <c r="M41" s="4">
        <v>0</v>
      </c>
      <c r="N41" s="4">
        <v>0</v>
      </c>
      <c r="O41" s="5">
        <f t="shared" si="22"/>
        <v>0</v>
      </c>
      <c r="P41" s="4">
        <v>0</v>
      </c>
      <c r="Q41" s="4">
        <v>0</v>
      </c>
      <c r="R41" s="4">
        <v>0</v>
      </c>
      <c r="S41" s="5">
        <f t="shared" si="23"/>
        <v>0</v>
      </c>
      <c r="T41" s="4">
        <v>0</v>
      </c>
      <c r="U41" s="4">
        <v>0</v>
      </c>
      <c r="V41" s="4">
        <v>0</v>
      </c>
      <c r="W41" s="5">
        <f t="shared" si="24"/>
        <v>0</v>
      </c>
      <c r="X41" s="5">
        <f t="shared" si="25"/>
        <v>0</v>
      </c>
      <c r="Z41">
        <f>X46</f>
        <v>121.45</v>
      </c>
      <c r="AA41" t="str">
        <f>D39</f>
        <v>TJ TŽ Třinec</v>
      </c>
      <c r="AB41">
        <v>3</v>
      </c>
    </row>
    <row r="42" spans="1:28" x14ac:dyDescent="0.25">
      <c r="B42">
        <v>656982</v>
      </c>
      <c r="C42">
        <v>9763</v>
      </c>
      <c r="D42" t="s">
        <v>65</v>
      </c>
      <c r="E42">
        <v>2007</v>
      </c>
      <c r="F42" t="s">
        <v>61</v>
      </c>
      <c r="G42" t="s">
        <v>63</v>
      </c>
      <c r="H42" s="4">
        <v>2</v>
      </c>
      <c r="I42" s="4">
        <v>8.85</v>
      </c>
      <c r="J42" s="4">
        <v>0</v>
      </c>
      <c r="K42" s="5">
        <f t="shared" si="21"/>
        <v>10.85</v>
      </c>
      <c r="L42" s="4">
        <v>1.3</v>
      </c>
      <c r="M42" s="4">
        <v>7.8</v>
      </c>
      <c r="N42" s="4">
        <v>0</v>
      </c>
      <c r="O42" s="5">
        <f t="shared" si="22"/>
        <v>9.1</v>
      </c>
      <c r="P42" s="4">
        <v>3</v>
      </c>
      <c r="Q42" s="4">
        <v>7.7</v>
      </c>
      <c r="R42" s="4">
        <v>0</v>
      </c>
      <c r="S42" s="5">
        <f t="shared" si="23"/>
        <v>10.7</v>
      </c>
      <c r="T42" s="4">
        <v>2.2999999999999998</v>
      </c>
      <c r="U42" s="4">
        <v>7.45</v>
      </c>
      <c r="V42" s="4">
        <v>0</v>
      </c>
      <c r="W42" s="5">
        <f t="shared" si="24"/>
        <v>9.75</v>
      </c>
      <c r="X42" s="5">
        <f t="shared" si="25"/>
        <v>40.4</v>
      </c>
      <c r="Z42">
        <f>X46</f>
        <v>121.45</v>
      </c>
      <c r="AA42" t="str">
        <f>D39</f>
        <v>TJ TŽ Třinec</v>
      </c>
      <c r="AB42">
        <v>4</v>
      </c>
    </row>
    <row r="43" spans="1:28" x14ac:dyDescent="0.25">
      <c r="B43">
        <v>672927</v>
      </c>
      <c r="C43">
        <v>9763</v>
      </c>
      <c r="D43" t="s">
        <v>66</v>
      </c>
      <c r="E43">
        <v>2004</v>
      </c>
      <c r="F43" t="s">
        <v>61</v>
      </c>
      <c r="G43" t="s">
        <v>63</v>
      </c>
      <c r="H43" s="4">
        <v>0</v>
      </c>
      <c r="I43" s="4">
        <v>0</v>
      </c>
      <c r="J43" s="4">
        <v>0</v>
      </c>
      <c r="K43" s="5">
        <f t="shared" si="21"/>
        <v>0</v>
      </c>
      <c r="L43" s="4">
        <v>1.3</v>
      </c>
      <c r="M43" s="4">
        <v>8.0500000000000007</v>
      </c>
      <c r="N43" s="4">
        <v>0</v>
      </c>
      <c r="O43" s="5">
        <f t="shared" si="22"/>
        <v>9.3500000000000014</v>
      </c>
      <c r="P43" s="4">
        <v>2.2000000000000002</v>
      </c>
      <c r="Q43" s="4">
        <v>7.4</v>
      </c>
      <c r="R43" s="4">
        <v>0</v>
      </c>
      <c r="S43" s="5">
        <f t="shared" si="23"/>
        <v>9.6000000000000014</v>
      </c>
      <c r="T43" s="4">
        <v>2.8</v>
      </c>
      <c r="U43" s="4">
        <v>7.35</v>
      </c>
      <c r="V43" s="4">
        <v>0</v>
      </c>
      <c r="W43" s="5">
        <f t="shared" si="24"/>
        <v>10.149999999999999</v>
      </c>
      <c r="X43" s="5">
        <f t="shared" si="25"/>
        <v>29.1</v>
      </c>
      <c r="Z43">
        <f>X46</f>
        <v>121.45</v>
      </c>
      <c r="AA43" t="str">
        <f>D39</f>
        <v>TJ TŽ Třinec</v>
      </c>
      <c r="AB43">
        <v>5</v>
      </c>
    </row>
    <row r="44" spans="1:28" x14ac:dyDescent="0.25">
      <c r="B44">
        <v>476749</v>
      </c>
      <c r="C44">
        <v>9763</v>
      </c>
      <c r="D44" t="s">
        <v>67</v>
      </c>
      <c r="E44">
        <v>2009</v>
      </c>
      <c r="F44" t="s">
        <v>61</v>
      </c>
      <c r="G44" t="s">
        <v>63</v>
      </c>
      <c r="H44" s="4">
        <v>2</v>
      </c>
      <c r="I44" s="4">
        <v>8.9</v>
      </c>
      <c r="J44" s="4">
        <v>0</v>
      </c>
      <c r="K44" s="5">
        <f t="shared" si="21"/>
        <v>10.9</v>
      </c>
      <c r="L44" s="4">
        <v>0</v>
      </c>
      <c r="M44" s="4">
        <v>0</v>
      </c>
      <c r="N44" s="4">
        <v>0</v>
      </c>
      <c r="O44" s="5">
        <f t="shared" si="22"/>
        <v>0</v>
      </c>
      <c r="P44" s="4">
        <v>3</v>
      </c>
      <c r="Q44" s="4">
        <v>6.4</v>
      </c>
      <c r="R44" s="4">
        <v>0</v>
      </c>
      <c r="S44" s="5">
        <f t="shared" si="23"/>
        <v>9.4</v>
      </c>
      <c r="T44" s="4">
        <v>2.2999999999999998</v>
      </c>
      <c r="U44" s="4">
        <v>7.75</v>
      </c>
      <c r="V44" s="4">
        <v>0</v>
      </c>
      <c r="W44" s="5">
        <f t="shared" si="24"/>
        <v>10.050000000000001</v>
      </c>
      <c r="X44" s="5">
        <f t="shared" si="25"/>
        <v>30.35</v>
      </c>
      <c r="Z44">
        <f>X46</f>
        <v>121.45</v>
      </c>
      <c r="AA44" t="str">
        <f>D39</f>
        <v>TJ TŽ Třinec</v>
      </c>
      <c r="AB44">
        <v>6</v>
      </c>
    </row>
    <row r="45" spans="1:28" x14ac:dyDescent="0.25">
      <c r="B45">
        <v>170364</v>
      </c>
      <c r="C45">
        <v>9763</v>
      </c>
      <c r="D45" t="s">
        <v>68</v>
      </c>
      <c r="E45">
        <v>2009</v>
      </c>
      <c r="F45" t="s">
        <v>61</v>
      </c>
      <c r="G45" t="s">
        <v>63</v>
      </c>
      <c r="H45" s="4">
        <v>2</v>
      </c>
      <c r="I45" s="4">
        <v>8.4</v>
      </c>
      <c r="J45" s="4">
        <v>0</v>
      </c>
      <c r="K45" s="5">
        <f t="shared" si="21"/>
        <v>10.4</v>
      </c>
      <c r="L45" s="4">
        <v>1.2</v>
      </c>
      <c r="M45" s="4">
        <v>7.15</v>
      </c>
      <c r="N45" s="4">
        <v>2</v>
      </c>
      <c r="O45" s="5">
        <f t="shared" si="22"/>
        <v>6.35</v>
      </c>
      <c r="P45" s="4">
        <v>3.1</v>
      </c>
      <c r="Q45" s="4">
        <v>7.45</v>
      </c>
      <c r="R45" s="4">
        <v>0</v>
      </c>
      <c r="S45" s="5">
        <f t="shared" si="23"/>
        <v>10.55</v>
      </c>
      <c r="T45" s="4">
        <v>0</v>
      </c>
      <c r="U45" s="4">
        <v>0</v>
      </c>
      <c r="V45" s="4">
        <v>0</v>
      </c>
      <c r="W45" s="5">
        <f t="shared" si="24"/>
        <v>0</v>
      </c>
      <c r="X45" s="5">
        <f t="shared" si="25"/>
        <v>27.3</v>
      </c>
      <c r="Z45">
        <f>X46</f>
        <v>121.45</v>
      </c>
      <c r="AA45" t="str">
        <f>D39</f>
        <v>TJ TŽ Třinec</v>
      </c>
      <c r="AB45">
        <v>7</v>
      </c>
    </row>
    <row r="46" spans="1:28" x14ac:dyDescent="0.25">
      <c r="A46" s="5"/>
      <c r="B46" s="5"/>
      <c r="C46" s="5"/>
      <c r="D46" s="5" t="s">
        <v>28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32.700000000000003</v>
      </c>
      <c r="L46" s="5"/>
      <c r="M46" s="5"/>
      <c r="N46" s="5">
        <v>0</v>
      </c>
      <c r="O46" s="5">
        <f>LARGE(O40:O45,3)+LARGE(O40:O45,2)+LARGE(O40:O45,1)-N46</f>
        <v>27.700000000000003</v>
      </c>
      <c r="P46" s="5"/>
      <c r="Q46" s="5"/>
      <c r="R46" s="5">
        <v>0</v>
      </c>
      <c r="S46" s="5">
        <f>LARGE(S40:S45,3)+LARGE(S40:S45,2)+LARGE(S40:S45,1)-R46</f>
        <v>30.85</v>
      </c>
      <c r="T46" s="5"/>
      <c r="U46" s="5"/>
      <c r="V46" s="5">
        <v>0</v>
      </c>
      <c r="W46" s="5">
        <f>LARGE(W40:W45,3)+LARGE(W40:W45,2)+LARGE(W40:W45,1)-V46</f>
        <v>30.2</v>
      </c>
      <c r="X46" s="5">
        <f t="shared" si="25"/>
        <v>121.45</v>
      </c>
      <c r="Z46">
        <f>X46</f>
        <v>121.45</v>
      </c>
      <c r="AA46" t="str">
        <f>D39</f>
        <v>TJ TŽ Třinec</v>
      </c>
      <c r="AB46">
        <v>8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"/>
  <sheetViews>
    <sheetView zoomScale="80" zoomScaleNormal="80" workbookViewId="0">
      <selection activeCell="AC1" sqref="AC1:AC1048576"/>
    </sheetView>
  </sheetViews>
  <sheetFormatPr defaultRowHeight="15" x14ac:dyDescent="0.25"/>
  <cols>
    <col min="1" max="1" width="7.42578125" customWidth="1"/>
    <col min="2" max="3" width="10" hidden="1" customWidth="1"/>
    <col min="4" max="4" width="27.85546875" customWidth="1"/>
    <col min="5" max="5" width="8" customWidth="1"/>
    <col min="6" max="6" width="23.85546875" customWidth="1"/>
    <col min="7" max="7" width="26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8.7109375" customWidth="1"/>
    <col min="25" max="25" width="1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69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2253</v>
      </c>
      <c r="C7" s="3">
        <v>7791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129.55000000000001</v>
      </c>
      <c r="AA7" t="str">
        <f>D7</f>
        <v>GK Vítkovice</v>
      </c>
      <c r="AB7">
        <v>1</v>
      </c>
    </row>
    <row r="8" spans="1:29" x14ac:dyDescent="0.25">
      <c r="B8">
        <v>388457</v>
      </c>
      <c r="C8">
        <v>7791</v>
      </c>
      <c r="D8" t="s">
        <v>70</v>
      </c>
      <c r="E8">
        <v>2005</v>
      </c>
      <c r="F8" t="s">
        <v>23</v>
      </c>
      <c r="G8" t="s">
        <v>71</v>
      </c>
      <c r="H8" s="4">
        <v>2</v>
      </c>
      <c r="I8" s="4">
        <v>8.3000000000000007</v>
      </c>
      <c r="J8" s="4">
        <v>0</v>
      </c>
      <c r="K8" s="5">
        <f t="shared" ref="K8:K13" si="0">H8+I8-J8</f>
        <v>10.3</v>
      </c>
      <c r="L8" s="4">
        <v>2.5</v>
      </c>
      <c r="M8" s="4">
        <v>8.4499999999999993</v>
      </c>
      <c r="N8" s="4">
        <v>0</v>
      </c>
      <c r="O8" s="5">
        <f t="shared" ref="O8:O13" si="1">L8+M8-N8</f>
        <v>10.95</v>
      </c>
      <c r="P8" s="4">
        <v>3</v>
      </c>
      <c r="Q8" s="4">
        <v>7.75</v>
      </c>
      <c r="R8" s="4">
        <v>0</v>
      </c>
      <c r="S8" s="5">
        <f t="shared" ref="S8:S13" si="2">P8+Q8-R8</f>
        <v>10.75</v>
      </c>
      <c r="T8" s="4">
        <v>3.1</v>
      </c>
      <c r="U8" s="4">
        <v>8.1</v>
      </c>
      <c r="V8" s="4">
        <v>0</v>
      </c>
      <c r="W8" s="5">
        <f t="shared" ref="W8:W13" si="3">T8+U8-V8</f>
        <v>11.2</v>
      </c>
      <c r="X8" s="5">
        <f t="shared" ref="X8:X14" si="4">K8+O8+S8+W8</f>
        <v>43.2</v>
      </c>
      <c r="Z8">
        <f>X14</f>
        <v>129.55000000000001</v>
      </c>
      <c r="AA8" t="str">
        <f>D7</f>
        <v>GK Vítkovice</v>
      </c>
      <c r="AB8">
        <v>2</v>
      </c>
    </row>
    <row r="9" spans="1:29" x14ac:dyDescent="0.25">
      <c r="B9">
        <v>150937</v>
      </c>
      <c r="C9">
        <v>7791</v>
      </c>
      <c r="D9" t="s">
        <v>72</v>
      </c>
      <c r="E9">
        <v>2004</v>
      </c>
      <c r="F9" t="s">
        <v>23</v>
      </c>
      <c r="G9" t="s">
        <v>73</v>
      </c>
      <c r="H9" s="4">
        <v>2</v>
      </c>
      <c r="I9" s="4">
        <v>7.9</v>
      </c>
      <c r="J9" s="4">
        <v>0</v>
      </c>
      <c r="K9" s="5">
        <f t="shared" si="0"/>
        <v>9.9</v>
      </c>
      <c r="L9" s="4">
        <v>2.6</v>
      </c>
      <c r="M9" s="4">
        <v>8.65</v>
      </c>
      <c r="N9" s="4">
        <v>0</v>
      </c>
      <c r="O9" s="5">
        <f t="shared" si="1"/>
        <v>11.25</v>
      </c>
      <c r="P9" s="4">
        <v>2.5</v>
      </c>
      <c r="Q9" s="4">
        <v>8.6999999999999993</v>
      </c>
      <c r="R9" s="4">
        <v>0</v>
      </c>
      <c r="S9" s="5">
        <f t="shared" si="2"/>
        <v>11.2</v>
      </c>
      <c r="T9" s="4">
        <v>3.2</v>
      </c>
      <c r="U9" s="4">
        <v>7.85</v>
      </c>
      <c r="V9" s="4">
        <v>0</v>
      </c>
      <c r="W9" s="5">
        <f t="shared" si="3"/>
        <v>11.05</v>
      </c>
      <c r="X9" s="5">
        <f t="shared" si="4"/>
        <v>43.399999999999991</v>
      </c>
      <c r="Z9">
        <f>X14</f>
        <v>129.55000000000001</v>
      </c>
      <c r="AA9" t="str">
        <f>D7</f>
        <v>GK Vítkovice</v>
      </c>
      <c r="AB9">
        <v>3</v>
      </c>
    </row>
    <row r="10" spans="1:29" x14ac:dyDescent="0.25">
      <c r="B10">
        <v>281860</v>
      </c>
      <c r="C10">
        <v>7791</v>
      </c>
      <c r="D10" t="s">
        <v>74</v>
      </c>
      <c r="E10">
        <v>2008</v>
      </c>
      <c r="F10" t="s">
        <v>23</v>
      </c>
      <c r="G10" t="s">
        <v>71</v>
      </c>
      <c r="H10" s="4">
        <v>2</v>
      </c>
      <c r="I10" s="4">
        <v>8.3000000000000007</v>
      </c>
      <c r="J10" s="4">
        <v>0</v>
      </c>
      <c r="K10" s="5">
        <f t="shared" si="0"/>
        <v>10.3</v>
      </c>
      <c r="L10" s="4">
        <v>2</v>
      </c>
      <c r="M10" s="4">
        <v>8.5</v>
      </c>
      <c r="N10" s="4">
        <v>0</v>
      </c>
      <c r="O10" s="5">
        <f t="shared" si="1"/>
        <v>10.5</v>
      </c>
      <c r="P10" s="4">
        <v>3.1</v>
      </c>
      <c r="Q10" s="4">
        <v>7.75</v>
      </c>
      <c r="R10" s="4">
        <v>0</v>
      </c>
      <c r="S10" s="5">
        <f t="shared" si="2"/>
        <v>10.85</v>
      </c>
      <c r="T10" s="4">
        <v>3.1</v>
      </c>
      <c r="U10" s="4">
        <v>7.7</v>
      </c>
      <c r="V10" s="4">
        <v>0</v>
      </c>
      <c r="W10" s="5">
        <f t="shared" si="3"/>
        <v>10.8</v>
      </c>
      <c r="X10" s="5">
        <f t="shared" si="4"/>
        <v>42.45</v>
      </c>
      <c r="Z10">
        <f>X14</f>
        <v>129.55000000000001</v>
      </c>
      <c r="AA10" t="str">
        <f>D7</f>
        <v>GK Vítkovice</v>
      </c>
      <c r="AB10">
        <v>4</v>
      </c>
    </row>
    <row r="11" spans="1:29" x14ac:dyDescent="0.25">
      <c r="B11">
        <v>480875</v>
      </c>
      <c r="C11">
        <v>7791</v>
      </c>
      <c r="D11" t="s">
        <v>75</v>
      </c>
      <c r="E11">
        <v>2008</v>
      </c>
      <c r="F11" t="s">
        <v>23</v>
      </c>
      <c r="G11" t="s">
        <v>76</v>
      </c>
      <c r="H11" s="4">
        <v>2</v>
      </c>
      <c r="I11" s="4">
        <v>8.15</v>
      </c>
      <c r="J11" s="4">
        <v>0</v>
      </c>
      <c r="K11" s="5">
        <f t="shared" si="0"/>
        <v>10.15</v>
      </c>
      <c r="L11" s="4">
        <v>2.5</v>
      </c>
      <c r="M11" s="4">
        <v>7.55</v>
      </c>
      <c r="N11" s="4">
        <v>0</v>
      </c>
      <c r="O11" s="5">
        <f t="shared" si="1"/>
        <v>10.050000000000001</v>
      </c>
      <c r="P11" s="4">
        <v>3</v>
      </c>
      <c r="Q11" s="4">
        <v>8</v>
      </c>
      <c r="R11" s="4">
        <v>0</v>
      </c>
      <c r="S11" s="5">
        <f t="shared" si="2"/>
        <v>11</v>
      </c>
      <c r="T11" s="4">
        <v>2.9</v>
      </c>
      <c r="U11" s="4">
        <v>7.5</v>
      </c>
      <c r="V11" s="4">
        <v>0</v>
      </c>
      <c r="W11" s="5">
        <f t="shared" si="3"/>
        <v>10.4</v>
      </c>
      <c r="X11" s="5">
        <f t="shared" si="4"/>
        <v>41.6</v>
      </c>
      <c r="Z11">
        <f>X14</f>
        <v>129.55000000000001</v>
      </c>
      <c r="AA11" t="str">
        <f>D7</f>
        <v>GK Vítkovice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X14</f>
        <v>129.55000000000001</v>
      </c>
      <c r="AA12" t="str">
        <f>D7</f>
        <v>GK Vítkovice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129.55000000000001</v>
      </c>
      <c r="AA13" t="str">
        <f>D7</f>
        <v>GK Vítkovice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30.750000000000004</v>
      </c>
      <c r="L14" s="5"/>
      <c r="M14" s="5"/>
      <c r="N14" s="5">
        <v>0</v>
      </c>
      <c r="O14" s="5">
        <f>LARGE(O8:O13,3)+LARGE(O8:O13,2)+LARGE(O8:O13,1)-N14</f>
        <v>32.700000000000003</v>
      </c>
      <c r="P14" s="5"/>
      <c r="Q14" s="5"/>
      <c r="R14" s="5">
        <v>0</v>
      </c>
      <c r="S14" s="5">
        <f>LARGE(S8:S13,3)+LARGE(S8:S13,2)+LARGE(S8:S13,1)-R14</f>
        <v>33.049999999999997</v>
      </c>
      <c r="T14" s="5"/>
      <c r="U14" s="5"/>
      <c r="V14" s="5">
        <v>0</v>
      </c>
      <c r="W14" s="5">
        <f>LARGE(W8:W13,3)+LARGE(W8:W13,2)+LARGE(W8:W13,1)-V14</f>
        <v>33.049999999999997</v>
      </c>
      <c r="X14" s="5">
        <f t="shared" si="4"/>
        <v>129.55000000000001</v>
      </c>
      <c r="Z14">
        <f>X14</f>
        <v>129.55000000000001</v>
      </c>
      <c r="AA14" t="str">
        <f>D7</f>
        <v>GK Vítkovice</v>
      </c>
      <c r="AB14">
        <v>8</v>
      </c>
    </row>
    <row r="15" spans="1:29" x14ac:dyDescent="0.25">
      <c r="A15" s="3">
        <v>2</v>
      </c>
      <c r="B15" s="3">
        <v>2219</v>
      </c>
      <c r="C15" s="3">
        <v>9680</v>
      </c>
      <c r="D15" s="3" t="s">
        <v>34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128.55000000000001</v>
      </c>
      <c r="AA15" t="str">
        <f>D15</f>
        <v>SGD Špičková-Opava, z.s.</v>
      </c>
      <c r="AB15">
        <v>1</v>
      </c>
    </row>
    <row r="16" spans="1:29" x14ac:dyDescent="0.25">
      <c r="B16">
        <v>167464</v>
      </c>
      <c r="C16">
        <v>9680</v>
      </c>
      <c r="D16" t="s">
        <v>80</v>
      </c>
      <c r="E16">
        <v>2002</v>
      </c>
      <c r="F16" t="s">
        <v>34</v>
      </c>
      <c r="G16" t="s">
        <v>36</v>
      </c>
      <c r="H16" s="4">
        <v>2.4</v>
      </c>
      <c r="I16" s="4">
        <v>8.6</v>
      </c>
      <c r="J16" s="4">
        <v>0</v>
      </c>
      <c r="K16" s="5">
        <f t="shared" ref="K16:K21" si="5">H16+I16-J16</f>
        <v>11</v>
      </c>
      <c r="L16" s="4">
        <v>2.5</v>
      </c>
      <c r="M16" s="4">
        <v>8.4</v>
      </c>
      <c r="N16" s="4">
        <v>0</v>
      </c>
      <c r="O16" s="5">
        <f t="shared" ref="O16:O21" si="6">L16+M16-N16</f>
        <v>10.9</v>
      </c>
      <c r="P16" s="4">
        <v>3</v>
      </c>
      <c r="Q16" s="4">
        <v>7.85</v>
      </c>
      <c r="R16" s="4">
        <v>0</v>
      </c>
      <c r="S16" s="5">
        <f t="shared" ref="S16:S21" si="7">P16+Q16-R16</f>
        <v>10.85</v>
      </c>
      <c r="T16" s="4">
        <v>3.1</v>
      </c>
      <c r="U16" s="4">
        <v>8.5</v>
      </c>
      <c r="V16" s="4">
        <v>0</v>
      </c>
      <c r="W16" s="5">
        <f t="shared" ref="W16:W21" si="8">T16+U16-V16</f>
        <v>11.6</v>
      </c>
      <c r="X16" s="5">
        <f t="shared" ref="X16:X22" si="9">K16+O16+S16+W16</f>
        <v>44.35</v>
      </c>
      <c r="Z16">
        <f>X22</f>
        <v>128.55000000000001</v>
      </c>
      <c r="AA16" t="str">
        <f>D15</f>
        <v>SGD Špičková-Opava, z.s.</v>
      </c>
      <c r="AB16">
        <v>2</v>
      </c>
    </row>
    <row r="17" spans="1:28" x14ac:dyDescent="0.25">
      <c r="B17">
        <v>172030</v>
      </c>
      <c r="C17">
        <v>9680</v>
      </c>
      <c r="D17" t="s">
        <v>81</v>
      </c>
      <c r="E17">
        <v>2004</v>
      </c>
      <c r="F17" t="s">
        <v>34</v>
      </c>
      <c r="G17" t="s">
        <v>82</v>
      </c>
      <c r="H17" s="4">
        <v>2</v>
      </c>
      <c r="I17" s="4">
        <v>8.25</v>
      </c>
      <c r="J17" s="4">
        <v>0</v>
      </c>
      <c r="K17" s="5">
        <f t="shared" si="5"/>
        <v>10.25</v>
      </c>
      <c r="L17" s="4">
        <v>2.5</v>
      </c>
      <c r="M17" s="4">
        <v>7.6</v>
      </c>
      <c r="N17" s="4">
        <v>0</v>
      </c>
      <c r="O17" s="5">
        <f t="shared" si="6"/>
        <v>10.1</v>
      </c>
      <c r="P17" s="4">
        <v>3.1</v>
      </c>
      <c r="Q17" s="4">
        <v>6.6</v>
      </c>
      <c r="R17" s="4">
        <v>0</v>
      </c>
      <c r="S17" s="5">
        <f t="shared" si="7"/>
        <v>9.6999999999999993</v>
      </c>
      <c r="T17" s="4">
        <v>3</v>
      </c>
      <c r="U17" s="4">
        <v>7.9</v>
      </c>
      <c r="V17" s="4">
        <v>0</v>
      </c>
      <c r="W17" s="5">
        <f t="shared" si="8"/>
        <v>10.9</v>
      </c>
      <c r="X17" s="5">
        <f t="shared" si="9"/>
        <v>40.950000000000003</v>
      </c>
      <c r="Z17">
        <f>X22</f>
        <v>128.55000000000001</v>
      </c>
      <c r="AA17" t="str">
        <f>D15</f>
        <v>SGD Špičková-Opava, z.s.</v>
      </c>
      <c r="AB17">
        <v>3</v>
      </c>
    </row>
    <row r="18" spans="1:28" x14ac:dyDescent="0.25">
      <c r="B18">
        <v>863084</v>
      </c>
      <c r="C18">
        <v>9680</v>
      </c>
      <c r="D18" t="s">
        <v>83</v>
      </c>
      <c r="E18">
        <v>2005</v>
      </c>
      <c r="F18" t="s">
        <v>34</v>
      </c>
      <c r="G18" t="s">
        <v>36</v>
      </c>
      <c r="H18" s="4">
        <v>2</v>
      </c>
      <c r="I18" s="4">
        <v>8.65</v>
      </c>
      <c r="J18" s="4">
        <v>0</v>
      </c>
      <c r="K18" s="5">
        <f t="shared" si="5"/>
        <v>10.65</v>
      </c>
      <c r="L18" s="4">
        <v>2.6</v>
      </c>
      <c r="M18" s="4">
        <v>8.3000000000000007</v>
      </c>
      <c r="N18" s="4">
        <v>0</v>
      </c>
      <c r="O18" s="5">
        <f t="shared" si="6"/>
        <v>10.9</v>
      </c>
      <c r="P18" s="4">
        <v>2.9</v>
      </c>
      <c r="Q18" s="4">
        <v>7.3</v>
      </c>
      <c r="R18" s="4">
        <v>0</v>
      </c>
      <c r="S18" s="5">
        <f t="shared" si="7"/>
        <v>10.199999999999999</v>
      </c>
      <c r="T18" s="4">
        <v>2.8</v>
      </c>
      <c r="U18" s="4">
        <v>8.25</v>
      </c>
      <c r="V18" s="4">
        <v>0</v>
      </c>
      <c r="W18" s="5">
        <f t="shared" si="8"/>
        <v>11.05</v>
      </c>
      <c r="X18" s="5">
        <f t="shared" si="9"/>
        <v>42.8</v>
      </c>
      <c r="Z18">
        <f>X22</f>
        <v>128.55000000000001</v>
      </c>
      <c r="AA18" t="str">
        <f>D15</f>
        <v>SGD Špičková-Opava, z.s.</v>
      </c>
      <c r="AB18">
        <v>4</v>
      </c>
    </row>
    <row r="19" spans="1:28" x14ac:dyDescent="0.25">
      <c r="B19">
        <v>813084</v>
      </c>
      <c r="C19">
        <v>9680</v>
      </c>
      <c r="D19" t="s">
        <v>84</v>
      </c>
      <c r="E19">
        <v>2005</v>
      </c>
      <c r="F19" t="s">
        <v>34</v>
      </c>
      <c r="G19" t="s">
        <v>36</v>
      </c>
      <c r="H19" s="4">
        <v>2</v>
      </c>
      <c r="I19" s="4">
        <v>8.25</v>
      </c>
      <c r="J19" s="4">
        <v>0</v>
      </c>
      <c r="K19" s="5">
        <f t="shared" si="5"/>
        <v>10.25</v>
      </c>
      <c r="L19" s="4">
        <v>1.4</v>
      </c>
      <c r="M19" s="4">
        <v>7.4</v>
      </c>
      <c r="N19" s="4">
        <v>0</v>
      </c>
      <c r="O19" s="5">
        <f t="shared" si="6"/>
        <v>8.8000000000000007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19.05</v>
      </c>
      <c r="Z19">
        <f>X22</f>
        <v>128.55000000000001</v>
      </c>
      <c r="AA19" t="str">
        <f>D15</f>
        <v>SGD Špičková-Opava, z.s.</v>
      </c>
      <c r="AB19">
        <v>5</v>
      </c>
    </row>
    <row r="20" spans="1:28" x14ac:dyDescent="0.25">
      <c r="B20">
        <v>275542</v>
      </c>
      <c r="C20">
        <v>9680</v>
      </c>
      <c r="D20" t="s">
        <v>85</v>
      </c>
      <c r="E20">
        <v>1995</v>
      </c>
      <c r="F20" t="s">
        <v>34</v>
      </c>
      <c r="G20" t="s">
        <v>86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2.2999999999999998</v>
      </c>
      <c r="Q20" s="4">
        <v>7.6</v>
      </c>
      <c r="R20" s="4">
        <v>0</v>
      </c>
      <c r="S20" s="5">
        <f t="shared" si="7"/>
        <v>9.8999999999999986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9.8999999999999986</v>
      </c>
      <c r="Z20">
        <f>X22</f>
        <v>128.55000000000001</v>
      </c>
      <c r="AA20" t="str">
        <f>D15</f>
        <v>SGD Špičková-Opava, z.s.</v>
      </c>
      <c r="AB20">
        <v>6</v>
      </c>
    </row>
    <row r="21" spans="1:28" x14ac:dyDescent="0.25">
      <c r="B21">
        <v>939816</v>
      </c>
      <c r="C21">
        <v>9680</v>
      </c>
      <c r="D21" t="s">
        <v>87</v>
      </c>
      <c r="E21">
        <v>2005</v>
      </c>
      <c r="F21" t="s">
        <v>34</v>
      </c>
      <c r="G21" t="s">
        <v>88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3</v>
      </c>
      <c r="U21" s="4">
        <v>8.15</v>
      </c>
      <c r="V21" s="4">
        <v>0</v>
      </c>
      <c r="W21" s="5">
        <f t="shared" si="8"/>
        <v>11.15</v>
      </c>
      <c r="X21" s="5">
        <f t="shared" si="9"/>
        <v>11.15</v>
      </c>
      <c r="Z21">
        <f>X22</f>
        <v>128.55000000000001</v>
      </c>
      <c r="AA21" t="str">
        <f>D15</f>
        <v>SGD Špičková-Opava, z.s.</v>
      </c>
      <c r="AB21">
        <v>7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31.9</v>
      </c>
      <c r="L22" s="5"/>
      <c r="M22" s="5"/>
      <c r="N22" s="5">
        <v>0</v>
      </c>
      <c r="O22" s="5">
        <f>LARGE(O16:O21,3)+LARGE(O16:O21,2)+LARGE(O16:O21,1)-N22</f>
        <v>31.9</v>
      </c>
      <c r="P22" s="5"/>
      <c r="Q22" s="5"/>
      <c r="R22" s="5">
        <v>0</v>
      </c>
      <c r="S22" s="5">
        <f>LARGE(S16:S21,3)+LARGE(S16:S21,2)+LARGE(S16:S21,1)-R22</f>
        <v>30.949999999999996</v>
      </c>
      <c r="T22" s="5"/>
      <c r="U22" s="5"/>
      <c r="V22" s="5">
        <v>0</v>
      </c>
      <c r="W22" s="5">
        <f>LARGE(W16:W21,3)+LARGE(W16:W21,2)+LARGE(W16:W21,1)-V22</f>
        <v>33.800000000000004</v>
      </c>
      <c r="X22" s="5">
        <f t="shared" si="9"/>
        <v>128.55000000000001</v>
      </c>
      <c r="Z22">
        <f>X22</f>
        <v>128.55000000000001</v>
      </c>
      <c r="AA22" t="str">
        <f>D15</f>
        <v>SGD Špičková-Opava, z.s.</v>
      </c>
      <c r="AB22">
        <v>8</v>
      </c>
    </row>
    <row r="23" spans="1:28" x14ac:dyDescent="0.25">
      <c r="A23" s="3">
        <v>3</v>
      </c>
      <c r="B23" s="3">
        <v>2255</v>
      </c>
      <c r="C23" s="3">
        <v>7791</v>
      </c>
      <c r="D23" s="3" t="s">
        <v>29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115.55</v>
      </c>
      <c r="AA23" t="str">
        <f>D23</f>
        <v>GK Vítkovice B</v>
      </c>
      <c r="AB23">
        <v>1</v>
      </c>
    </row>
    <row r="24" spans="1:28" x14ac:dyDescent="0.25">
      <c r="B24">
        <v>822919</v>
      </c>
      <c r="C24">
        <v>7791</v>
      </c>
      <c r="D24" t="s">
        <v>77</v>
      </c>
      <c r="E24">
        <v>2004</v>
      </c>
      <c r="F24" t="s">
        <v>23</v>
      </c>
      <c r="G24" t="s">
        <v>71</v>
      </c>
      <c r="H24" s="4">
        <v>2</v>
      </c>
      <c r="I24" s="4">
        <v>8.15</v>
      </c>
      <c r="J24" s="4">
        <v>0</v>
      </c>
      <c r="K24" s="5">
        <f t="shared" ref="K24:K29" si="10">H24+I24-J24</f>
        <v>10.15</v>
      </c>
      <c r="L24" s="4">
        <v>0.9</v>
      </c>
      <c r="M24" s="4">
        <v>7.1</v>
      </c>
      <c r="N24" s="4">
        <v>0</v>
      </c>
      <c r="O24" s="5">
        <f t="shared" ref="O24:O29" si="11">L24+M24-N24</f>
        <v>8</v>
      </c>
      <c r="P24" s="4">
        <v>2.2999999999999998</v>
      </c>
      <c r="Q24" s="4">
        <v>7.25</v>
      </c>
      <c r="R24" s="4">
        <v>0</v>
      </c>
      <c r="S24" s="5">
        <f t="shared" ref="S24:S29" si="12">P24+Q24-R24</f>
        <v>9.5500000000000007</v>
      </c>
      <c r="T24" s="4">
        <v>2.4</v>
      </c>
      <c r="U24" s="4">
        <v>7.8</v>
      </c>
      <c r="V24" s="4">
        <v>0</v>
      </c>
      <c r="W24" s="5">
        <f t="shared" ref="W24:W29" si="13">T24+U24-V24</f>
        <v>10.199999999999999</v>
      </c>
      <c r="X24" s="5">
        <f t="shared" ref="X24:X30" si="14">K24+O24+S24+W24</f>
        <v>37.9</v>
      </c>
      <c r="Z24">
        <f>X30</f>
        <v>115.55</v>
      </c>
      <c r="AA24" t="str">
        <f>D23</f>
        <v>GK Vítkovice B</v>
      </c>
      <c r="AB24">
        <v>2</v>
      </c>
    </row>
    <row r="25" spans="1:28" x14ac:dyDescent="0.25">
      <c r="B25">
        <v>645118</v>
      </c>
      <c r="C25">
        <v>7791</v>
      </c>
      <c r="D25" t="s">
        <v>78</v>
      </c>
      <c r="E25">
        <v>2005</v>
      </c>
      <c r="F25" t="s">
        <v>23</v>
      </c>
      <c r="G25" t="s">
        <v>73</v>
      </c>
      <c r="H25" s="4">
        <v>2</v>
      </c>
      <c r="I25" s="4">
        <v>8.1</v>
      </c>
      <c r="J25" s="4">
        <v>0</v>
      </c>
      <c r="K25" s="5">
        <f t="shared" si="10"/>
        <v>10.1</v>
      </c>
      <c r="L25" s="4">
        <v>1.5</v>
      </c>
      <c r="M25" s="4">
        <v>8.1999999999999993</v>
      </c>
      <c r="N25" s="4">
        <v>0</v>
      </c>
      <c r="O25" s="5">
        <f t="shared" si="11"/>
        <v>9.6999999999999993</v>
      </c>
      <c r="P25" s="4">
        <v>2.4</v>
      </c>
      <c r="Q25" s="4">
        <v>7.95</v>
      </c>
      <c r="R25" s="4">
        <v>0</v>
      </c>
      <c r="S25" s="5">
        <f t="shared" si="12"/>
        <v>10.35</v>
      </c>
      <c r="T25" s="4">
        <v>2.8</v>
      </c>
      <c r="U25" s="4">
        <v>8</v>
      </c>
      <c r="V25" s="4">
        <v>0</v>
      </c>
      <c r="W25" s="5">
        <f t="shared" si="13"/>
        <v>10.8</v>
      </c>
      <c r="X25" s="5">
        <f t="shared" si="14"/>
        <v>40.950000000000003</v>
      </c>
      <c r="Z25">
        <f>X30</f>
        <v>115.55</v>
      </c>
      <c r="AA25" t="str">
        <f>D23</f>
        <v>GK Vítkovice B</v>
      </c>
      <c r="AB25">
        <v>3</v>
      </c>
    </row>
    <row r="26" spans="1:28" x14ac:dyDescent="0.25">
      <c r="B26">
        <v>955000</v>
      </c>
      <c r="C26">
        <v>7791</v>
      </c>
      <c r="D26" t="s">
        <v>79</v>
      </c>
      <c r="E26">
        <v>2008</v>
      </c>
      <c r="F26" t="s">
        <v>23</v>
      </c>
      <c r="G26" t="s">
        <v>71</v>
      </c>
      <c r="H26" s="4">
        <v>0</v>
      </c>
      <c r="I26" s="4">
        <v>0</v>
      </c>
      <c r="J26" s="4">
        <v>0</v>
      </c>
      <c r="K26" s="5">
        <f t="shared" si="10"/>
        <v>0</v>
      </c>
      <c r="L26" s="4">
        <v>0</v>
      </c>
      <c r="M26" s="4">
        <v>0</v>
      </c>
      <c r="N26" s="4">
        <v>0</v>
      </c>
      <c r="O26" s="5">
        <f t="shared" si="11"/>
        <v>0</v>
      </c>
      <c r="P26" s="4">
        <v>0</v>
      </c>
      <c r="Q26" s="4">
        <v>0</v>
      </c>
      <c r="R26" s="4">
        <v>0</v>
      </c>
      <c r="S26" s="5">
        <f t="shared" si="12"/>
        <v>0</v>
      </c>
      <c r="T26" s="4">
        <v>0</v>
      </c>
      <c r="U26" s="4">
        <v>0</v>
      </c>
      <c r="V26" s="4">
        <v>0</v>
      </c>
      <c r="W26" s="5">
        <f t="shared" si="13"/>
        <v>0</v>
      </c>
      <c r="X26" s="5">
        <f t="shared" si="14"/>
        <v>0</v>
      </c>
      <c r="Z26">
        <f>X30</f>
        <v>115.55</v>
      </c>
      <c r="AA26" t="str">
        <f>D23</f>
        <v>GK Vítkovice B</v>
      </c>
      <c r="AB26">
        <v>4</v>
      </c>
    </row>
    <row r="27" spans="1:28" x14ac:dyDescent="0.25">
      <c r="B27">
        <v>441993</v>
      </c>
      <c r="C27">
        <v>7791</v>
      </c>
      <c r="D27" t="s">
        <v>206</v>
      </c>
      <c r="E27">
        <v>2008</v>
      </c>
      <c r="F27" t="s">
        <v>23</v>
      </c>
      <c r="G27" t="s">
        <v>205</v>
      </c>
      <c r="H27" s="4">
        <v>2</v>
      </c>
      <c r="I27" s="4">
        <v>7.75</v>
      </c>
      <c r="J27" s="4">
        <v>0</v>
      </c>
      <c r="K27" s="5">
        <f t="shared" si="10"/>
        <v>9.75</v>
      </c>
      <c r="L27" s="4">
        <v>0.9</v>
      </c>
      <c r="M27" s="4">
        <v>6</v>
      </c>
      <c r="N27" s="4">
        <v>0</v>
      </c>
      <c r="O27" s="5">
        <f t="shared" si="11"/>
        <v>6.9</v>
      </c>
      <c r="P27" s="4">
        <v>2.2000000000000002</v>
      </c>
      <c r="Q27" s="4">
        <v>7.75</v>
      </c>
      <c r="R27" s="4">
        <v>0</v>
      </c>
      <c r="S27" s="5">
        <f t="shared" si="12"/>
        <v>9.9499999999999993</v>
      </c>
      <c r="T27" s="4">
        <v>2.9</v>
      </c>
      <c r="U27" s="4">
        <v>7.2</v>
      </c>
      <c r="V27" s="4">
        <v>0</v>
      </c>
      <c r="W27" s="5">
        <f t="shared" si="13"/>
        <v>10.1</v>
      </c>
      <c r="X27" s="5">
        <f t="shared" si="14"/>
        <v>36.699999999999996</v>
      </c>
      <c r="Z27">
        <f>X30</f>
        <v>115.55</v>
      </c>
      <c r="AA27" t="str">
        <f>D23</f>
        <v>GK Vítkovice B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>
        <f>X30</f>
        <v>115.55</v>
      </c>
      <c r="AA28" t="str">
        <f>D23</f>
        <v>GK Vítkovice B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>
        <f>X30</f>
        <v>115.55</v>
      </c>
      <c r="AA29" t="str">
        <f>D23</f>
        <v>GK Vítkovice B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30</v>
      </c>
      <c r="L30" s="5"/>
      <c r="M30" s="5"/>
      <c r="N30" s="5">
        <v>0</v>
      </c>
      <c r="O30" s="5">
        <f>LARGE(O24:O29,3)+LARGE(O24:O29,2)+LARGE(O24:O29,1)-N30</f>
        <v>24.6</v>
      </c>
      <c r="P30" s="5"/>
      <c r="Q30" s="5"/>
      <c r="R30" s="5">
        <v>0</v>
      </c>
      <c r="S30" s="5">
        <f>LARGE(S24:S29,3)+LARGE(S24:S29,2)+LARGE(S24:S29,1)-R30</f>
        <v>29.85</v>
      </c>
      <c r="T30" s="5"/>
      <c r="U30" s="5"/>
      <c r="V30" s="5">
        <v>0</v>
      </c>
      <c r="W30" s="5">
        <f>LARGE(W24:W29,3)+LARGE(W24:W29,2)+LARGE(W24:W29,1)-V30</f>
        <v>31.099999999999998</v>
      </c>
      <c r="X30" s="5">
        <f t="shared" si="14"/>
        <v>115.55</v>
      </c>
      <c r="Z30">
        <f>X30</f>
        <v>115.55</v>
      </c>
      <c r="AA30" t="str">
        <f>D23</f>
        <v>GK Vítkovice B</v>
      </c>
      <c r="AB30">
        <v>8</v>
      </c>
    </row>
  </sheetData>
  <sheetProtection formatCells="0" formatColumns="0" formatRows="0" insertColumns="0" insertRows="0" insertHyperlinks="0" deleteColumns="0" deleteRows="0" sort="0" autoFilter="0" pivotTables="0"/>
  <pageMargins left="0.39370078740157483" right="0.39370078740157483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6"/>
  <sheetViews>
    <sheetView zoomScale="90" zoomScaleNormal="90" workbookViewId="0">
      <pane ySplit="6" topLeftCell="A7" activePane="bottomLeft" state="frozen"/>
      <selection activeCell="B1" sqref="B1"/>
      <selection pane="bottomLeft" activeCell="AB1" sqref="Y1:AB1048576"/>
    </sheetView>
  </sheetViews>
  <sheetFormatPr defaultRowHeight="15" x14ac:dyDescent="0.25"/>
  <cols>
    <col min="1" max="1" width="6.7109375" bestFit="1" customWidth="1"/>
    <col min="2" max="3" width="10" customWidth="1"/>
    <col min="4" max="4" width="30" customWidth="1"/>
    <col min="5" max="5" width="6.42578125" bestFit="1" customWidth="1"/>
    <col min="6" max="6" width="32.28515625" bestFit="1" customWidth="1"/>
    <col min="7" max="7" width="19.57031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0.140625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91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2248</v>
      </c>
      <c r="C7" s="3">
        <v>7791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132</v>
      </c>
      <c r="AA7" t="str">
        <f>D7</f>
        <v>GK Vítkovice</v>
      </c>
      <c r="AB7">
        <v>1</v>
      </c>
    </row>
    <row r="8" spans="1:29" x14ac:dyDescent="0.25">
      <c r="B8">
        <v>428668</v>
      </c>
      <c r="C8">
        <v>7791</v>
      </c>
      <c r="D8" t="s">
        <v>92</v>
      </c>
      <c r="E8">
        <v>2008</v>
      </c>
      <c r="F8" t="s">
        <v>23</v>
      </c>
      <c r="G8" t="s">
        <v>25</v>
      </c>
      <c r="H8" s="4">
        <v>0</v>
      </c>
      <c r="I8" s="4">
        <v>0</v>
      </c>
      <c r="J8" s="4">
        <v>0</v>
      </c>
      <c r="K8" s="5">
        <f t="shared" ref="K8:K13" si="0">H8+I8-J8</f>
        <v>0</v>
      </c>
      <c r="L8" s="4">
        <v>0</v>
      </c>
      <c r="M8" s="4">
        <v>0</v>
      </c>
      <c r="N8" s="4">
        <v>0</v>
      </c>
      <c r="O8" s="5">
        <f t="shared" ref="O8:O13" si="1">L8+M8-N8</f>
        <v>0</v>
      </c>
      <c r="P8" s="4">
        <v>3.1</v>
      </c>
      <c r="Q8" s="4">
        <v>6.85</v>
      </c>
      <c r="R8" s="4">
        <v>0</v>
      </c>
      <c r="S8" s="5">
        <f t="shared" ref="S8:S13" si="2">P8+Q8-R8</f>
        <v>9.9499999999999993</v>
      </c>
      <c r="T8" s="4">
        <v>3.1</v>
      </c>
      <c r="U8" s="4">
        <v>7.95</v>
      </c>
      <c r="V8" s="4">
        <v>0</v>
      </c>
      <c r="W8" s="5">
        <f t="shared" ref="W8:W13" si="3">T8+U8-V8</f>
        <v>11.05</v>
      </c>
      <c r="X8" s="5">
        <f t="shared" ref="X8:X14" si="4">K8+O8+S8+W8</f>
        <v>21</v>
      </c>
      <c r="Z8">
        <f>X14</f>
        <v>132</v>
      </c>
      <c r="AA8" t="str">
        <f>D7</f>
        <v>GK Vítkovice</v>
      </c>
      <c r="AB8">
        <v>2</v>
      </c>
    </row>
    <row r="9" spans="1:29" x14ac:dyDescent="0.25">
      <c r="B9">
        <v>379495</v>
      </c>
      <c r="C9">
        <v>7791</v>
      </c>
      <c r="D9" t="s">
        <v>93</v>
      </c>
      <c r="E9">
        <v>2007</v>
      </c>
      <c r="F9" t="s">
        <v>23</v>
      </c>
      <c r="G9" t="s">
        <v>71</v>
      </c>
      <c r="H9" s="4">
        <v>2.8</v>
      </c>
      <c r="I9" s="4">
        <v>8.65</v>
      </c>
      <c r="J9" s="4">
        <v>0</v>
      </c>
      <c r="K9" s="5">
        <f t="shared" si="0"/>
        <v>11.45</v>
      </c>
      <c r="L9" s="4">
        <v>2.1</v>
      </c>
      <c r="M9" s="4">
        <v>8.25</v>
      </c>
      <c r="N9" s="4">
        <v>0</v>
      </c>
      <c r="O9" s="5">
        <f t="shared" si="1"/>
        <v>10.35</v>
      </c>
      <c r="P9" s="4">
        <v>3.1</v>
      </c>
      <c r="Q9" s="4">
        <v>7.3</v>
      </c>
      <c r="R9" s="4">
        <v>0</v>
      </c>
      <c r="S9" s="5">
        <f t="shared" si="2"/>
        <v>10.4</v>
      </c>
      <c r="T9" s="4">
        <v>3.1</v>
      </c>
      <c r="U9" s="4">
        <v>8.4499999999999993</v>
      </c>
      <c r="V9" s="4">
        <v>0</v>
      </c>
      <c r="W9" s="5">
        <f t="shared" si="3"/>
        <v>11.549999999999999</v>
      </c>
      <c r="X9" s="5">
        <f t="shared" si="4"/>
        <v>43.749999999999993</v>
      </c>
      <c r="Z9">
        <f>X14</f>
        <v>132</v>
      </c>
      <c r="AA9" t="str">
        <f>D7</f>
        <v>GK Vítkovice</v>
      </c>
      <c r="AB9">
        <v>3</v>
      </c>
    </row>
    <row r="10" spans="1:29" x14ac:dyDescent="0.25">
      <c r="B10">
        <v>318398</v>
      </c>
      <c r="C10">
        <v>7791</v>
      </c>
      <c r="D10" t="s">
        <v>94</v>
      </c>
      <c r="E10">
        <v>2008</v>
      </c>
      <c r="F10" t="s">
        <v>23</v>
      </c>
      <c r="G10" t="s">
        <v>31</v>
      </c>
      <c r="H10" s="4">
        <v>2</v>
      </c>
      <c r="I10" s="4">
        <v>8.6999999999999993</v>
      </c>
      <c r="J10" s="4">
        <v>0</v>
      </c>
      <c r="K10" s="5">
        <f t="shared" si="0"/>
        <v>10.7</v>
      </c>
      <c r="L10" s="4">
        <v>2</v>
      </c>
      <c r="M10" s="4">
        <v>8.1</v>
      </c>
      <c r="N10" s="4">
        <v>0</v>
      </c>
      <c r="O10" s="5">
        <f t="shared" si="1"/>
        <v>10.1</v>
      </c>
      <c r="P10" s="4">
        <v>3</v>
      </c>
      <c r="Q10" s="4">
        <v>8.3000000000000007</v>
      </c>
      <c r="R10" s="4">
        <v>0</v>
      </c>
      <c r="S10" s="5">
        <f t="shared" si="2"/>
        <v>11.3</v>
      </c>
      <c r="T10" s="4">
        <v>3</v>
      </c>
      <c r="U10" s="4">
        <v>8.3000000000000007</v>
      </c>
      <c r="V10" s="4">
        <v>0</v>
      </c>
      <c r="W10" s="5">
        <f t="shared" si="3"/>
        <v>11.3</v>
      </c>
      <c r="X10" s="5">
        <f t="shared" si="4"/>
        <v>43.399999999999991</v>
      </c>
      <c r="Z10">
        <f>X14</f>
        <v>132</v>
      </c>
      <c r="AA10" t="str">
        <f>D7</f>
        <v>GK Vítkovice</v>
      </c>
      <c r="AB10">
        <v>4</v>
      </c>
    </row>
    <row r="11" spans="1:29" x14ac:dyDescent="0.25">
      <c r="B11">
        <v>947130</v>
      </c>
      <c r="C11">
        <v>7791</v>
      </c>
      <c r="D11" t="s">
        <v>95</v>
      </c>
      <c r="E11">
        <v>2008</v>
      </c>
      <c r="F11" t="s">
        <v>23</v>
      </c>
      <c r="G11" t="s">
        <v>71</v>
      </c>
      <c r="H11" s="4">
        <v>2</v>
      </c>
      <c r="I11" s="4">
        <v>8.35</v>
      </c>
      <c r="J11" s="4">
        <v>0</v>
      </c>
      <c r="K11" s="5">
        <f t="shared" si="0"/>
        <v>10.35</v>
      </c>
      <c r="L11" s="4">
        <v>2</v>
      </c>
      <c r="M11" s="4">
        <v>8.4499999999999993</v>
      </c>
      <c r="N11" s="4">
        <v>0</v>
      </c>
      <c r="O11" s="5">
        <f t="shared" si="1"/>
        <v>10.45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3</v>
      </c>
      <c r="U11" s="4">
        <v>8.0500000000000007</v>
      </c>
      <c r="V11" s="4">
        <v>0.5</v>
      </c>
      <c r="W11" s="5">
        <f t="shared" si="3"/>
        <v>10.55</v>
      </c>
      <c r="X11" s="5">
        <f t="shared" si="4"/>
        <v>31.349999999999998</v>
      </c>
      <c r="Z11">
        <f>X14</f>
        <v>132</v>
      </c>
      <c r="AA11" t="str">
        <f>D7</f>
        <v>GK Vítkovice</v>
      </c>
      <c r="AB11">
        <v>5</v>
      </c>
    </row>
    <row r="12" spans="1:29" x14ac:dyDescent="0.25">
      <c r="B12">
        <v>629947</v>
      </c>
      <c r="C12">
        <v>7791</v>
      </c>
      <c r="D12" t="s">
        <v>96</v>
      </c>
      <c r="E12">
        <v>2007</v>
      </c>
      <c r="F12" t="s">
        <v>23</v>
      </c>
      <c r="G12" t="s">
        <v>25</v>
      </c>
      <c r="H12" s="4">
        <v>2.8</v>
      </c>
      <c r="I12" s="4">
        <v>7.95</v>
      </c>
      <c r="J12" s="4">
        <v>0</v>
      </c>
      <c r="K12" s="5">
        <f t="shared" si="0"/>
        <v>10.75</v>
      </c>
      <c r="L12" s="4">
        <v>2</v>
      </c>
      <c r="M12" s="4">
        <v>8.5500000000000007</v>
      </c>
      <c r="N12" s="4">
        <v>0</v>
      </c>
      <c r="O12" s="5">
        <f t="shared" si="1"/>
        <v>10.55</v>
      </c>
      <c r="P12" s="4">
        <v>3</v>
      </c>
      <c r="Q12" s="4">
        <v>9.15</v>
      </c>
      <c r="R12" s="4">
        <v>0</v>
      </c>
      <c r="S12" s="5">
        <f t="shared" si="2"/>
        <v>12.15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33.450000000000003</v>
      </c>
      <c r="Z12">
        <f>X14</f>
        <v>132</v>
      </c>
      <c r="AA12" t="str">
        <f>D7</f>
        <v>GK Vítkovice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132</v>
      </c>
      <c r="AA13" t="str">
        <f>D7</f>
        <v>GK Vítkovice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32.9</v>
      </c>
      <c r="L14" s="5"/>
      <c r="M14" s="5"/>
      <c r="N14" s="5">
        <v>0</v>
      </c>
      <c r="O14" s="5">
        <f>LARGE(O8:O13,3)+LARGE(O8:O13,2)+LARGE(O8:O13,1)-N14</f>
        <v>31.349999999999998</v>
      </c>
      <c r="P14" s="5"/>
      <c r="Q14" s="5"/>
      <c r="R14" s="5">
        <v>0</v>
      </c>
      <c r="S14" s="5">
        <f>LARGE(S8:S13,3)+LARGE(S8:S13,2)+LARGE(S8:S13,1)-R14</f>
        <v>33.85</v>
      </c>
      <c r="T14" s="5"/>
      <c r="U14" s="5"/>
      <c r="V14" s="5">
        <v>0</v>
      </c>
      <c r="W14" s="5">
        <f>LARGE(W8:W13,3)+LARGE(W8:W13,2)+LARGE(W8:W13,1)-V14</f>
        <v>33.9</v>
      </c>
      <c r="X14" s="5">
        <f t="shared" si="4"/>
        <v>132</v>
      </c>
      <c r="Z14">
        <f>X14</f>
        <v>132</v>
      </c>
      <c r="AA14" t="str">
        <f>D7</f>
        <v>GK Vítkovice</v>
      </c>
      <c r="AB14">
        <v>8</v>
      </c>
    </row>
    <row r="15" spans="1:29" x14ac:dyDescent="0.25">
      <c r="A15" s="3">
        <v>2</v>
      </c>
      <c r="B15" s="3">
        <v>2039</v>
      </c>
      <c r="C15" s="3">
        <v>4905</v>
      </c>
      <c r="D15" s="3" t="s">
        <v>120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131.65</v>
      </c>
      <c r="AA15" t="str">
        <f>D15</f>
        <v>TJ Frenštát pod Radhoštěm, spolek</v>
      </c>
      <c r="AB15">
        <v>1</v>
      </c>
    </row>
    <row r="16" spans="1:29" x14ac:dyDescent="0.25">
      <c r="B16">
        <v>399842</v>
      </c>
      <c r="C16">
        <v>4905</v>
      </c>
      <c r="D16" t="s">
        <v>121</v>
      </c>
      <c r="E16">
        <v>2006</v>
      </c>
      <c r="F16" t="s">
        <v>120</v>
      </c>
      <c r="G16" t="s">
        <v>122</v>
      </c>
      <c r="H16" s="4">
        <v>2</v>
      </c>
      <c r="I16" s="4">
        <v>8.3000000000000007</v>
      </c>
      <c r="J16" s="4">
        <v>0</v>
      </c>
      <c r="K16" s="5">
        <f t="shared" ref="K16:K21" si="5">H16+I16-J16</f>
        <v>10.3</v>
      </c>
      <c r="L16" s="4">
        <v>2.1</v>
      </c>
      <c r="M16" s="4">
        <v>8.1999999999999993</v>
      </c>
      <c r="N16" s="4">
        <v>0</v>
      </c>
      <c r="O16" s="5">
        <f t="shared" ref="O16:O21" si="6">L16+M16-N16</f>
        <v>10.299999999999999</v>
      </c>
      <c r="P16" s="4">
        <v>3</v>
      </c>
      <c r="Q16" s="4">
        <v>7.6</v>
      </c>
      <c r="R16" s="4">
        <v>0</v>
      </c>
      <c r="S16" s="5">
        <f t="shared" ref="S16:S21" si="7">P16+Q16-R16</f>
        <v>10.6</v>
      </c>
      <c r="T16" s="4">
        <v>2.9</v>
      </c>
      <c r="U16" s="4">
        <v>7.95</v>
      </c>
      <c r="V16" s="4">
        <v>0</v>
      </c>
      <c r="W16" s="5">
        <f t="shared" ref="W16:W21" si="8">T16+U16-V16</f>
        <v>10.85</v>
      </c>
      <c r="X16" s="5">
        <f t="shared" ref="X16:X22" si="9">K16+O16+S16+W16</f>
        <v>42.050000000000004</v>
      </c>
      <c r="Z16">
        <f>X22</f>
        <v>131.65</v>
      </c>
      <c r="AA16" t="str">
        <f>D15</f>
        <v>TJ Frenštát pod Radhoštěm, spolek</v>
      </c>
      <c r="AB16">
        <v>2</v>
      </c>
    </row>
    <row r="17" spans="1:28" x14ac:dyDescent="0.25">
      <c r="B17">
        <v>531834</v>
      </c>
      <c r="C17">
        <v>4905</v>
      </c>
      <c r="D17" t="s">
        <v>123</v>
      </c>
      <c r="E17">
        <v>2010</v>
      </c>
      <c r="F17" t="s">
        <v>120</v>
      </c>
      <c r="G17" t="s">
        <v>122</v>
      </c>
      <c r="H17" s="4">
        <v>0</v>
      </c>
      <c r="I17" s="4">
        <v>0</v>
      </c>
      <c r="J17" s="4">
        <v>0</v>
      </c>
      <c r="K17" s="5">
        <f t="shared" si="5"/>
        <v>0</v>
      </c>
      <c r="L17" s="4">
        <v>0</v>
      </c>
      <c r="M17" s="4">
        <v>0</v>
      </c>
      <c r="N17" s="4">
        <v>0</v>
      </c>
      <c r="O17" s="5">
        <f t="shared" si="6"/>
        <v>0</v>
      </c>
      <c r="P17" s="4">
        <v>0</v>
      </c>
      <c r="Q17" s="4">
        <v>0</v>
      </c>
      <c r="R17" s="4">
        <v>0</v>
      </c>
      <c r="S17" s="5">
        <f t="shared" si="7"/>
        <v>0</v>
      </c>
      <c r="T17" s="4">
        <v>3.1</v>
      </c>
      <c r="U17" s="4">
        <v>8.3000000000000007</v>
      </c>
      <c r="V17" s="4">
        <v>0</v>
      </c>
      <c r="W17" s="5">
        <f t="shared" si="8"/>
        <v>11.4</v>
      </c>
      <c r="X17" s="5">
        <f t="shared" si="9"/>
        <v>11.4</v>
      </c>
      <c r="Z17">
        <f>X22</f>
        <v>131.65</v>
      </c>
      <c r="AA17" t="str">
        <f>D15</f>
        <v>TJ Frenštát pod Radhoštěm, spolek</v>
      </c>
      <c r="AB17">
        <v>3</v>
      </c>
    </row>
    <row r="18" spans="1:28" x14ac:dyDescent="0.25">
      <c r="B18">
        <v>785781</v>
      </c>
      <c r="C18">
        <v>4905</v>
      </c>
      <c r="D18" t="s">
        <v>124</v>
      </c>
      <c r="E18">
        <v>2007</v>
      </c>
      <c r="F18" t="s">
        <v>120</v>
      </c>
      <c r="G18" t="s">
        <v>122</v>
      </c>
      <c r="H18" s="4">
        <v>0</v>
      </c>
      <c r="I18" s="4">
        <v>0</v>
      </c>
      <c r="J18" s="4">
        <v>0</v>
      </c>
      <c r="K18" s="5">
        <f t="shared" si="5"/>
        <v>0</v>
      </c>
      <c r="L18" s="4">
        <v>0</v>
      </c>
      <c r="M18" s="4">
        <v>0</v>
      </c>
      <c r="N18" s="4">
        <v>0</v>
      </c>
      <c r="O18" s="5">
        <f t="shared" si="6"/>
        <v>0</v>
      </c>
      <c r="P18" s="4">
        <v>3.2</v>
      </c>
      <c r="Q18" s="4">
        <v>8.1999999999999993</v>
      </c>
      <c r="R18" s="4">
        <v>0</v>
      </c>
      <c r="S18" s="5">
        <f t="shared" si="7"/>
        <v>11.399999999999999</v>
      </c>
      <c r="T18" s="4">
        <v>3.3</v>
      </c>
      <c r="U18" s="4">
        <v>8.4499999999999993</v>
      </c>
      <c r="V18" s="4">
        <v>0</v>
      </c>
      <c r="W18" s="5">
        <f t="shared" si="8"/>
        <v>11.75</v>
      </c>
      <c r="X18" s="5">
        <f t="shared" si="9"/>
        <v>23.15</v>
      </c>
      <c r="Z18">
        <f>X22</f>
        <v>131.65</v>
      </c>
      <c r="AA18" t="str">
        <f>D15</f>
        <v>TJ Frenštát pod Radhoštěm, spolek</v>
      </c>
      <c r="AB18">
        <v>4</v>
      </c>
    </row>
    <row r="19" spans="1:28" x14ac:dyDescent="0.25">
      <c r="B19">
        <v>676246</v>
      </c>
      <c r="C19">
        <v>4905</v>
      </c>
      <c r="D19" t="s">
        <v>125</v>
      </c>
      <c r="E19">
        <v>2006</v>
      </c>
      <c r="F19" t="s">
        <v>120</v>
      </c>
      <c r="G19" t="s">
        <v>126</v>
      </c>
      <c r="H19" s="4">
        <v>2</v>
      </c>
      <c r="I19" s="4">
        <v>9.3000000000000007</v>
      </c>
      <c r="J19" s="4">
        <v>0</v>
      </c>
      <c r="K19" s="5">
        <f t="shared" si="5"/>
        <v>11.3</v>
      </c>
      <c r="L19" s="4">
        <v>2.1</v>
      </c>
      <c r="M19" s="4">
        <v>8.75</v>
      </c>
      <c r="N19" s="4">
        <v>0</v>
      </c>
      <c r="O19" s="5">
        <f t="shared" si="6"/>
        <v>10.85</v>
      </c>
      <c r="P19" s="4">
        <v>3.5</v>
      </c>
      <c r="Q19" s="4">
        <v>7.9</v>
      </c>
      <c r="R19" s="4">
        <v>0</v>
      </c>
      <c r="S19" s="5">
        <f t="shared" si="7"/>
        <v>11.4</v>
      </c>
      <c r="T19" s="4">
        <v>3.1</v>
      </c>
      <c r="U19" s="4">
        <v>8.4</v>
      </c>
      <c r="V19" s="4">
        <v>0</v>
      </c>
      <c r="W19" s="5">
        <f t="shared" si="8"/>
        <v>11.5</v>
      </c>
      <c r="X19" s="5">
        <f t="shared" si="9"/>
        <v>45.05</v>
      </c>
      <c r="Z19">
        <f>X22</f>
        <v>131.65</v>
      </c>
      <c r="AA19" t="str">
        <f>D15</f>
        <v>TJ Frenštát pod Radhoštěm, spolek</v>
      </c>
      <c r="AB19">
        <v>5</v>
      </c>
    </row>
    <row r="20" spans="1:28" x14ac:dyDescent="0.25">
      <c r="B20">
        <v>971526</v>
      </c>
      <c r="C20">
        <v>4905</v>
      </c>
      <c r="D20" t="s">
        <v>128</v>
      </c>
      <c r="E20">
        <v>2008</v>
      </c>
      <c r="F20" t="s">
        <v>120</v>
      </c>
      <c r="H20" s="4">
        <v>2</v>
      </c>
      <c r="I20" s="4">
        <v>8.5</v>
      </c>
      <c r="J20" s="4">
        <v>0</v>
      </c>
      <c r="K20" s="5">
        <f t="shared" si="5"/>
        <v>10.5</v>
      </c>
      <c r="L20" s="4">
        <v>2.1</v>
      </c>
      <c r="M20" s="4">
        <v>8.25</v>
      </c>
      <c r="N20" s="4">
        <v>0</v>
      </c>
      <c r="O20" s="5">
        <f t="shared" si="6"/>
        <v>10.35</v>
      </c>
      <c r="P20" s="4">
        <v>2.4</v>
      </c>
      <c r="Q20" s="4">
        <v>7.9</v>
      </c>
      <c r="R20" s="4">
        <v>0</v>
      </c>
      <c r="S20" s="5">
        <f t="shared" si="7"/>
        <v>10.3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31.150000000000002</v>
      </c>
      <c r="Z20">
        <f>X22</f>
        <v>131.65</v>
      </c>
      <c r="AA20" t="str">
        <f>D15</f>
        <v>TJ Frenštát pod Radhoštěm, spolek</v>
      </c>
      <c r="AB20">
        <v>6</v>
      </c>
    </row>
    <row r="21" spans="1:28" x14ac:dyDescent="0.25">
      <c r="B21">
        <v>793689</v>
      </c>
      <c r="C21">
        <v>4905</v>
      </c>
      <c r="D21" t="s">
        <v>129</v>
      </c>
      <c r="E21">
        <v>2006</v>
      </c>
      <c r="F21" t="s">
        <v>120</v>
      </c>
      <c r="H21" s="4">
        <v>2</v>
      </c>
      <c r="I21" s="4">
        <v>8.1999999999999993</v>
      </c>
      <c r="J21" s="4">
        <v>0</v>
      </c>
      <c r="K21" s="5">
        <f t="shared" si="5"/>
        <v>10.199999999999999</v>
      </c>
      <c r="L21" s="4">
        <v>2.1</v>
      </c>
      <c r="M21" s="4">
        <v>8.1</v>
      </c>
      <c r="N21" s="4">
        <v>0</v>
      </c>
      <c r="O21" s="5">
        <f t="shared" si="6"/>
        <v>10.199999999999999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20.399999999999999</v>
      </c>
      <c r="Z21">
        <f>X22</f>
        <v>131.65</v>
      </c>
      <c r="AA21" t="str">
        <f>D15</f>
        <v>TJ Frenštát pod Radhoštěm, spolek</v>
      </c>
      <c r="AB21">
        <v>7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32.1</v>
      </c>
      <c r="L22" s="5"/>
      <c r="M22" s="5"/>
      <c r="N22" s="5">
        <v>0</v>
      </c>
      <c r="O22" s="5">
        <f>LARGE(O16:O21,3)+LARGE(O16:O21,2)+LARGE(O16:O21,1)-N22</f>
        <v>31.5</v>
      </c>
      <c r="P22" s="5"/>
      <c r="Q22" s="5"/>
      <c r="R22" s="5">
        <v>0</v>
      </c>
      <c r="S22" s="5">
        <f>LARGE(S16:S21,3)+LARGE(S16:S21,2)+LARGE(S16:S21,1)-R22</f>
        <v>33.4</v>
      </c>
      <c r="T22" s="5"/>
      <c r="U22" s="5"/>
      <c r="V22" s="5">
        <v>0</v>
      </c>
      <c r="W22" s="5">
        <f>LARGE(W16:W21,3)+LARGE(W16:W21,2)+LARGE(W16:W21,1)-V22</f>
        <v>34.65</v>
      </c>
      <c r="X22" s="5">
        <f t="shared" si="9"/>
        <v>131.65</v>
      </c>
      <c r="Z22">
        <f>X22</f>
        <v>131.65</v>
      </c>
      <c r="AA22" t="str">
        <f>D15</f>
        <v>TJ Frenštát pod Radhoštěm, spolek</v>
      </c>
      <c r="AB22">
        <v>8</v>
      </c>
    </row>
    <row r="23" spans="1:28" x14ac:dyDescent="0.25">
      <c r="A23" s="3">
        <v>3</v>
      </c>
      <c r="B23" s="3">
        <v>2158</v>
      </c>
      <c r="C23" s="3">
        <v>9763</v>
      </c>
      <c r="D23" s="3" t="s">
        <v>61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126.69999999999999</v>
      </c>
      <c r="AA23" t="str">
        <f>D23</f>
        <v>TJ TŽ Třinec</v>
      </c>
      <c r="AB23">
        <v>1</v>
      </c>
    </row>
    <row r="24" spans="1:28" x14ac:dyDescent="0.25">
      <c r="B24">
        <v>248463</v>
      </c>
      <c r="C24">
        <v>9763</v>
      </c>
      <c r="D24" t="s">
        <v>140</v>
      </c>
      <c r="E24">
        <v>2009</v>
      </c>
      <c r="F24" t="s">
        <v>61</v>
      </c>
      <c r="G24" t="s">
        <v>63</v>
      </c>
      <c r="H24" s="4">
        <v>2</v>
      </c>
      <c r="I24" s="4">
        <v>9.0500000000000007</v>
      </c>
      <c r="J24" s="4">
        <v>0</v>
      </c>
      <c r="K24" s="5">
        <f t="shared" ref="K24:K29" si="10">H24+I24-J24</f>
        <v>11.05</v>
      </c>
      <c r="L24" s="4">
        <v>2.1</v>
      </c>
      <c r="M24" s="4">
        <v>8.5</v>
      </c>
      <c r="N24" s="4">
        <v>0</v>
      </c>
      <c r="O24" s="5">
        <f t="shared" ref="O24:O29" si="11">L24+M24-N24</f>
        <v>10.6</v>
      </c>
      <c r="P24" s="4">
        <v>2.9</v>
      </c>
      <c r="Q24" s="4">
        <v>7.6</v>
      </c>
      <c r="R24" s="4">
        <v>0</v>
      </c>
      <c r="S24" s="5">
        <f t="shared" ref="S24:S29" si="12">P24+Q24-R24</f>
        <v>10.5</v>
      </c>
      <c r="T24" s="4">
        <v>3.1</v>
      </c>
      <c r="U24" s="4">
        <v>8.1999999999999993</v>
      </c>
      <c r="V24" s="4">
        <v>0</v>
      </c>
      <c r="W24" s="5">
        <f t="shared" ref="W24:W29" si="13">T24+U24-V24</f>
        <v>11.299999999999999</v>
      </c>
      <c r="X24" s="5">
        <f t="shared" ref="X24:X30" si="14">K24+O24+S24+W24</f>
        <v>43.449999999999996</v>
      </c>
      <c r="Z24">
        <f>X30</f>
        <v>126.69999999999999</v>
      </c>
      <c r="AA24" t="str">
        <f>D23</f>
        <v>TJ TŽ Třinec</v>
      </c>
      <c r="AB24">
        <v>2</v>
      </c>
    </row>
    <row r="25" spans="1:28" x14ac:dyDescent="0.25">
      <c r="B25">
        <v>592745</v>
      </c>
      <c r="C25">
        <v>9763</v>
      </c>
      <c r="D25" t="s">
        <v>141</v>
      </c>
      <c r="E25">
        <v>2008</v>
      </c>
      <c r="F25" t="s">
        <v>61</v>
      </c>
      <c r="G25" t="s">
        <v>63</v>
      </c>
      <c r="H25" s="4">
        <v>2</v>
      </c>
      <c r="I25" s="4">
        <v>8.1</v>
      </c>
      <c r="J25" s="4">
        <v>0</v>
      </c>
      <c r="K25" s="5">
        <f t="shared" si="10"/>
        <v>10.1</v>
      </c>
      <c r="L25" s="4">
        <v>1.5</v>
      </c>
      <c r="M25" s="4">
        <v>7.45</v>
      </c>
      <c r="N25" s="4">
        <v>0</v>
      </c>
      <c r="O25" s="5">
        <f t="shared" si="11"/>
        <v>8.9499999999999993</v>
      </c>
      <c r="P25" s="4">
        <v>2.9</v>
      </c>
      <c r="Q25" s="4">
        <v>7.65</v>
      </c>
      <c r="R25" s="4">
        <v>0</v>
      </c>
      <c r="S25" s="5">
        <f t="shared" si="12"/>
        <v>10.55</v>
      </c>
      <c r="T25" s="4">
        <v>2.9</v>
      </c>
      <c r="U25" s="4">
        <v>7.75</v>
      </c>
      <c r="V25" s="4">
        <v>0</v>
      </c>
      <c r="W25" s="5">
        <f t="shared" si="13"/>
        <v>10.65</v>
      </c>
      <c r="X25" s="5">
        <f t="shared" si="14"/>
        <v>40.25</v>
      </c>
      <c r="Z25">
        <f>X30</f>
        <v>126.69999999999999</v>
      </c>
      <c r="AA25" t="str">
        <f>D23</f>
        <v>TJ TŽ Třinec</v>
      </c>
      <c r="AB25">
        <v>3</v>
      </c>
    </row>
    <row r="26" spans="1:28" x14ac:dyDescent="0.25">
      <c r="B26">
        <v>301988</v>
      </c>
      <c r="C26">
        <v>9763</v>
      </c>
      <c r="D26" t="s">
        <v>142</v>
      </c>
      <c r="E26">
        <v>2007</v>
      </c>
      <c r="F26" t="s">
        <v>61</v>
      </c>
      <c r="G26" t="s">
        <v>63</v>
      </c>
      <c r="H26" s="4">
        <v>2</v>
      </c>
      <c r="I26" s="4">
        <v>9.0500000000000007</v>
      </c>
      <c r="J26" s="4">
        <v>0</v>
      </c>
      <c r="K26" s="5">
        <f t="shared" si="10"/>
        <v>11.05</v>
      </c>
      <c r="L26" s="4">
        <v>2.1</v>
      </c>
      <c r="M26" s="4">
        <v>8</v>
      </c>
      <c r="N26" s="4">
        <v>0</v>
      </c>
      <c r="O26" s="5">
        <f t="shared" si="11"/>
        <v>10.1</v>
      </c>
      <c r="P26" s="4">
        <v>2.5</v>
      </c>
      <c r="Q26" s="4">
        <v>7.05</v>
      </c>
      <c r="R26" s="4">
        <v>0</v>
      </c>
      <c r="S26" s="5">
        <f t="shared" si="12"/>
        <v>9.5500000000000007</v>
      </c>
      <c r="T26" s="4">
        <v>3.1</v>
      </c>
      <c r="U26" s="4">
        <v>8.0500000000000007</v>
      </c>
      <c r="V26" s="4">
        <v>0</v>
      </c>
      <c r="W26" s="5">
        <f t="shared" si="13"/>
        <v>11.15</v>
      </c>
      <c r="X26" s="5">
        <f t="shared" si="14"/>
        <v>41.85</v>
      </c>
      <c r="Z26">
        <f>X30</f>
        <v>126.69999999999999</v>
      </c>
      <c r="AA26" t="str">
        <f>D23</f>
        <v>TJ TŽ Třinec</v>
      </c>
      <c r="AB26">
        <v>4</v>
      </c>
    </row>
    <row r="27" spans="1:28" x14ac:dyDescent="0.25">
      <c r="B27">
        <v>911906</v>
      </c>
      <c r="C27">
        <v>9763</v>
      </c>
      <c r="D27" t="s">
        <v>143</v>
      </c>
      <c r="E27">
        <v>2008</v>
      </c>
      <c r="F27" t="s">
        <v>61</v>
      </c>
      <c r="G27" t="s">
        <v>63</v>
      </c>
      <c r="H27" s="4">
        <v>2</v>
      </c>
      <c r="I27" s="4">
        <v>7.8</v>
      </c>
      <c r="J27" s="4">
        <v>0</v>
      </c>
      <c r="K27" s="5">
        <f t="shared" si="10"/>
        <v>9.8000000000000007</v>
      </c>
      <c r="L27" s="4">
        <v>1.5</v>
      </c>
      <c r="M27" s="4">
        <v>6.7</v>
      </c>
      <c r="N27" s="4">
        <v>0</v>
      </c>
      <c r="O27" s="5">
        <f t="shared" si="11"/>
        <v>8.1999999999999993</v>
      </c>
      <c r="P27" s="4">
        <v>3</v>
      </c>
      <c r="Q27" s="4">
        <v>7.35</v>
      </c>
      <c r="R27" s="4">
        <v>0</v>
      </c>
      <c r="S27" s="5">
        <f t="shared" si="12"/>
        <v>10.35</v>
      </c>
      <c r="T27" s="4">
        <v>3</v>
      </c>
      <c r="U27" s="4">
        <v>8</v>
      </c>
      <c r="V27" s="4">
        <v>0</v>
      </c>
      <c r="W27" s="5">
        <f t="shared" si="13"/>
        <v>11</v>
      </c>
      <c r="X27" s="5">
        <f t="shared" si="14"/>
        <v>39.35</v>
      </c>
      <c r="Z27">
        <f>X30</f>
        <v>126.69999999999999</v>
      </c>
      <c r="AA27" t="str">
        <f>D23</f>
        <v>TJ TŽ Třinec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>
        <f>X30</f>
        <v>126.69999999999999</v>
      </c>
      <c r="AA28" t="str">
        <f>D23</f>
        <v>TJ TŽ Třinec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>
        <f>X30</f>
        <v>126.69999999999999</v>
      </c>
      <c r="AA29" t="str">
        <f>D23</f>
        <v>TJ TŽ Třinec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32.200000000000003</v>
      </c>
      <c r="L30" s="5"/>
      <c r="M30" s="5"/>
      <c r="N30" s="5">
        <v>0</v>
      </c>
      <c r="O30" s="5">
        <f>LARGE(O24:O29,3)+LARGE(O24:O29,2)+LARGE(O24:O29,1)-N30</f>
        <v>29.65</v>
      </c>
      <c r="P30" s="5"/>
      <c r="Q30" s="5"/>
      <c r="R30" s="5">
        <v>0</v>
      </c>
      <c r="S30" s="5">
        <f>LARGE(S24:S29,3)+LARGE(S24:S29,2)+LARGE(S24:S29,1)-R30</f>
        <v>31.400000000000002</v>
      </c>
      <c r="T30" s="5"/>
      <c r="U30" s="5"/>
      <c r="V30" s="5">
        <v>0</v>
      </c>
      <c r="W30" s="5">
        <f>LARGE(W24:W29,3)+LARGE(W24:W29,2)+LARGE(W24:W29,1)-V30</f>
        <v>33.449999999999996</v>
      </c>
      <c r="X30" s="5">
        <f t="shared" si="14"/>
        <v>126.69999999999999</v>
      </c>
      <c r="Z30">
        <f>X30</f>
        <v>126.69999999999999</v>
      </c>
      <c r="AA30" t="str">
        <f>D23</f>
        <v>TJ TŽ Třinec</v>
      </c>
      <c r="AB30">
        <v>8</v>
      </c>
    </row>
    <row r="31" spans="1:28" x14ac:dyDescent="0.25">
      <c r="A31" s="3">
        <v>4</v>
      </c>
      <c r="B31" s="3">
        <v>2120</v>
      </c>
      <c r="C31" s="3">
        <v>5382</v>
      </c>
      <c r="D31" s="3" t="s">
        <v>130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125.85000000000001</v>
      </c>
      <c r="AA31" t="str">
        <f>D31</f>
        <v>TJ Sokol Kopřivnice A</v>
      </c>
      <c r="AB31">
        <v>1</v>
      </c>
    </row>
    <row r="32" spans="1:28" x14ac:dyDescent="0.25">
      <c r="B32">
        <v>293568</v>
      </c>
      <c r="C32">
        <v>5382</v>
      </c>
      <c r="D32" t="s">
        <v>131</v>
      </c>
      <c r="E32">
        <v>2008</v>
      </c>
      <c r="F32" t="s">
        <v>55</v>
      </c>
      <c r="G32" t="s">
        <v>57</v>
      </c>
      <c r="H32" s="4">
        <v>2</v>
      </c>
      <c r="I32" s="4">
        <v>8.6999999999999993</v>
      </c>
      <c r="J32" s="4">
        <v>0</v>
      </c>
      <c r="K32" s="5">
        <f t="shared" ref="K32:K37" si="15">H32+I32-J32</f>
        <v>10.7</v>
      </c>
      <c r="L32" s="4">
        <v>2</v>
      </c>
      <c r="M32" s="4">
        <v>7.75</v>
      </c>
      <c r="N32" s="4">
        <v>0</v>
      </c>
      <c r="O32" s="5">
        <f t="shared" ref="O32:O37" si="16">L32+M32-N32</f>
        <v>9.75</v>
      </c>
      <c r="P32" s="4">
        <v>2.4</v>
      </c>
      <c r="Q32" s="4">
        <v>6.45</v>
      </c>
      <c r="R32" s="4">
        <v>0</v>
      </c>
      <c r="S32" s="5">
        <f t="shared" ref="S32:S37" si="17">P32+Q32-R32</f>
        <v>8.85</v>
      </c>
      <c r="T32" s="4">
        <v>3</v>
      </c>
      <c r="U32" s="4">
        <v>7.5</v>
      </c>
      <c r="V32" s="4">
        <v>0</v>
      </c>
      <c r="W32" s="5">
        <f t="shared" ref="W32:W37" si="18">T32+U32-V32</f>
        <v>10.5</v>
      </c>
      <c r="X32" s="5">
        <f t="shared" ref="X32:X38" si="19">K32+O32+S32+W32</f>
        <v>39.799999999999997</v>
      </c>
      <c r="Z32">
        <f>X38</f>
        <v>125.85000000000001</v>
      </c>
      <c r="AA32" t="str">
        <f>D31</f>
        <v>TJ Sokol Kopřivnice A</v>
      </c>
      <c r="AB32">
        <v>2</v>
      </c>
    </row>
    <row r="33" spans="1:28" x14ac:dyDescent="0.25">
      <c r="B33">
        <v>146239</v>
      </c>
      <c r="C33">
        <v>5382</v>
      </c>
      <c r="D33" t="s">
        <v>138</v>
      </c>
      <c r="E33">
        <v>2008</v>
      </c>
      <c r="F33" t="s">
        <v>55</v>
      </c>
      <c r="G33" t="s">
        <v>57</v>
      </c>
      <c r="H33" s="4">
        <v>2</v>
      </c>
      <c r="I33" s="4">
        <v>8.0500000000000007</v>
      </c>
      <c r="J33" s="4">
        <v>0</v>
      </c>
      <c r="K33" s="5">
        <f t="shared" si="15"/>
        <v>10.050000000000001</v>
      </c>
      <c r="L33" s="4">
        <v>1.5</v>
      </c>
      <c r="M33" s="4">
        <v>7.65</v>
      </c>
      <c r="N33" s="4">
        <v>0</v>
      </c>
      <c r="O33" s="5">
        <f t="shared" si="16"/>
        <v>9.15</v>
      </c>
      <c r="P33" s="4">
        <v>3.1</v>
      </c>
      <c r="Q33" s="4">
        <v>7.9</v>
      </c>
      <c r="R33" s="4">
        <v>0</v>
      </c>
      <c r="S33" s="5">
        <f t="shared" si="17"/>
        <v>11</v>
      </c>
      <c r="T33" s="4">
        <v>3</v>
      </c>
      <c r="U33" s="4">
        <v>7.45</v>
      </c>
      <c r="V33" s="4">
        <v>0</v>
      </c>
      <c r="W33" s="5">
        <f t="shared" si="18"/>
        <v>10.45</v>
      </c>
      <c r="X33" s="5">
        <f t="shared" si="19"/>
        <v>40.650000000000006</v>
      </c>
      <c r="Z33">
        <f>X38</f>
        <v>125.85000000000001</v>
      </c>
      <c r="AA33" t="str">
        <f>D31</f>
        <v>TJ Sokol Kopřivnice A</v>
      </c>
      <c r="AB33">
        <v>3</v>
      </c>
    </row>
    <row r="34" spans="1:28" x14ac:dyDescent="0.25">
      <c r="B34">
        <v>929286</v>
      </c>
      <c r="C34">
        <v>5382</v>
      </c>
      <c r="D34" t="s">
        <v>132</v>
      </c>
      <c r="E34">
        <v>2007</v>
      </c>
      <c r="F34" t="s">
        <v>55</v>
      </c>
      <c r="G34" t="s">
        <v>133</v>
      </c>
      <c r="H34" s="4">
        <v>2</v>
      </c>
      <c r="I34" s="4">
        <v>8.65</v>
      </c>
      <c r="J34" s="4">
        <v>0</v>
      </c>
      <c r="K34" s="5">
        <f t="shared" si="15"/>
        <v>10.65</v>
      </c>
      <c r="L34" s="4">
        <v>2.1</v>
      </c>
      <c r="M34" s="4">
        <v>7.35</v>
      </c>
      <c r="N34" s="4">
        <v>0</v>
      </c>
      <c r="O34" s="5">
        <f t="shared" si="16"/>
        <v>9.4499999999999993</v>
      </c>
      <c r="P34" s="4">
        <v>3.1</v>
      </c>
      <c r="Q34" s="4">
        <v>6.4</v>
      </c>
      <c r="R34" s="4">
        <v>0</v>
      </c>
      <c r="S34" s="5">
        <f t="shared" si="17"/>
        <v>9.5</v>
      </c>
      <c r="T34" s="4">
        <v>3.2</v>
      </c>
      <c r="U34" s="4">
        <v>7.7</v>
      </c>
      <c r="V34" s="4">
        <v>0</v>
      </c>
      <c r="W34" s="5">
        <f t="shared" si="18"/>
        <v>10.9</v>
      </c>
      <c r="X34" s="5">
        <f t="shared" si="19"/>
        <v>40.5</v>
      </c>
      <c r="Z34">
        <f>X38</f>
        <v>125.85000000000001</v>
      </c>
      <c r="AA34" t="str">
        <f>D31</f>
        <v>TJ Sokol Kopřivnice A</v>
      </c>
      <c r="AB34">
        <v>4</v>
      </c>
    </row>
    <row r="35" spans="1:28" x14ac:dyDescent="0.25">
      <c r="B35">
        <v>493074</v>
      </c>
      <c r="C35">
        <v>5382</v>
      </c>
      <c r="D35" t="s">
        <v>134</v>
      </c>
      <c r="E35">
        <v>2006</v>
      </c>
      <c r="F35" t="s">
        <v>55</v>
      </c>
      <c r="G35" t="s">
        <v>57</v>
      </c>
      <c r="H35" s="4">
        <v>2.8</v>
      </c>
      <c r="I35" s="4">
        <v>8.85</v>
      </c>
      <c r="J35" s="4">
        <v>0</v>
      </c>
      <c r="K35" s="5">
        <f t="shared" si="15"/>
        <v>11.649999999999999</v>
      </c>
      <c r="L35" s="4">
        <v>2.2999999999999998</v>
      </c>
      <c r="M35" s="4">
        <v>7.7</v>
      </c>
      <c r="N35" s="4">
        <v>0</v>
      </c>
      <c r="O35" s="5">
        <f t="shared" si="16"/>
        <v>10</v>
      </c>
      <c r="P35" s="4">
        <v>3.5</v>
      </c>
      <c r="Q35" s="4">
        <v>6.95</v>
      </c>
      <c r="R35" s="4">
        <v>0</v>
      </c>
      <c r="S35" s="5">
        <f t="shared" si="17"/>
        <v>10.45</v>
      </c>
      <c r="T35" s="4">
        <v>3.2</v>
      </c>
      <c r="U35" s="4">
        <v>8.1</v>
      </c>
      <c r="V35" s="4">
        <v>0</v>
      </c>
      <c r="W35" s="5">
        <f t="shared" si="18"/>
        <v>11.3</v>
      </c>
      <c r="X35" s="5">
        <f t="shared" si="19"/>
        <v>43.399999999999991</v>
      </c>
      <c r="Z35">
        <f>X38</f>
        <v>125.85000000000001</v>
      </c>
      <c r="AA35" t="str">
        <f>D31</f>
        <v>TJ Sokol Kopřivnice A</v>
      </c>
      <c r="AB35">
        <v>5</v>
      </c>
    </row>
    <row r="36" spans="1:28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Z36">
        <f>X38</f>
        <v>125.85000000000001</v>
      </c>
      <c r="AA36" t="str">
        <f>D31</f>
        <v>TJ Sokol Kopřivnice A</v>
      </c>
      <c r="AB36">
        <v>6</v>
      </c>
    </row>
    <row r="37" spans="1:28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Z37">
        <f>X38</f>
        <v>125.85000000000001</v>
      </c>
      <c r="AA37" t="str">
        <f>D31</f>
        <v>TJ Sokol Kopřivnice A</v>
      </c>
      <c r="AB37">
        <v>7</v>
      </c>
    </row>
    <row r="38" spans="1:28" x14ac:dyDescent="0.25">
      <c r="A38" s="5"/>
      <c r="B38" s="5"/>
      <c r="C38" s="5"/>
      <c r="D38" s="5" t="s">
        <v>28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33</v>
      </c>
      <c r="L38" s="5"/>
      <c r="M38" s="5"/>
      <c r="N38" s="5">
        <v>0</v>
      </c>
      <c r="O38" s="5">
        <f>LARGE(O32:O37,3)+LARGE(O32:O37,2)+LARGE(O32:O37,1)-N38</f>
        <v>29.2</v>
      </c>
      <c r="P38" s="5"/>
      <c r="Q38" s="5"/>
      <c r="R38" s="5">
        <v>0</v>
      </c>
      <c r="S38" s="5">
        <f>LARGE(S32:S37,3)+LARGE(S32:S37,2)+LARGE(S32:S37,1)-R38</f>
        <v>30.95</v>
      </c>
      <c r="T38" s="5"/>
      <c r="U38" s="5"/>
      <c r="V38" s="5">
        <v>0</v>
      </c>
      <c r="W38" s="5">
        <f>LARGE(W32:W37,3)+LARGE(W32:W37,2)+LARGE(W32:W37,1)-V38</f>
        <v>32.700000000000003</v>
      </c>
      <c r="X38" s="5">
        <f t="shared" si="19"/>
        <v>125.85000000000001</v>
      </c>
      <c r="Z38">
        <f>X38</f>
        <v>125.85000000000001</v>
      </c>
      <c r="AA38" t="str">
        <f>D31</f>
        <v>TJ Sokol Kopřivnice A</v>
      </c>
      <c r="AB38">
        <v>8</v>
      </c>
    </row>
    <row r="39" spans="1:28" x14ac:dyDescent="0.25">
      <c r="A39" s="3">
        <v>5</v>
      </c>
      <c r="B39" s="3">
        <v>2220</v>
      </c>
      <c r="C39" s="3">
        <v>9680</v>
      </c>
      <c r="D39" s="3" t="s">
        <v>34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125.6</v>
      </c>
      <c r="AA39" t="str">
        <f>D39</f>
        <v>SGD Špičková-Opava, z.s.</v>
      </c>
      <c r="AB39">
        <v>1</v>
      </c>
    </row>
    <row r="40" spans="1:28" x14ac:dyDescent="0.25">
      <c r="B40">
        <v>292655</v>
      </c>
      <c r="C40">
        <v>9680</v>
      </c>
      <c r="D40" t="s">
        <v>97</v>
      </c>
      <c r="E40">
        <v>2007</v>
      </c>
      <c r="F40" t="s">
        <v>34</v>
      </c>
      <c r="G40" t="s">
        <v>98</v>
      </c>
      <c r="H40" s="4">
        <v>2</v>
      </c>
      <c r="I40" s="4">
        <v>8.6</v>
      </c>
      <c r="J40" s="4">
        <v>0</v>
      </c>
      <c r="K40" s="5">
        <f t="shared" ref="K40:K45" si="20">H40+I40-J40</f>
        <v>10.6</v>
      </c>
      <c r="L40" s="4">
        <v>2</v>
      </c>
      <c r="M40" s="4">
        <v>7.65</v>
      </c>
      <c r="N40" s="4">
        <v>0</v>
      </c>
      <c r="O40" s="5">
        <f t="shared" ref="O40:O45" si="21">L40+M40-N40</f>
        <v>9.65</v>
      </c>
      <c r="P40" s="4">
        <v>2.9</v>
      </c>
      <c r="Q40" s="4">
        <v>7.3</v>
      </c>
      <c r="R40" s="4">
        <v>0</v>
      </c>
      <c r="S40" s="5">
        <f t="shared" ref="S40:S45" si="22">P40+Q40-R40</f>
        <v>10.199999999999999</v>
      </c>
      <c r="T40" s="4">
        <v>3</v>
      </c>
      <c r="U40" s="4">
        <v>7.95</v>
      </c>
      <c r="V40" s="4">
        <v>0</v>
      </c>
      <c r="W40" s="5">
        <f t="shared" ref="W40:W45" si="23">T40+U40-V40</f>
        <v>10.95</v>
      </c>
      <c r="X40" s="5">
        <f t="shared" ref="X40:X46" si="24">K40+O40+S40+W40</f>
        <v>41.4</v>
      </c>
      <c r="Z40">
        <f>X46</f>
        <v>125.6</v>
      </c>
      <c r="AA40" t="str">
        <f>D39</f>
        <v>SGD Špičková-Opava, z.s.</v>
      </c>
      <c r="AB40">
        <v>2</v>
      </c>
    </row>
    <row r="41" spans="1:28" x14ac:dyDescent="0.25">
      <c r="B41">
        <v>794468</v>
      </c>
      <c r="C41">
        <v>9680</v>
      </c>
      <c r="D41" t="s">
        <v>99</v>
      </c>
      <c r="E41">
        <v>2009</v>
      </c>
      <c r="F41" t="s">
        <v>34</v>
      </c>
      <c r="G41" t="s">
        <v>100</v>
      </c>
      <c r="H41" s="4">
        <v>0</v>
      </c>
      <c r="I41" s="4">
        <v>0</v>
      </c>
      <c r="J41" s="4">
        <v>0</v>
      </c>
      <c r="K41" s="5">
        <f t="shared" si="20"/>
        <v>0</v>
      </c>
      <c r="L41" s="4">
        <v>0</v>
      </c>
      <c r="M41" s="4">
        <v>0</v>
      </c>
      <c r="N41" s="4">
        <v>0</v>
      </c>
      <c r="O41" s="5">
        <f t="shared" si="21"/>
        <v>0</v>
      </c>
      <c r="P41" s="4">
        <v>0</v>
      </c>
      <c r="Q41" s="4">
        <v>0</v>
      </c>
      <c r="R41" s="4">
        <v>0</v>
      </c>
      <c r="S41" s="5">
        <f t="shared" si="22"/>
        <v>0</v>
      </c>
      <c r="T41" s="4">
        <v>0</v>
      </c>
      <c r="U41" s="4">
        <v>0</v>
      </c>
      <c r="V41" s="4">
        <v>0</v>
      </c>
      <c r="W41" s="5">
        <f t="shared" si="23"/>
        <v>0</v>
      </c>
      <c r="X41" s="5">
        <f t="shared" si="24"/>
        <v>0</v>
      </c>
      <c r="Z41">
        <f>X46</f>
        <v>125.6</v>
      </c>
      <c r="AA41" t="str">
        <f>D39</f>
        <v>SGD Špičková-Opava, z.s.</v>
      </c>
      <c r="AB41">
        <v>3</v>
      </c>
    </row>
    <row r="42" spans="1:28" x14ac:dyDescent="0.25">
      <c r="B42">
        <v>997967</v>
      </c>
      <c r="C42">
        <v>9680</v>
      </c>
      <c r="D42" t="s">
        <v>101</v>
      </c>
      <c r="E42">
        <v>2009</v>
      </c>
      <c r="F42" t="s">
        <v>34</v>
      </c>
      <c r="G42" t="s">
        <v>36</v>
      </c>
      <c r="H42" s="4">
        <v>2</v>
      </c>
      <c r="I42" s="4">
        <v>8.4</v>
      </c>
      <c r="J42" s="4">
        <v>0</v>
      </c>
      <c r="K42" s="5">
        <f t="shared" si="20"/>
        <v>10.4</v>
      </c>
      <c r="L42" s="4">
        <v>1.5</v>
      </c>
      <c r="M42" s="4">
        <v>6.95</v>
      </c>
      <c r="N42" s="4">
        <v>0</v>
      </c>
      <c r="O42" s="5">
        <f t="shared" si="21"/>
        <v>8.4499999999999993</v>
      </c>
      <c r="P42" s="4">
        <v>2.5</v>
      </c>
      <c r="Q42" s="4">
        <v>7.25</v>
      </c>
      <c r="R42" s="4">
        <v>0</v>
      </c>
      <c r="S42" s="5">
        <f t="shared" si="22"/>
        <v>9.75</v>
      </c>
      <c r="T42" s="4">
        <v>2.5</v>
      </c>
      <c r="U42" s="4">
        <v>8.1999999999999993</v>
      </c>
      <c r="V42" s="4">
        <v>0</v>
      </c>
      <c r="W42" s="5">
        <f t="shared" si="23"/>
        <v>10.7</v>
      </c>
      <c r="X42" s="5">
        <f t="shared" si="24"/>
        <v>39.299999999999997</v>
      </c>
      <c r="Z42">
        <f>X46</f>
        <v>125.6</v>
      </c>
      <c r="AA42" t="str">
        <f>D39</f>
        <v>SGD Špičková-Opava, z.s.</v>
      </c>
      <c r="AB42">
        <v>4</v>
      </c>
    </row>
    <row r="43" spans="1:28" x14ac:dyDescent="0.25">
      <c r="B43">
        <v>262664</v>
      </c>
      <c r="C43">
        <v>9680</v>
      </c>
      <c r="D43" t="s">
        <v>102</v>
      </c>
      <c r="E43">
        <v>2007</v>
      </c>
      <c r="F43" t="s">
        <v>34</v>
      </c>
      <c r="G43" t="s">
        <v>103</v>
      </c>
      <c r="H43" s="4">
        <v>2</v>
      </c>
      <c r="I43" s="4">
        <v>9</v>
      </c>
      <c r="J43" s="4">
        <v>0</v>
      </c>
      <c r="K43" s="5">
        <f t="shared" si="20"/>
        <v>11</v>
      </c>
      <c r="L43" s="4">
        <v>2.1</v>
      </c>
      <c r="M43" s="4">
        <v>8.35</v>
      </c>
      <c r="N43" s="4">
        <v>0</v>
      </c>
      <c r="O43" s="5">
        <f t="shared" si="21"/>
        <v>10.45</v>
      </c>
      <c r="P43" s="4">
        <v>3.3</v>
      </c>
      <c r="Q43" s="4">
        <v>8.5500000000000007</v>
      </c>
      <c r="R43" s="4">
        <v>0</v>
      </c>
      <c r="S43" s="5">
        <f t="shared" si="22"/>
        <v>11.850000000000001</v>
      </c>
      <c r="T43" s="4">
        <v>2.9</v>
      </c>
      <c r="U43" s="4">
        <v>7.9</v>
      </c>
      <c r="V43" s="4">
        <v>0</v>
      </c>
      <c r="W43" s="5">
        <f t="shared" si="23"/>
        <v>10.8</v>
      </c>
      <c r="X43" s="5">
        <f t="shared" si="24"/>
        <v>44.099999999999994</v>
      </c>
      <c r="Z43">
        <f>X46</f>
        <v>125.6</v>
      </c>
      <c r="AA43" t="str">
        <f>D39</f>
        <v>SGD Špičková-Opava, z.s.</v>
      </c>
      <c r="AB43">
        <v>5</v>
      </c>
    </row>
    <row r="44" spans="1:28" x14ac:dyDescent="0.25">
      <c r="B44">
        <v>374402</v>
      </c>
      <c r="C44">
        <v>9680</v>
      </c>
      <c r="D44" t="s">
        <v>104</v>
      </c>
      <c r="E44">
        <v>2008</v>
      </c>
      <c r="F44" t="s">
        <v>34</v>
      </c>
      <c r="G44" t="s">
        <v>100</v>
      </c>
      <c r="H44" s="4">
        <v>0</v>
      </c>
      <c r="I44" s="4">
        <v>0</v>
      </c>
      <c r="J44" s="4">
        <v>0</v>
      </c>
      <c r="K44" s="5">
        <f t="shared" si="20"/>
        <v>0</v>
      </c>
      <c r="L44" s="4">
        <v>1.5</v>
      </c>
      <c r="M44" s="4">
        <v>7.6</v>
      </c>
      <c r="N44" s="4">
        <v>0</v>
      </c>
      <c r="O44" s="5">
        <f t="shared" si="21"/>
        <v>9.1</v>
      </c>
      <c r="P44" s="4">
        <v>2.9</v>
      </c>
      <c r="Q44" s="4">
        <v>5.7</v>
      </c>
      <c r="R44" s="4">
        <v>0</v>
      </c>
      <c r="S44" s="5">
        <f t="shared" si="22"/>
        <v>8.6</v>
      </c>
      <c r="T44" s="4">
        <v>2.9</v>
      </c>
      <c r="U44" s="4">
        <v>7.95</v>
      </c>
      <c r="V44" s="4">
        <v>0</v>
      </c>
      <c r="W44" s="5">
        <f t="shared" si="23"/>
        <v>10.85</v>
      </c>
      <c r="X44" s="5">
        <f t="shared" si="24"/>
        <v>28.549999999999997</v>
      </c>
      <c r="Z44">
        <f>X46</f>
        <v>125.6</v>
      </c>
      <c r="AA44" t="str">
        <f>D39</f>
        <v>SGD Špičková-Opava, z.s.</v>
      </c>
      <c r="AB44">
        <v>6</v>
      </c>
    </row>
    <row r="45" spans="1:28" x14ac:dyDescent="0.25"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 t="shared" si="20"/>
        <v>0</v>
      </c>
      <c r="L45" s="4">
        <v>0</v>
      </c>
      <c r="M45" s="4">
        <v>0</v>
      </c>
      <c r="N45" s="4">
        <v>0</v>
      </c>
      <c r="O45" s="5">
        <f t="shared" si="21"/>
        <v>0</v>
      </c>
      <c r="P45" s="4">
        <v>0</v>
      </c>
      <c r="Q45" s="4">
        <v>0</v>
      </c>
      <c r="R45" s="4">
        <v>0</v>
      </c>
      <c r="S45" s="5">
        <f t="shared" si="22"/>
        <v>0</v>
      </c>
      <c r="T45" s="4">
        <v>0</v>
      </c>
      <c r="U45" s="4">
        <v>0</v>
      </c>
      <c r="V45" s="4">
        <v>0</v>
      </c>
      <c r="W45" s="5">
        <f t="shared" si="23"/>
        <v>0</v>
      </c>
      <c r="X45" s="5">
        <f t="shared" si="24"/>
        <v>0</v>
      </c>
      <c r="Z45">
        <f>X46</f>
        <v>125.6</v>
      </c>
      <c r="AA45" t="str">
        <f>D39</f>
        <v>SGD Špičková-Opava, z.s.</v>
      </c>
      <c r="AB45">
        <v>7</v>
      </c>
    </row>
    <row r="46" spans="1:28" x14ac:dyDescent="0.25">
      <c r="A46" s="5"/>
      <c r="B46" s="5"/>
      <c r="C46" s="5"/>
      <c r="D46" s="5" t="s">
        <v>28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32</v>
      </c>
      <c r="L46" s="5"/>
      <c r="M46" s="5"/>
      <c r="N46" s="5">
        <v>0</v>
      </c>
      <c r="O46" s="5">
        <f>LARGE(O40:O45,3)+LARGE(O40:O45,2)+LARGE(O40:O45,1)-N46</f>
        <v>29.2</v>
      </c>
      <c r="P46" s="5"/>
      <c r="Q46" s="5"/>
      <c r="R46" s="5">
        <v>0</v>
      </c>
      <c r="S46" s="5">
        <f>LARGE(S40:S45,3)+LARGE(S40:S45,2)+LARGE(S40:S45,1)-R46</f>
        <v>31.8</v>
      </c>
      <c r="T46" s="5"/>
      <c r="U46" s="5"/>
      <c r="V46" s="5">
        <v>0</v>
      </c>
      <c r="W46" s="5">
        <f>LARGE(W40:W45,3)+LARGE(W40:W45,2)+LARGE(W40:W45,1)-V46</f>
        <v>32.599999999999994</v>
      </c>
      <c r="X46" s="5">
        <f t="shared" si="24"/>
        <v>125.6</v>
      </c>
      <c r="Z46">
        <f>X46</f>
        <v>125.6</v>
      </c>
      <c r="AA46" t="str">
        <f>D39</f>
        <v>SGD Špičková-Opava, z.s.</v>
      </c>
      <c r="AB46">
        <v>8</v>
      </c>
    </row>
    <row r="47" spans="1:28" x14ac:dyDescent="0.25">
      <c r="A47" s="3">
        <v>6</v>
      </c>
      <c r="B47" s="3">
        <v>2238</v>
      </c>
      <c r="C47" s="3">
        <v>4142</v>
      </c>
      <c r="D47" s="3" t="s">
        <v>45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>
        <f>X54</f>
        <v>125.25</v>
      </c>
      <c r="AA47" t="str">
        <f>D47</f>
        <v>T.J. Sokol Moravská Ostrava 1 B</v>
      </c>
      <c r="AB47">
        <v>1</v>
      </c>
    </row>
    <row r="48" spans="1:28" x14ac:dyDescent="0.25">
      <c r="B48">
        <v>845655</v>
      </c>
      <c r="C48">
        <v>4142</v>
      </c>
      <c r="D48" t="s">
        <v>110</v>
      </c>
      <c r="E48">
        <v>2010</v>
      </c>
      <c r="F48" t="s">
        <v>39</v>
      </c>
      <c r="G48" t="s">
        <v>53</v>
      </c>
      <c r="H48" s="4">
        <v>2</v>
      </c>
      <c r="I48" s="4">
        <v>8.1999999999999993</v>
      </c>
      <c r="J48" s="4">
        <v>0</v>
      </c>
      <c r="K48" s="5">
        <f t="shared" ref="K48:K53" si="25">H48+I48-J48</f>
        <v>10.199999999999999</v>
      </c>
      <c r="L48" s="4">
        <v>2</v>
      </c>
      <c r="M48" s="4">
        <v>8.25</v>
      </c>
      <c r="N48" s="4">
        <v>0</v>
      </c>
      <c r="O48" s="5">
        <f t="shared" ref="O48:O53" si="26">L48+M48-N48</f>
        <v>10.25</v>
      </c>
      <c r="P48" s="4">
        <v>2.4</v>
      </c>
      <c r="Q48" s="4">
        <v>8.1</v>
      </c>
      <c r="R48" s="4">
        <v>0</v>
      </c>
      <c r="S48" s="5">
        <f t="shared" ref="S48:S53" si="27">P48+Q48-R48</f>
        <v>10.5</v>
      </c>
      <c r="T48" s="4">
        <v>2.8</v>
      </c>
      <c r="U48" s="4">
        <v>8</v>
      </c>
      <c r="V48" s="4">
        <v>0</v>
      </c>
      <c r="W48" s="5">
        <f t="shared" ref="W48:W53" si="28">T48+U48-V48</f>
        <v>10.8</v>
      </c>
      <c r="X48" s="5">
        <f t="shared" ref="X48:X54" si="29">K48+O48+S48+W48</f>
        <v>41.75</v>
      </c>
      <c r="Z48">
        <f>X54</f>
        <v>125.25</v>
      </c>
      <c r="AA48" t="str">
        <f>D47</f>
        <v>T.J. Sokol Moravská Ostrava 1 B</v>
      </c>
      <c r="AB48">
        <v>2</v>
      </c>
    </row>
    <row r="49" spans="1:28" x14ac:dyDescent="0.25">
      <c r="B49">
        <v>644366</v>
      </c>
      <c r="C49">
        <v>4142</v>
      </c>
      <c r="D49" t="s">
        <v>111</v>
      </c>
      <c r="E49">
        <v>2011</v>
      </c>
      <c r="F49" t="s">
        <v>39</v>
      </c>
      <c r="G49" t="s">
        <v>106</v>
      </c>
      <c r="H49" s="4">
        <v>2</v>
      </c>
      <c r="I49" s="4">
        <v>8.0500000000000007</v>
      </c>
      <c r="J49" s="4">
        <v>0</v>
      </c>
      <c r="K49" s="5">
        <f t="shared" si="25"/>
        <v>10.050000000000001</v>
      </c>
      <c r="L49" s="4">
        <v>2.1</v>
      </c>
      <c r="M49" s="4">
        <v>7.95</v>
      </c>
      <c r="N49" s="4">
        <v>0</v>
      </c>
      <c r="O49" s="5">
        <f t="shared" si="26"/>
        <v>10.050000000000001</v>
      </c>
      <c r="P49" s="4">
        <v>2.4</v>
      </c>
      <c r="Q49" s="4">
        <v>7.45</v>
      </c>
      <c r="R49" s="4">
        <v>0</v>
      </c>
      <c r="S49" s="5">
        <f t="shared" si="27"/>
        <v>9.85</v>
      </c>
      <c r="T49" s="4">
        <v>2.8</v>
      </c>
      <c r="U49" s="4">
        <v>8.1</v>
      </c>
      <c r="V49" s="4">
        <v>0</v>
      </c>
      <c r="W49" s="5">
        <f t="shared" si="28"/>
        <v>10.899999999999999</v>
      </c>
      <c r="X49" s="5">
        <f t="shared" si="29"/>
        <v>40.85</v>
      </c>
      <c r="Z49">
        <f>X54</f>
        <v>125.25</v>
      </c>
      <c r="AA49" t="str">
        <f>D47</f>
        <v>T.J. Sokol Moravská Ostrava 1 B</v>
      </c>
      <c r="AB49">
        <v>3</v>
      </c>
    </row>
    <row r="50" spans="1:28" x14ac:dyDescent="0.25">
      <c r="B50">
        <v>918562</v>
      </c>
      <c r="C50">
        <v>4142</v>
      </c>
      <c r="D50" t="s">
        <v>112</v>
      </c>
      <c r="E50">
        <v>2010</v>
      </c>
      <c r="F50" t="s">
        <v>39</v>
      </c>
      <c r="G50" t="s">
        <v>53</v>
      </c>
      <c r="H50" s="4">
        <v>2</v>
      </c>
      <c r="I50" s="4">
        <v>8.6999999999999993</v>
      </c>
      <c r="J50" s="4">
        <v>0</v>
      </c>
      <c r="K50" s="5">
        <f t="shared" si="25"/>
        <v>10.7</v>
      </c>
      <c r="L50" s="4">
        <v>1.5</v>
      </c>
      <c r="M50" s="4">
        <v>7.85</v>
      </c>
      <c r="N50" s="4">
        <v>0</v>
      </c>
      <c r="O50" s="5">
        <f t="shared" si="26"/>
        <v>9.35</v>
      </c>
      <c r="P50" s="4">
        <v>2.4</v>
      </c>
      <c r="Q50" s="4">
        <v>7.7</v>
      </c>
      <c r="R50" s="4">
        <v>0</v>
      </c>
      <c r="S50" s="5">
        <f t="shared" si="27"/>
        <v>10.1</v>
      </c>
      <c r="T50" s="4">
        <v>2.8</v>
      </c>
      <c r="U50" s="4">
        <v>8</v>
      </c>
      <c r="V50" s="4">
        <v>0</v>
      </c>
      <c r="W50" s="5">
        <f t="shared" si="28"/>
        <v>10.8</v>
      </c>
      <c r="X50" s="5">
        <f t="shared" si="29"/>
        <v>40.950000000000003</v>
      </c>
      <c r="Z50">
        <f>X54</f>
        <v>125.25</v>
      </c>
      <c r="AA50" t="str">
        <f>D47</f>
        <v>T.J. Sokol Moravská Ostrava 1 B</v>
      </c>
      <c r="AB50">
        <v>4</v>
      </c>
    </row>
    <row r="51" spans="1:28" x14ac:dyDescent="0.25">
      <c r="B51">
        <v>850138</v>
      </c>
      <c r="C51">
        <v>4142</v>
      </c>
      <c r="D51" t="s">
        <v>113</v>
      </c>
      <c r="E51">
        <v>2011</v>
      </c>
      <c r="F51" t="s">
        <v>39</v>
      </c>
      <c r="G51" t="s">
        <v>53</v>
      </c>
      <c r="H51" s="4">
        <v>2</v>
      </c>
      <c r="I51" s="4">
        <v>8.35</v>
      </c>
      <c r="J51" s="4">
        <v>0</v>
      </c>
      <c r="K51" s="5">
        <f t="shared" si="25"/>
        <v>10.35</v>
      </c>
      <c r="L51" s="4">
        <v>1.5</v>
      </c>
      <c r="M51" s="4">
        <v>8</v>
      </c>
      <c r="N51" s="4">
        <v>0</v>
      </c>
      <c r="O51" s="5">
        <f t="shared" si="26"/>
        <v>9.5</v>
      </c>
      <c r="P51" s="4">
        <v>2.5</v>
      </c>
      <c r="Q51" s="4">
        <v>8.4</v>
      </c>
      <c r="R51" s="4">
        <v>0</v>
      </c>
      <c r="S51" s="5">
        <f t="shared" si="27"/>
        <v>10.9</v>
      </c>
      <c r="T51" s="4">
        <v>2.8</v>
      </c>
      <c r="U51" s="4">
        <v>8.1999999999999993</v>
      </c>
      <c r="V51" s="4">
        <v>0</v>
      </c>
      <c r="W51" s="5">
        <f t="shared" si="28"/>
        <v>11</v>
      </c>
      <c r="X51" s="5">
        <f t="shared" si="29"/>
        <v>41.75</v>
      </c>
      <c r="Z51">
        <f>X54</f>
        <v>125.25</v>
      </c>
      <c r="AA51" t="str">
        <f>D47</f>
        <v>T.J. Sokol Moravská Ostrava 1 B</v>
      </c>
      <c r="AB51">
        <v>5</v>
      </c>
    </row>
    <row r="52" spans="1:28" x14ac:dyDescent="0.25">
      <c r="B52">
        <v>0</v>
      </c>
      <c r="C52">
        <v>0</v>
      </c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Z52">
        <f>X54</f>
        <v>125.25</v>
      </c>
      <c r="AA52" t="str">
        <f>D47</f>
        <v>T.J. Sokol Moravská Ostrava 1 B</v>
      </c>
      <c r="AB52">
        <v>6</v>
      </c>
    </row>
    <row r="53" spans="1:28" x14ac:dyDescent="0.25">
      <c r="B53">
        <v>0</v>
      </c>
      <c r="C53">
        <v>0</v>
      </c>
      <c r="H53" s="4">
        <v>0</v>
      </c>
      <c r="I53" s="4">
        <v>0</v>
      </c>
      <c r="J53" s="4">
        <v>0</v>
      </c>
      <c r="K53" s="5">
        <f t="shared" si="25"/>
        <v>0</v>
      </c>
      <c r="L53" s="4">
        <v>0</v>
      </c>
      <c r="M53" s="4">
        <v>0</v>
      </c>
      <c r="N53" s="4">
        <v>0</v>
      </c>
      <c r="O53" s="5">
        <f t="shared" si="26"/>
        <v>0</v>
      </c>
      <c r="P53" s="4">
        <v>0</v>
      </c>
      <c r="Q53" s="4">
        <v>0</v>
      </c>
      <c r="R53" s="4">
        <v>0</v>
      </c>
      <c r="S53" s="5">
        <f t="shared" si="27"/>
        <v>0</v>
      </c>
      <c r="T53" s="4">
        <v>0</v>
      </c>
      <c r="U53" s="4">
        <v>0</v>
      </c>
      <c r="V53" s="4">
        <v>0</v>
      </c>
      <c r="W53" s="5">
        <f t="shared" si="28"/>
        <v>0</v>
      </c>
      <c r="X53" s="5">
        <f t="shared" si="29"/>
        <v>0</v>
      </c>
      <c r="Z53">
        <f>X54</f>
        <v>125.25</v>
      </c>
      <c r="AA53" t="str">
        <f>D47</f>
        <v>T.J. Sokol Moravská Ostrava 1 B</v>
      </c>
      <c r="AB53">
        <v>7</v>
      </c>
    </row>
    <row r="54" spans="1:28" x14ac:dyDescent="0.25">
      <c r="A54" s="5"/>
      <c r="B54" s="5"/>
      <c r="C54" s="5"/>
      <c r="D54" s="5" t="s">
        <v>28</v>
      </c>
      <c r="E54" s="5"/>
      <c r="F54" s="5"/>
      <c r="G54" s="5"/>
      <c r="H54" s="5"/>
      <c r="I54" s="5"/>
      <c r="J54" s="5">
        <v>0</v>
      </c>
      <c r="K54" s="5">
        <f>LARGE(K48:K53,3)+LARGE(K48:K53,2)+LARGE(K48:K53,1)-J54</f>
        <v>31.249999999999996</v>
      </c>
      <c r="L54" s="5"/>
      <c r="M54" s="5"/>
      <c r="N54" s="5">
        <v>0</v>
      </c>
      <c r="O54" s="5">
        <f>LARGE(O48:O53,3)+LARGE(O48:O53,2)+LARGE(O48:O53,1)-N54</f>
        <v>29.8</v>
      </c>
      <c r="P54" s="5"/>
      <c r="Q54" s="5"/>
      <c r="R54" s="5">
        <v>0</v>
      </c>
      <c r="S54" s="5">
        <f>LARGE(S48:S53,3)+LARGE(S48:S53,2)+LARGE(S48:S53,1)-R54</f>
        <v>31.5</v>
      </c>
      <c r="T54" s="5"/>
      <c r="U54" s="5"/>
      <c r="V54" s="5">
        <v>0</v>
      </c>
      <c r="W54" s="5">
        <f>LARGE(W48:W53,3)+LARGE(W48:W53,2)+LARGE(W48:W53,1)-V54</f>
        <v>32.700000000000003</v>
      </c>
      <c r="X54" s="5">
        <f t="shared" si="29"/>
        <v>125.25</v>
      </c>
      <c r="Z54">
        <f>X54</f>
        <v>125.25</v>
      </c>
      <c r="AA54" t="str">
        <f>D47</f>
        <v>T.J. Sokol Moravská Ostrava 1 B</v>
      </c>
      <c r="AB54">
        <v>8</v>
      </c>
    </row>
    <row r="55" spans="1:28" x14ac:dyDescent="0.25">
      <c r="A55" s="3">
        <v>7</v>
      </c>
      <c r="B55" s="3">
        <v>2237</v>
      </c>
      <c r="C55" s="3">
        <v>4142</v>
      </c>
      <c r="D55" s="3" t="s">
        <v>37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>
        <f>X62</f>
        <v>125.10000000000001</v>
      </c>
      <c r="AA55" t="str">
        <f>D55</f>
        <v>T.J. Sokol Moravská Ostrava 1 A</v>
      </c>
      <c r="AB55">
        <v>1</v>
      </c>
    </row>
    <row r="56" spans="1:28" x14ac:dyDescent="0.25">
      <c r="B56">
        <v>901517</v>
      </c>
      <c r="C56">
        <v>4142</v>
      </c>
      <c r="D56" t="s">
        <v>105</v>
      </c>
      <c r="E56">
        <v>2010</v>
      </c>
      <c r="F56" t="s">
        <v>39</v>
      </c>
      <c r="G56" t="s">
        <v>106</v>
      </c>
      <c r="H56" s="4">
        <v>2</v>
      </c>
      <c r="I56" s="4">
        <v>7.7</v>
      </c>
      <c r="J56" s="4">
        <v>0</v>
      </c>
      <c r="K56" s="5">
        <f t="shared" ref="K56:K61" si="30">H56+I56-J56</f>
        <v>9.6999999999999993</v>
      </c>
      <c r="L56" s="4">
        <v>1.5</v>
      </c>
      <c r="M56" s="4">
        <v>7.85</v>
      </c>
      <c r="N56" s="4">
        <v>0</v>
      </c>
      <c r="O56" s="5">
        <f t="shared" ref="O56:O61" si="31">L56+M56-N56</f>
        <v>9.35</v>
      </c>
      <c r="P56" s="4">
        <v>3</v>
      </c>
      <c r="Q56" s="4">
        <v>7.6</v>
      </c>
      <c r="R56" s="4">
        <v>0</v>
      </c>
      <c r="S56" s="5">
        <f t="shared" ref="S56:S61" si="32">P56+Q56-R56</f>
        <v>10.6</v>
      </c>
      <c r="T56" s="4">
        <v>2.8</v>
      </c>
      <c r="U56" s="4">
        <v>8.3000000000000007</v>
      </c>
      <c r="V56" s="4">
        <v>0</v>
      </c>
      <c r="W56" s="5">
        <f t="shared" ref="W56:W61" si="33">T56+U56-V56</f>
        <v>11.100000000000001</v>
      </c>
      <c r="X56" s="5">
        <f t="shared" ref="X56:X62" si="34">K56+O56+S56+W56</f>
        <v>40.75</v>
      </c>
      <c r="Z56">
        <f>X62</f>
        <v>125.10000000000001</v>
      </c>
      <c r="AA56" t="str">
        <f>D55</f>
        <v>T.J. Sokol Moravská Ostrava 1 A</v>
      </c>
      <c r="AB56">
        <v>2</v>
      </c>
    </row>
    <row r="57" spans="1:28" x14ac:dyDescent="0.25">
      <c r="B57">
        <v>887983</v>
      </c>
      <c r="C57">
        <v>4142</v>
      </c>
      <c r="D57" t="s">
        <v>107</v>
      </c>
      <c r="E57">
        <v>2011</v>
      </c>
      <c r="F57" t="s">
        <v>39</v>
      </c>
      <c r="G57" t="s">
        <v>53</v>
      </c>
      <c r="H57" s="4">
        <v>2</v>
      </c>
      <c r="I57" s="4">
        <v>8.25</v>
      </c>
      <c r="J57" s="4">
        <v>0</v>
      </c>
      <c r="K57" s="5">
        <f t="shared" si="30"/>
        <v>10.25</v>
      </c>
      <c r="L57" s="4">
        <v>2</v>
      </c>
      <c r="M57" s="4">
        <v>7.85</v>
      </c>
      <c r="N57" s="4">
        <v>0</v>
      </c>
      <c r="O57" s="5">
        <f t="shared" si="31"/>
        <v>9.85</v>
      </c>
      <c r="P57" s="4">
        <v>2.9</v>
      </c>
      <c r="Q57" s="4">
        <v>6.65</v>
      </c>
      <c r="R57" s="4">
        <v>0</v>
      </c>
      <c r="S57" s="5">
        <f t="shared" si="32"/>
        <v>9.5500000000000007</v>
      </c>
      <c r="T57" s="4">
        <v>2.8</v>
      </c>
      <c r="U57" s="4">
        <v>8.1999999999999993</v>
      </c>
      <c r="V57" s="4">
        <v>0</v>
      </c>
      <c r="W57" s="5">
        <f t="shared" si="33"/>
        <v>11</v>
      </c>
      <c r="X57" s="5">
        <f t="shared" si="34"/>
        <v>40.650000000000006</v>
      </c>
      <c r="Z57">
        <f>X62</f>
        <v>125.10000000000001</v>
      </c>
      <c r="AA57" t="str">
        <f>D55</f>
        <v>T.J. Sokol Moravská Ostrava 1 A</v>
      </c>
      <c r="AB57">
        <v>3</v>
      </c>
    </row>
    <row r="58" spans="1:28" x14ac:dyDescent="0.25">
      <c r="B58">
        <v>983487</v>
      </c>
      <c r="C58">
        <v>4142</v>
      </c>
      <c r="D58" t="s">
        <v>108</v>
      </c>
      <c r="E58">
        <v>2009</v>
      </c>
      <c r="F58" t="s">
        <v>39</v>
      </c>
      <c r="G58" t="s">
        <v>53</v>
      </c>
      <c r="H58" s="4">
        <v>2</v>
      </c>
      <c r="I58" s="4">
        <v>8.8000000000000007</v>
      </c>
      <c r="J58" s="4">
        <v>0</v>
      </c>
      <c r="K58" s="5">
        <f t="shared" si="30"/>
        <v>10.8</v>
      </c>
      <c r="L58" s="4">
        <v>2</v>
      </c>
      <c r="M58" s="4">
        <v>7.55</v>
      </c>
      <c r="N58" s="4">
        <v>0</v>
      </c>
      <c r="O58" s="5">
        <f t="shared" si="31"/>
        <v>9.5500000000000007</v>
      </c>
      <c r="P58" s="4">
        <v>2.5</v>
      </c>
      <c r="Q58" s="4">
        <v>6.2</v>
      </c>
      <c r="R58" s="4">
        <v>0</v>
      </c>
      <c r="S58" s="5">
        <f t="shared" si="32"/>
        <v>8.6999999999999993</v>
      </c>
      <c r="T58" s="4">
        <v>2.9</v>
      </c>
      <c r="U58" s="4">
        <v>8.15</v>
      </c>
      <c r="V58" s="4">
        <v>0</v>
      </c>
      <c r="W58" s="5">
        <f t="shared" si="33"/>
        <v>11.05</v>
      </c>
      <c r="X58" s="5">
        <f t="shared" si="34"/>
        <v>40.1</v>
      </c>
      <c r="Z58">
        <f>X62</f>
        <v>125.10000000000001</v>
      </c>
      <c r="AA58" t="str">
        <f>D55</f>
        <v>T.J. Sokol Moravská Ostrava 1 A</v>
      </c>
      <c r="AB58">
        <v>4</v>
      </c>
    </row>
    <row r="59" spans="1:28" x14ac:dyDescent="0.25">
      <c r="B59">
        <v>595617</v>
      </c>
      <c r="C59">
        <v>4142</v>
      </c>
      <c r="D59" t="s">
        <v>109</v>
      </c>
      <c r="E59">
        <v>2010</v>
      </c>
      <c r="F59" t="s">
        <v>39</v>
      </c>
      <c r="G59" t="s">
        <v>53</v>
      </c>
      <c r="H59" s="4">
        <v>2</v>
      </c>
      <c r="I59" s="4">
        <v>8.3000000000000007</v>
      </c>
      <c r="J59" s="4">
        <v>0</v>
      </c>
      <c r="K59" s="5">
        <f t="shared" si="30"/>
        <v>10.3</v>
      </c>
      <c r="L59" s="4">
        <v>1.5</v>
      </c>
      <c r="M59" s="4">
        <v>8</v>
      </c>
      <c r="N59" s="4">
        <v>0</v>
      </c>
      <c r="O59" s="5">
        <f t="shared" si="31"/>
        <v>9.5</v>
      </c>
      <c r="P59" s="4">
        <v>3</v>
      </c>
      <c r="Q59" s="4">
        <v>8.5500000000000007</v>
      </c>
      <c r="R59" s="4">
        <v>0</v>
      </c>
      <c r="S59" s="5">
        <f t="shared" si="32"/>
        <v>11.55</v>
      </c>
      <c r="T59" s="4">
        <v>2.9</v>
      </c>
      <c r="U59" s="4">
        <v>8</v>
      </c>
      <c r="V59" s="4">
        <v>0</v>
      </c>
      <c r="W59" s="5">
        <f t="shared" si="33"/>
        <v>10.9</v>
      </c>
      <c r="X59" s="5">
        <f t="shared" si="34"/>
        <v>42.25</v>
      </c>
      <c r="Z59">
        <f>X62</f>
        <v>125.10000000000001</v>
      </c>
      <c r="AA59" t="str">
        <f>D55</f>
        <v>T.J. Sokol Moravská Ostrava 1 A</v>
      </c>
      <c r="AB59">
        <v>5</v>
      </c>
    </row>
    <row r="60" spans="1:28" x14ac:dyDescent="0.25">
      <c r="B60">
        <v>0</v>
      </c>
      <c r="C60">
        <v>0</v>
      </c>
      <c r="H60" s="4">
        <v>0</v>
      </c>
      <c r="I60" s="4">
        <v>0</v>
      </c>
      <c r="J60" s="4">
        <v>0</v>
      </c>
      <c r="K60" s="5">
        <f t="shared" si="30"/>
        <v>0</v>
      </c>
      <c r="L60" s="4">
        <v>0</v>
      </c>
      <c r="M60" s="4">
        <v>0</v>
      </c>
      <c r="N60" s="4">
        <v>0</v>
      </c>
      <c r="O60" s="5">
        <f t="shared" si="31"/>
        <v>0</v>
      </c>
      <c r="P60" s="4">
        <v>0</v>
      </c>
      <c r="Q60" s="4">
        <v>0</v>
      </c>
      <c r="R60" s="4">
        <v>0</v>
      </c>
      <c r="S60" s="5">
        <f t="shared" si="32"/>
        <v>0</v>
      </c>
      <c r="T60" s="4">
        <v>0</v>
      </c>
      <c r="U60" s="4">
        <v>0</v>
      </c>
      <c r="V60" s="4">
        <v>0</v>
      </c>
      <c r="W60" s="5">
        <f t="shared" si="33"/>
        <v>0</v>
      </c>
      <c r="X60" s="5">
        <f t="shared" si="34"/>
        <v>0</v>
      </c>
      <c r="Z60">
        <f>X62</f>
        <v>125.10000000000001</v>
      </c>
      <c r="AA60" t="str">
        <f>D55</f>
        <v>T.J. Sokol Moravská Ostrava 1 A</v>
      </c>
      <c r="AB60">
        <v>6</v>
      </c>
    </row>
    <row r="61" spans="1:28" x14ac:dyDescent="0.25">
      <c r="B61">
        <v>0</v>
      </c>
      <c r="C61">
        <v>0</v>
      </c>
      <c r="H61" s="4">
        <v>0</v>
      </c>
      <c r="I61" s="4">
        <v>0</v>
      </c>
      <c r="J61" s="4">
        <v>0</v>
      </c>
      <c r="K61" s="5">
        <f t="shared" si="30"/>
        <v>0</v>
      </c>
      <c r="L61" s="4">
        <v>0</v>
      </c>
      <c r="M61" s="4">
        <v>0</v>
      </c>
      <c r="N61" s="4">
        <v>0</v>
      </c>
      <c r="O61" s="5">
        <f t="shared" si="31"/>
        <v>0</v>
      </c>
      <c r="P61" s="4">
        <v>0</v>
      </c>
      <c r="Q61" s="4">
        <v>0</v>
      </c>
      <c r="R61" s="4">
        <v>0</v>
      </c>
      <c r="S61" s="5">
        <f t="shared" si="32"/>
        <v>0</v>
      </c>
      <c r="T61" s="4">
        <v>0</v>
      </c>
      <c r="U61" s="4">
        <v>0</v>
      </c>
      <c r="V61" s="4">
        <v>0</v>
      </c>
      <c r="W61" s="5">
        <f t="shared" si="33"/>
        <v>0</v>
      </c>
      <c r="X61" s="5">
        <f t="shared" si="34"/>
        <v>0</v>
      </c>
      <c r="Z61">
        <f>X62</f>
        <v>125.10000000000001</v>
      </c>
      <c r="AA61" t="str">
        <f>D55</f>
        <v>T.J. Sokol Moravská Ostrava 1 A</v>
      </c>
      <c r="AB61">
        <v>7</v>
      </c>
    </row>
    <row r="62" spans="1:28" x14ac:dyDescent="0.25">
      <c r="A62" s="5"/>
      <c r="B62" s="5"/>
      <c r="C62" s="5"/>
      <c r="D62" s="5" t="s">
        <v>28</v>
      </c>
      <c r="E62" s="5"/>
      <c r="F62" s="5"/>
      <c r="G62" s="5"/>
      <c r="H62" s="5"/>
      <c r="I62" s="5"/>
      <c r="J62" s="5">
        <v>0</v>
      </c>
      <c r="K62" s="5">
        <f>LARGE(K56:K61,3)+LARGE(K56:K61,2)+LARGE(K56:K61,1)-J62</f>
        <v>31.35</v>
      </c>
      <c r="L62" s="5"/>
      <c r="M62" s="5"/>
      <c r="N62" s="5">
        <v>0</v>
      </c>
      <c r="O62" s="5">
        <f>LARGE(O56:O61,3)+LARGE(O56:O61,2)+LARGE(O56:O61,1)-N62</f>
        <v>28.9</v>
      </c>
      <c r="P62" s="5"/>
      <c r="Q62" s="5"/>
      <c r="R62" s="5">
        <v>0</v>
      </c>
      <c r="S62" s="5">
        <f>LARGE(S56:S61,3)+LARGE(S56:S61,2)+LARGE(S56:S61,1)-R62</f>
        <v>31.7</v>
      </c>
      <c r="T62" s="5"/>
      <c r="U62" s="5"/>
      <c r="V62" s="5">
        <v>0</v>
      </c>
      <c r="W62" s="5">
        <f>LARGE(W56:W61,3)+LARGE(W56:W61,2)+LARGE(W56:W61,1)-V62</f>
        <v>33.150000000000006</v>
      </c>
      <c r="X62" s="5">
        <f t="shared" si="34"/>
        <v>125.10000000000001</v>
      </c>
      <c r="Z62">
        <f>X62</f>
        <v>125.10000000000001</v>
      </c>
      <c r="AA62" t="str">
        <f>D55</f>
        <v>T.J. Sokol Moravská Ostrava 1 A</v>
      </c>
      <c r="AB62">
        <v>8</v>
      </c>
    </row>
    <row r="63" spans="1:28" x14ac:dyDescent="0.25">
      <c r="A63" s="3">
        <v>8</v>
      </c>
      <c r="B63" s="3">
        <v>2239</v>
      </c>
      <c r="C63" s="3">
        <v>4142</v>
      </c>
      <c r="D63" s="3" t="s">
        <v>114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>
        <f>X70</f>
        <v>121.15</v>
      </c>
      <c r="AA63" t="str">
        <f>D63</f>
        <v>T.J. Sokol Moravská Ostrava 1 C</v>
      </c>
      <c r="AB63">
        <v>1</v>
      </c>
    </row>
    <row r="64" spans="1:28" x14ac:dyDescent="0.25">
      <c r="B64">
        <v>884249</v>
      </c>
      <c r="C64">
        <v>4142</v>
      </c>
      <c r="D64" t="s">
        <v>115</v>
      </c>
      <c r="E64">
        <v>2009</v>
      </c>
      <c r="F64" t="s">
        <v>39</v>
      </c>
      <c r="G64" t="s">
        <v>53</v>
      </c>
      <c r="H64" s="4">
        <v>0</v>
      </c>
      <c r="I64" s="4">
        <v>0</v>
      </c>
      <c r="J64" s="4">
        <v>0</v>
      </c>
      <c r="K64" s="5">
        <f t="shared" ref="K64:K69" si="35">H64+I64-J64</f>
        <v>0</v>
      </c>
      <c r="L64" s="4">
        <v>1.5</v>
      </c>
      <c r="M64" s="4">
        <v>7.9</v>
      </c>
      <c r="N64" s="4">
        <v>0</v>
      </c>
      <c r="O64" s="5">
        <f t="shared" ref="O64:O69" si="36">L64+M64-N64</f>
        <v>9.4</v>
      </c>
      <c r="P64" s="4">
        <v>2.4</v>
      </c>
      <c r="Q64" s="4">
        <v>7.2</v>
      </c>
      <c r="R64" s="4">
        <v>0</v>
      </c>
      <c r="S64" s="5">
        <f t="shared" ref="S64:S69" si="37">P64+Q64-R64</f>
        <v>9.6</v>
      </c>
      <c r="T64" s="4">
        <v>2.2999999999999998</v>
      </c>
      <c r="U64" s="4">
        <v>7.6</v>
      </c>
      <c r="V64" s="4">
        <v>0</v>
      </c>
      <c r="W64" s="5">
        <f t="shared" ref="W64:W69" si="38">T64+U64-V64</f>
        <v>9.8999999999999986</v>
      </c>
      <c r="X64" s="5">
        <f t="shared" ref="X64:X70" si="39">K64+O64+S64+W64</f>
        <v>28.9</v>
      </c>
      <c r="Z64">
        <f>X70</f>
        <v>121.15</v>
      </c>
      <c r="AA64" t="str">
        <f>D63</f>
        <v>T.J. Sokol Moravská Ostrava 1 C</v>
      </c>
      <c r="AB64">
        <v>2</v>
      </c>
    </row>
    <row r="65" spans="1:28" x14ac:dyDescent="0.25">
      <c r="B65">
        <v>475516</v>
      </c>
      <c r="C65">
        <v>4142</v>
      </c>
      <c r="D65" t="s">
        <v>116</v>
      </c>
      <c r="E65">
        <v>2011</v>
      </c>
      <c r="F65" t="s">
        <v>39</v>
      </c>
      <c r="G65" t="s">
        <v>53</v>
      </c>
      <c r="H65" s="4">
        <v>2</v>
      </c>
      <c r="I65" s="4">
        <v>8.25</v>
      </c>
      <c r="J65" s="4">
        <v>0</v>
      </c>
      <c r="K65" s="5">
        <f t="shared" si="35"/>
        <v>10.25</v>
      </c>
      <c r="L65" s="4">
        <v>2</v>
      </c>
      <c r="M65" s="4">
        <v>8.1999999999999993</v>
      </c>
      <c r="N65" s="4">
        <v>0</v>
      </c>
      <c r="O65" s="5">
        <f t="shared" si="36"/>
        <v>10.199999999999999</v>
      </c>
      <c r="P65" s="4">
        <v>2.4</v>
      </c>
      <c r="Q65" s="4">
        <v>6.4</v>
      </c>
      <c r="R65" s="4">
        <v>0</v>
      </c>
      <c r="S65" s="5">
        <f t="shared" si="37"/>
        <v>8.8000000000000007</v>
      </c>
      <c r="T65" s="4">
        <v>2.7</v>
      </c>
      <c r="U65" s="4">
        <v>8.15</v>
      </c>
      <c r="V65" s="4">
        <v>0</v>
      </c>
      <c r="W65" s="5">
        <f t="shared" si="38"/>
        <v>10.850000000000001</v>
      </c>
      <c r="X65" s="5">
        <f t="shared" si="39"/>
        <v>40.1</v>
      </c>
      <c r="Z65">
        <f>X70</f>
        <v>121.15</v>
      </c>
      <c r="AA65" t="str">
        <f>D63</f>
        <v>T.J. Sokol Moravská Ostrava 1 C</v>
      </c>
      <c r="AB65">
        <v>3</v>
      </c>
    </row>
    <row r="66" spans="1:28" x14ac:dyDescent="0.25">
      <c r="B66">
        <v>304308</v>
      </c>
      <c r="C66">
        <v>4142</v>
      </c>
      <c r="D66" t="s">
        <v>117</v>
      </c>
      <c r="E66">
        <v>2009</v>
      </c>
      <c r="F66" t="s">
        <v>39</v>
      </c>
      <c r="G66" t="s">
        <v>53</v>
      </c>
      <c r="H66" s="4">
        <v>2</v>
      </c>
      <c r="I66" s="4">
        <v>8.9499999999999993</v>
      </c>
      <c r="J66" s="4">
        <v>0</v>
      </c>
      <c r="K66" s="5">
        <f t="shared" si="35"/>
        <v>10.95</v>
      </c>
      <c r="L66" s="4">
        <v>2</v>
      </c>
      <c r="M66" s="4">
        <v>7.55</v>
      </c>
      <c r="N66" s="4">
        <v>0</v>
      </c>
      <c r="O66" s="5">
        <f t="shared" si="36"/>
        <v>9.5500000000000007</v>
      </c>
      <c r="P66" s="4">
        <v>0</v>
      </c>
      <c r="Q66" s="4">
        <v>0</v>
      </c>
      <c r="R66" s="4">
        <v>0</v>
      </c>
      <c r="S66" s="5">
        <f t="shared" si="37"/>
        <v>0</v>
      </c>
      <c r="T66" s="4">
        <v>2.8</v>
      </c>
      <c r="U66" s="4">
        <v>7.9</v>
      </c>
      <c r="V66" s="4">
        <v>0</v>
      </c>
      <c r="W66" s="5">
        <f t="shared" si="38"/>
        <v>10.7</v>
      </c>
      <c r="X66" s="5">
        <f t="shared" si="39"/>
        <v>31.2</v>
      </c>
      <c r="Z66">
        <f>X70</f>
        <v>121.15</v>
      </c>
      <c r="AA66" t="str">
        <f>D63</f>
        <v>T.J. Sokol Moravská Ostrava 1 C</v>
      </c>
      <c r="AB66">
        <v>4</v>
      </c>
    </row>
    <row r="67" spans="1:28" x14ac:dyDescent="0.25">
      <c r="B67">
        <v>381245</v>
      </c>
      <c r="C67">
        <v>4142</v>
      </c>
      <c r="D67" t="s">
        <v>118</v>
      </c>
      <c r="E67">
        <v>2008</v>
      </c>
      <c r="F67" t="s">
        <v>39</v>
      </c>
      <c r="G67" t="s">
        <v>53</v>
      </c>
      <c r="H67" s="4">
        <v>2</v>
      </c>
      <c r="I67" s="4">
        <v>5.3</v>
      </c>
      <c r="J67" s="4">
        <v>0</v>
      </c>
      <c r="K67" s="5">
        <f t="shared" si="35"/>
        <v>7.3</v>
      </c>
      <c r="L67" s="4">
        <v>0</v>
      </c>
      <c r="M67" s="4">
        <v>0</v>
      </c>
      <c r="N67" s="4">
        <v>0</v>
      </c>
      <c r="O67" s="5">
        <f t="shared" si="36"/>
        <v>0</v>
      </c>
      <c r="P67" s="4">
        <v>2.5</v>
      </c>
      <c r="Q67" s="4">
        <v>7.05</v>
      </c>
      <c r="R67" s="4">
        <v>0</v>
      </c>
      <c r="S67" s="5">
        <f t="shared" si="37"/>
        <v>9.5500000000000007</v>
      </c>
      <c r="T67" s="4">
        <v>0</v>
      </c>
      <c r="U67" s="4">
        <v>0</v>
      </c>
      <c r="V67" s="4">
        <v>0</v>
      </c>
      <c r="W67" s="5">
        <f t="shared" si="38"/>
        <v>0</v>
      </c>
      <c r="X67" s="5">
        <f t="shared" si="39"/>
        <v>16.850000000000001</v>
      </c>
      <c r="Z67">
        <f>X70</f>
        <v>121.15</v>
      </c>
      <c r="AA67" t="str">
        <f>D63</f>
        <v>T.J. Sokol Moravská Ostrava 1 C</v>
      </c>
      <c r="AB67">
        <v>5</v>
      </c>
    </row>
    <row r="68" spans="1:28" x14ac:dyDescent="0.25">
      <c r="B68">
        <v>175980</v>
      </c>
      <c r="C68">
        <v>4142</v>
      </c>
      <c r="D68" t="s">
        <v>119</v>
      </c>
      <c r="E68">
        <v>2009</v>
      </c>
      <c r="F68" t="s">
        <v>39</v>
      </c>
      <c r="G68" t="s">
        <v>106</v>
      </c>
      <c r="H68" s="4">
        <v>2</v>
      </c>
      <c r="I68" s="4">
        <v>8.85</v>
      </c>
      <c r="J68" s="4">
        <v>0</v>
      </c>
      <c r="K68" s="5">
        <f t="shared" si="35"/>
        <v>10.85</v>
      </c>
      <c r="L68" s="4">
        <v>1.5</v>
      </c>
      <c r="M68" s="4">
        <v>6.85</v>
      </c>
      <c r="N68" s="4">
        <v>0</v>
      </c>
      <c r="O68" s="5">
        <f t="shared" si="36"/>
        <v>8.35</v>
      </c>
      <c r="P68" s="4">
        <v>2.5</v>
      </c>
      <c r="Q68" s="4">
        <v>6.6</v>
      </c>
      <c r="R68" s="4">
        <v>0</v>
      </c>
      <c r="S68" s="5">
        <f t="shared" si="37"/>
        <v>9.1</v>
      </c>
      <c r="T68" s="4">
        <v>2.4</v>
      </c>
      <c r="U68" s="4">
        <v>7.75</v>
      </c>
      <c r="V68" s="4">
        <v>0</v>
      </c>
      <c r="W68" s="5">
        <f t="shared" si="38"/>
        <v>10.15</v>
      </c>
      <c r="X68" s="5">
        <f t="shared" si="39"/>
        <v>38.449999999999996</v>
      </c>
      <c r="Z68">
        <f>X70</f>
        <v>121.15</v>
      </c>
      <c r="AA68" t="str">
        <f>D63</f>
        <v>T.J. Sokol Moravská Ostrava 1 C</v>
      </c>
      <c r="AB68">
        <v>6</v>
      </c>
    </row>
    <row r="69" spans="1:28" x14ac:dyDescent="0.25">
      <c r="B69">
        <v>0</v>
      </c>
      <c r="C69">
        <v>0</v>
      </c>
      <c r="H69" s="4">
        <v>0</v>
      </c>
      <c r="I69" s="4">
        <v>0</v>
      </c>
      <c r="J69" s="4">
        <v>0</v>
      </c>
      <c r="K69" s="5">
        <f t="shared" si="35"/>
        <v>0</v>
      </c>
      <c r="L69" s="4">
        <v>0</v>
      </c>
      <c r="M69" s="4">
        <v>0</v>
      </c>
      <c r="N69" s="4">
        <v>0</v>
      </c>
      <c r="O69" s="5">
        <f t="shared" si="36"/>
        <v>0</v>
      </c>
      <c r="P69" s="4">
        <v>0</v>
      </c>
      <c r="Q69" s="4">
        <v>0</v>
      </c>
      <c r="R69" s="4">
        <v>0</v>
      </c>
      <c r="S69" s="5">
        <f t="shared" si="37"/>
        <v>0</v>
      </c>
      <c r="T69" s="4">
        <v>0</v>
      </c>
      <c r="U69" s="4">
        <v>0</v>
      </c>
      <c r="V69" s="4">
        <v>0</v>
      </c>
      <c r="W69" s="5">
        <f t="shared" si="38"/>
        <v>0</v>
      </c>
      <c r="X69" s="5">
        <f t="shared" si="39"/>
        <v>0</v>
      </c>
      <c r="Z69">
        <f>X70</f>
        <v>121.15</v>
      </c>
      <c r="AA69" t="str">
        <f>D63</f>
        <v>T.J. Sokol Moravská Ostrava 1 C</v>
      </c>
      <c r="AB69">
        <v>7</v>
      </c>
    </row>
    <row r="70" spans="1:28" x14ac:dyDescent="0.25">
      <c r="A70" s="5"/>
      <c r="B70" s="5"/>
      <c r="C70" s="5"/>
      <c r="D70" s="5" t="s">
        <v>28</v>
      </c>
      <c r="E70" s="5"/>
      <c r="F70" s="5"/>
      <c r="G70" s="5"/>
      <c r="H70" s="5"/>
      <c r="I70" s="5"/>
      <c r="J70" s="5">
        <v>0</v>
      </c>
      <c r="K70" s="5">
        <f>LARGE(K64:K69,3)+LARGE(K64:K69,2)+LARGE(K64:K69,1)-J70</f>
        <v>32.049999999999997</v>
      </c>
      <c r="L70" s="5"/>
      <c r="M70" s="5"/>
      <c r="N70" s="5">
        <v>0</v>
      </c>
      <c r="O70" s="5">
        <f>LARGE(O64:O69,3)+LARGE(O64:O69,2)+LARGE(O64:O69,1)-N70</f>
        <v>29.150000000000002</v>
      </c>
      <c r="P70" s="5"/>
      <c r="Q70" s="5"/>
      <c r="R70" s="5">
        <v>0</v>
      </c>
      <c r="S70" s="5">
        <f>LARGE(S64:S69,3)+LARGE(S64:S69,2)+LARGE(S64:S69,1)-R70</f>
        <v>28.25</v>
      </c>
      <c r="T70" s="5"/>
      <c r="U70" s="5"/>
      <c r="V70" s="5">
        <v>0</v>
      </c>
      <c r="W70" s="5">
        <f>LARGE(W64:W69,3)+LARGE(W64:W69,2)+LARGE(W64:W69,1)-V70</f>
        <v>31.700000000000003</v>
      </c>
      <c r="X70" s="5">
        <f t="shared" si="39"/>
        <v>121.15</v>
      </c>
      <c r="Z70">
        <f>X70</f>
        <v>121.15</v>
      </c>
      <c r="AA70" t="str">
        <f>D63</f>
        <v>T.J. Sokol Moravská Ostrava 1 C</v>
      </c>
      <c r="AB70">
        <v>8</v>
      </c>
    </row>
    <row r="71" spans="1:28" x14ac:dyDescent="0.25">
      <c r="A71" s="3">
        <v>9</v>
      </c>
      <c r="B71" s="3">
        <v>2121</v>
      </c>
      <c r="C71" s="3">
        <v>5382</v>
      </c>
      <c r="D71" s="3" t="s">
        <v>135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>
        <f>X76</f>
        <v>117.1</v>
      </c>
      <c r="AA71" t="str">
        <f>D71</f>
        <v>TJ Sokol Kopřivnice B</v>
      </c>
      <c r="AB71">
        <v>1</v>
      </c>
    </row>
    <row r="72" spans="1:28" x14ac:dyDescent="0.25">
      <c r="B72">
        <v>587375</v>
      </c>
      <c r="C72">
        <v>5382</v>
      </c>
      <c r="D72" t="s">
        <v>136</v>
      </c>
      <c r="E72">
        <v>2007</v>
      </c>
      <c r="F72" t="s">
        <v>55</v>
      </c>
      <c r="G72" t="s">
        <v>57</v>
      </c>
      <c r="H72" s="4">
        <v>2</v>
      </c>
      <c r="I72" s="4">
        <v>8.4</v>
      </c>
      <c r="J72" s="4">
        <v>0</v>
      </c>
      <c r="K72" s="5">
        <f t="shared" ref="K72:K75" si="40">H72+I72-J72</f>
        <v>10.4</v>
      </c>
      <c r="L72" s="4">
        <v>2</v>
      </c>
      <c r="M72" s="4">
        <v>7.3</v>
      </c>
      <c r="N72" s="4">
        <v>0</v>
      </c>
      <c r="O72" s="5">
        <f t="shared" ref="O72:O75" si="41">L72+M72-N72</f>
        <v>9.3000000000000007</v>
      </c>
      <c r="P72" s="4">
        <v>2.6</v>
      </c>
      <c r="Q72" s="4">
        <v>6.4</v>
      </c>
      <c r="R72" s="4">
        <v>0</v>
      </c>
      <c r="S72" s="5">
        <f t="shared" ref="S72:S75" si="42">P72+Q72-R72</f>
        <v>9</v>
      </c>
      <c r="T72" s="4">
        <v>3</v>
      </c>
      <c r="U72" s="4">
        <v>7.3</v>
      </c>
      <c r="V72" s="4">
        <v>0</v>
      </c>
      <c r="W72" s="5">
        <f t="shared" ref="W72:W75" si="43">T72+U72-V72</f>
        <v>10.3</v>
      </c>
      <c r="X72" s="5">
        <f t="shared" ref="X72:X76" si="44">K72+O72+S72+W72</f>
        <v>39</v>
      </c>
      <c r="Z72">
        <f>X76</f>
        <v>117.1</v>
      </c>
      <c r="AA72" t="str">
        <f>D71</f>
        <v>TJ Sokol Kopřivnice B</v>
      </c>
      <c r="AB72">
        <v>2</v>
      </c>
    </row>
    <row r="73" spans="1:28" x14ac:dyDescent="0.25">
      <c r="B73">
        <v>439533</v>
      </c>
      <c r="C73">
        <v>5382</v>
      </c>
      <c r="D73" t="s">
        <v>137</v>
      </c>
      <c r="E73">
        <v>2007</v>
      </c>
      <c r="F73" t="s">
        <v>55</v>
      </c>
      <c r="G73" t="s">
        <v>57</v>
      </c>
      <c r="H73" s="4">
        <v>2</v>
      </c>
      <c r="I73" s="4">
        <v>8.3000000000000007</v>
      </c>
      <c r="J73" s="4">
        <v>0</v>
      </c>
      <c r="K73" s="5">
        <f t="shared" si="40"/>
        <v>10.3</v>
      </c>
      <c r="L73" s="4">
        <v>2</v>
      </c>
      <c r="M73" s="4">
        <v>6.4</v>
      </c>
      <c r="N73" s="4">
        <v>0</v>
      </c>
      <c r="O73" s="5">
        <f t="shared" si="41"/>
        <v>8.4</v>
      </c>
      <c r="P73" s="4">
        <v>3.1</v>
      </c>
      <c r="Q73" s="4">
        <v>6.85</v>
      </c>
      <c r="R73" s="4">
        <v>0</v>
      </c>
      <c r="S73" s="5">
        <f t="shared" si="42"/>
        <v>9.9499999999999993</v>
      </c>
      <c r="T73" s="4">
        <v>3.1</v>
      </c>
      <c r="U73" s="4">
        <v>7.8</v>
      </c>
      <c r="V73" s="4">
        <v>0</v>
      </c>
      <c r="W73" s="5">
        <f t="shared" si="43"/>
        <v>10.9</v>
      </c>
      <c r="X73" s="5">
        <f t="shared" si="44"/>
        <v>39.550000000000004</v>
      </c>
      <c r="Z73">
        <f>X76</f>
        <v>117.1</v>
      </c>
      <c r="AA73" t="str">
        <f>D71</f>
        <v>TJ Sokol Kopřivnice B</v>
      </c>
      <c r="AB73">
        <v>3</v>
      </c>
    </row>
    <row r="74" spans="1:28" x14ac:dyDescent="0.25">
      <c r="B74">
        <v>221097</v>
      </c>
      <c r="C74">
        <v>5382</v>
      </c>
      <c r="D74" t="s">
        <v>139</v>
      </c>
      <c r="E74">
        <v>2008</v>
      </c>
      <c r="F74" t="s">
        <v>55</v>
      </c>
      <c r="G74" t="s">
        <v>57</v>
      </c>
      <c r="H74" s="4">
        <v>2</v>
      </c>
      <c r="I74" s="4">
        <v>8</v>
      </c>
      <c r="J74" s="4">
        <v>0</v>
      </c>
      <c r="K74" s="5">
        <f t="shared" si="40"/>
        <v>10</v>
      </c>
      <c r="L74" s="4">
        <v>1.5</v>
      </c>
      <c r="M74" s="4">
        <v>8.0500000000000007</v>
      </c>
      <c r="N74" s="4">
        <v>0</v>
      </c>
      <c r="O74" s="5">
        <f t="shared" si="41"/>
        <v>9.5500000000000007</v>
      </c>
      <c r="P74" s="4">
        <v>3.1</v>
      </c>
      <c r="Q74" s="4">
        <v>5.8</v>
      </c>
      <c r="R74" s="4">
        <v>0</v>
      </c>
      <c r="S74" s="5">
        <f t="shared" si="42"/>
        <v>8.9</v>
      </c>
      <c r="T74" s="4">
        <v>2.4</v>
      </c>
      <c r="U74" s="4">
        <v>7.7</v>
      </c>
      <c r="V74" s="4">
        <v>0</v>
      </c>
      <c r="W74" s="5">
        <f t="shared" si="43"/>
        <v>10.1</v>
      </c>
      <c r="X74" s="5">
        <f t="shared" si="44"/>
        <v>38.550000000000004</v>
      </c>
      <c r="Z74">
        <f>X76</f>
        <v>117.1</v>
      </c>
      <c r="AA74" t="str">
        <f>D71</f>
        <v>TJ Sokol Kopřivnice B</v>
      </c>
      <c r="AB74">
        <v>6</v>
      </c>
    </row>
    <row r="75" spans="1:28" x14ac:dyDescent="0.25">
      <c r="B75">
        <v>0</v>
      </c>
      <c r="C75">
        <v>0</v>
      </c>
      <c r="H75" s="4">
        <v>0</v>
      </c>
      <c r="I75" s="4">
        <v>0</v>
      </c>
      <c r="J75" s="4">
        <v>0</v>
      </c>
      <c r="K75" s="5">
        <f t="shared" si="40"/>
        <v>0</v>
      </c>
      <c r="L75" s="4">
        <v>0</v>
      </c>
      <c r="M75" s="4">
        <v>0</v>
      </c>
      <c r="N75" s="4">
        <v>0</v>
      </c>
      <c r="O75" s="5">
        <f t="shared" si="41"/>
        <v>0</v>
      </c>
      <c r="P75" s="4">
        <v>0</v>
      </c>
      <c r="Q75" s="4">
        <v>0</v>
      </c>
      <c r="R75" s="4">
        <v>0</v>
      </c>
      <c r="S75" s="5">
        <f t="shared" si="42"/>
        <v>0</v>
      </c>
      <c r="T75" s="4">
        <v>0</v>
      </c>
      <c r="U75" s="4">
        <v>0</v>
      </c>
      <c r="V75" s="4">
        <v>0</v>
      </c>
      <c r="W75" s="5">
        <f t="shared" si="43"/>
        <v>0</v>
      </c>
      <c r="X75" s="5">
        <f t="shared" si="44"/>
        <v>0</v>
      </c>
      <c r="Z75">
        <f>X76</f>
        <v>117.1</v>
      </c>
      <c r="AA75" t="str">
        <f>D71</f>
        <v>TJ Sokol Kopřivnice B</v>
      </c>
      <c r="AB75">
        <v>7</v>
      </c>
    </row>
    <row r="76" spans="1:28" x14ac:dyDescent="0.25">
      <c r="A76" s="5"/>
      <c r="B76" s="5"/>
      <c r="C76" s="5"/>
      <c r="D76" s="5" t="s">
        <v>28</v>
      </c>
      <c r="E76" s="5"/>
      <c r="F76" s="5"/>
      <c r="G76" s="5"/>
      <c r="H76" s="5"/>
      <c r="I76" s="5"/>
      <c r="J76" s="5">
        <v>0</v>
      </c>
      <c r="K76" s="5">
        <f>LARGE(K72:K75,3)+LARGE(K72:K75,2)+LARGE(K72:K75,1)-J76</f>
        <v>30.700000000000003</v>
      </c>
      <c r="L76" s="5"/>
      <c r="M76" s="5"/>
      <c r="N76" s="5">
        <v>0</v>
      </c>
      <c r="O76" s="5">
        <f>LARGE(O72:O75,3)+LARGE(O72:O75,2)+LARGE(O72:O75,1)-N76</f>
        <v>27.250000000000004</v>
      </c>
      <c r="P76" s="5"/>
      <c r="Q76" s="5"/>
      <c r="R76" s="5">
        <v>0</v>
      </c>
      <c r="S76" s="5">
        <f>LARGE(S72:S75,3)+LARGE(S72:S75,2)+LARGE(S72:S75,1)-R76</f>
        <v>27.849999999999998</v>
      </c>
      <c r="T76" s="5"/>
      <c r="U76" s="5"/>
      <c r="V76" s="5">
        <v>0</v>
      </c>
      <c r="W76" s="5">
        <f>LARGE(W72:W75,3)+LARGE(W72:W75,2)+LARGE(W72:W75,1)-V76</f>
        <v>31.299999999999997</v>
      </c>
      <c r="X76" s="5">
        <f t="shared" si="44"/>
        <v>117.1</v>
      </c>
      <c r="Z76">
        <f>X76</f>
        <v>117.1</v>
      </c>
      <c r="AA76" t="str">
        <f>D71</f>
        <v>TJ Sokol Kopřivnice B</v>
      </c>
      <c r="AB76">
        <v>8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headerFooter>
    <oddFooter>&amp;C&amp;P</oddFooter>
  </headerFooter>
  <rowBreaks count="1" manualBreakCount="1">
    <brk id="46" max="23" man="1"/>
  </rowBreaks>
  <colBreaks count="1" manualBreakCount="1">
    <brk id="25" max="1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4"/>
  <sheetViews>
    <sheetView topLeftCell="G1" zoomScale="85" zoomScaleNormal="85" workbookViewId="0">
      <pane ySplit="6" topLeftCell="A38" activePane="bottomLeft" state="frozen"/>
      <selection activeCell="L1" sqref="L1"/>
      <selection pane="bottomLeft" activeCell="AC1" sqref="AC1:AC1048576"/>
    </sheetView>
  </sheetViews>
  <sheetFormatPr defaultRowHeight="15" x14ac:dyDescent="0.25"/>
  <cols>
    <col min="1" max="1" width="6.7109375" bestFit="1" customWidth="1"/>
    <col min="2" max="3" width="10" customWidth="1"/>
    <col min="4" max="4" width="30" customWidth="1"/>
    <col min="5" max="5" width="8" customWidth="1"/>
    <col min="6" max="6" width="33.85546875" bestFit="1" customWidth="1"/>
    <col min="7" max="7" width="26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140625" bestFit="1" customWidth="1"/>
    <col min="25" max="25" width="30" hidden="1" customWidth="1"/>
    <col min="26" max="26" width="8" style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144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10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2241</v>
      </c>
      <c r="C7" s="3">
        <v>4142</v>
      </c>
      <c r="D7" s="3" t="s">
        <v>37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8">
        <f>X14</f>
        <v>139.69999999999999</v>
      </c>
      <c r="AA7" t="str">
        <f>D7</f>
        <v>T.J. Sokol Moravská Ostrava 1 A</v>
      </c>
      <c r="AB7">
        <v>1</v>
      </c>
    </row>
    <row r="8" spans="1:29" x14ac:dyDescent="0.25">
      <c r="B8">
        <v>628881</v>
      </c>
      <c r="C8">
        <v>4142</v>
      </c>
      <c r="D8" t="s">
        <v>171</v>
      </c>
      <c r="E8">
        <v>2010</v>
      </c>
      <c r="F8" t="s">
        <v>39</v>
      </c>
      <c r="G8" t="s">
        <v>42</v>
      </c>
      <c r="H8" s="4">
        <v>3</v>
      </c>
      <c r="I8" s="4">
        <v>9.1</v>
      </c>
      <c r="J8" s="4">
        <v>0</v>
      </c>
      <c r="K8" s="5">
        <f t="shared" ref="K8:K13" si="0">H8+I8-J8</f>
        <v>12.1</v>
      </c>
      <c r="L8" s="4">
        <v>2.5</v>
      </c>
      <c r="M8" s="4">
        <v>8.9</v>
      </c>
      <c r="N8" s="4">
        <v>0</v>
      </c>
      <c r="O8" s="5">
        <f t="shared" ref="O8:O13" si="1">L8+M8-N8</f>
        <v>11.4</v>
      </c>
      <c r="P8" s="4">
        <v>2.6</v>
      </c>
      <c r="Q8" s="4">
        <v>9.5</v>
      </c>
      <c r="R8" s="4">
        <v>0</v>
      </c>
      <c r="S8" s="5">
        <f t="shared" ref="S8:S13" si="2">P8+Q8-R8</f>
        <v>12.1</v>
      </c>
      <c r="T8" s="4">
        <v>2.6</v>
      </c>
      <c r="U8" s="4">
        <v>9.0500000000000007</v>
      </c>
      <c r="V8" s="4">
        <v>0</v>
      </c>
      <c r="W8" s="5">
        <f t="shared" ref="W8:W13" si="3">T8+U8-V8</f>
        <v>11.65</v>
      </c>
      <c r="X8" s="5">
        <f t="shared" ref="X8:X14" si="4">K8+O8+S8+W8</f>
        <v>47.25</v>
      </c>
      <c r="Z8" s="8">
        <f>X14</f>
        <v>139.69999999999999</v>
      </c>
      <c r="AA8" t="str">
        <f>D7</f>
        <v>T.J. Sokol Moravská Ostrava 1 A</v>
      </c>
      <c r="AB8">
        <v>2</v>
      </c>
    </row>
    <row r="9" spans="1:29" x14ac:dyDescent="0.25">
      <c r="B9">
        <v>369714</v>
      </c>
      <c r="C9">
        <v>4142</v>
      </c>
      <c r="D9" t="s">
        <v>172</v>
      </c>
      <c r="E9">
        <v>2010</v>
      </c>
      <c r="F9" t="s">
        <v>39</v>
      </c>
      <c r="G9" t="s">
        <v>42</v>
      </c>
      <c r="H9" s="4">
        <v>3</v>
      </c>
      <c r="I9" s="4">
        <v>8.35</v>
      </c>
      <c r="J9" s="4">
        <v>0</v>
      </c>
      <c r="K9" s="5">
        <f t="shared" si="0"/>
        <v>11.35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0</v>
      </c>
      <c r="U9" s="4">
        <v>0</v>
      </c>
      <c r="V9" s="4">
        <v>0</v>
      </c>
      <c r="W9" s="5">
        <f t="shared" si="3"/>
        <v>0</v>
      </c>
      <c r="X9" s="5">
        <f t="shared" si="4"/>
        <v>11.35</v>
      </c>
      <c r="Z9" s="8">
        <f>X14</f>
        <v>139.69999999999999</v>
      </c>
      <c r="AA9" t="str">
        <f>D7</f>
        <v>T.J. Sokol Moravská Ostrava 1 A</v>
      </c>
      <c r="AB9">
        <v>3</v>
      </c>
    </row>
    <row r="10" spans="1:29" x14ac:dyDescent="0.25">
      <c r="B10">
        <v>315710</v>
      </c>
      <c r="C10">
        <v>4142</v>
      </c>
      <c r="D10" t="s">
        <v>173</v>
      </c>
      <c r="E10">
        <v>2010</v>
      </c>
      <c r="F10" t="s">
        <v>39</v>
      </c>
      <c r="G10" t="s">
        <v>42</v>
      </c>
      <c r="H10" s="4">
        <v>0</v>
      </c>
      <c r="I10" s="4">
        <v>0</v>
      </c>
      <c r="J10" s="4">
        <v>0</v>
      </c>
      <c r="K10" s="5">
        <f t="shared" si="0"/>
        <v>0</v>
      </c>
      <c r="L10" s="4">
        <v>1.8</v>
      </c>
      <c r="M10" s="4">
        <v>8.0500000000000007</v>
      </c>
      <c r="N10" s="4">
        <v>0</v>
      </c>
      <c r="O10" s="5">
        <f t="shared" si="1"/>
        <v>9.8500000000000014</v>
      </c>
      <c r="P10" s="4">
        <v>2.6</v>
      </c>
      <c r="Q10" s="4">
        <v>9.25</v>
      </c>
      <c r="R10" s="4">
        <v>0</v>
      </c>
      <c r="S10" s="5">
        <f t="shared" si="2"/>
        <v>11.85</v>
      </c>
      <c r="T10" s="4">
        <v>2.7</v>
      </c>
      <c r="U10" s="4">
        <v>8.85</v>
      </c>
      <c r="V10" s="4">
        <v>0</v>
      </c>
      <c r="W10" s="5">
        <f t="shared" si="3"/>
        <v>11.55</v>
      </c>
      <c r="X10" s="5">
        <f t="shared" si="4"/>
        <v>33.25</v>
      </c>
      <c r="Z10" s="8">
        <f>X14</f>
        <v>139.69999999999999</v>
      </c>
      <c r="AA10" t="str">
        <f>D7</f>
        <v>T.J. Sokol Moravská Ostrava 1 A</v>
      </c>
      <c r="AB10">
        <v>4</v>
      </c>
    </row>
    <row r="11" spans="1:29" x14ac:dyDescent="0.25">
      <c r="B11">
        <v>900893</v>
      </c>
      <c r="C11">
        <v>4142</v>
      </c>
      <c r="D11" t="s">
        <v>174</v>
      </c>
      <c r="E11">
        <v>2011</v>
      </c>
      <c r="F11" t="s">
        <v>39</v>
      </c>
      <c r="G11" t="s">
        <v>42</v>
      </c>
      <c r="H11" s="4">
        <v>3</v>
      </c>
      <c r="I11" s="4">
        <v>9.1999999999999993</v>
      </c>
      <c r="J11" s="4">
        <v>0</v>
      </c>
      <c r="K11" s="5">
        <f t="shared" si="0"/>
        <v>12.2</v>
      </c>
      <c r="L11" s="4">
        <v>2</v>
      </c>
      <c r="M11" s="4">
        <v>8.15</v>
      </c>
      <c r="N11" s="4">
        <v>0</v>
      </c>
      <c r="O11" s="5">
        <f t="shared" si="1"/>
        <v>10.15</v>
      </c>
      <c r="P11" s="4">
        <v>2.6</v>
      </c>
      <c r="Q11" s="4">
        <v>9.0500000000000007</v>
      </c>
      <c r="R11" s="4">
        <v>0</v>
      </c>
      <c r="S11" s="5">
        <f t="shared" si="2"/>
        <v>11.65</v>
      </c>
      <c r="T11" s="4">
        <v>2.6</v>
      </c>
      <c r="U11" s="4">
        <v>8.9499999999999993</v>
      </c>
      <c r="V11" s="4">
        <v>0</v>
      </c>
      <c r="W11" s="5">
        <f t="shared" si="3"/>
        <v>11.549999999999999</v>
      </c>
      <c r="X11" s="5">
        <f t="shared" si="4"/>
        <v>45.55</v>
      </c>
      <c r="Z11" s="8">
        <f>X14</f>
        <v>139.69999999999999</v>
      </c>
      <c r="AA11" t="str">
        <f>D7</f>
        <v>T.J. Sokol Moravská Ostrava 1 A</v>
      </c>
      <c r="AB11">
        <v>5</v>
      </c>
    </row>
    <row r="12" spans="1:29" x14ac:dyDescent="0.25">
      <c r="B12">
        <v>304715</v>
      </c>
      <c r="C12">
        <v>4142</v>
      </c>
      <c r="D12" t="s">
        <v>175</v>
      </c>
      <c r="E12">
        <v>2009</v>
      </c>
      <c r="F12" t="s">
        <v>39</v>
      </c>
      <c r="G12" t="s">
        <v>42</v>
      </c>
      <c r="H12" s="4">
        <v>3</v>
      </c>
      <c r="I12" s="4">
        <v>9.1</v>
      </c>
      <c r="J12" s="4">
        <v>0</v>
      </c>
      <c r="K12" s="5">
        <f t="shared" si="0"/>
        <v>12.1</v>
      </c>
      <c r="L12" s="4">
        <v>2.5</v>
      </c>
      <c r="M12" s="4">
        <v>8.5</v>
      </c>
      <c r="N12" s="4">
        <v>0</v>
      </c>
      <c r="O12" s="5">
        <f t="shared" si="1"/>
        <v>11</v>
      </c>
      <c r="P12" s="4">
        <v>2.6</v>
      </c>
      <c r="Q12" s="4">
        <v>9.4</v>
      </c>
      <c r="R12" s="4">
        <v>0</v>
      </c>
      <c r="S12" s="5">
        <f t="shared" si="2"/>
        <v>12</v>
      </c>
      <c r="T12" s="4">
        <v>2.6</v>
      </c>
      <c r="U12" s="4">
        <v>9</v>
      </c>
      <c r="V12" s="4">
        <v>0</v>
      </c>
      <c r="W12" s="5">
        <f t="shared" si="3"/>
        <v>11.6</v>
      </c>
      <c r="X12" s="5">
        <f t="shared" si="4"/>
        <v>46.7</v>
      </c>
      <c r="Z12" s="8">
        <f>X14</f>
        <v>139.69999999999999</v>
      </c>
      <c r="AA12" t="str">
        <f>D7</f>
        <v>T.J. Sokol Moravská Ostrava 1 A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 s="8">
        <f>X14</f>
        <v>139.69999999999999</v>
      </c>
      <c r="AA13" t="str">
        <f>D7</f>
        <v>T.J. Sokol Moravská Ostrava 1 A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36.4</v>
      </c>
      <c r="L14" s="5"/>
      <c r="M14" s="5"/>
      <c r="N14" s="5">
        <v>0</v>
      </c>
      <c r="O14" s="5">
        <f>LARGE(O8:O13,3)+LARGE(O8:O13,2)+LARGE(O8:O13,1)-N14</f>
        <v>32.549999999999997</v>
      </c>
      <c r="P14" s="5"/>
      <c r="Q14" s="5"/>
      <c r="R14" s="5">
        <v>0</v>
      </c>
      <c r="S14" s="5">
        <f>LARGE(S8:S13,3)+LARGE(S8:S13,2)+LARGE(S8:S13,1)-R14</f>
        <v>35.950000000000003</v>
      </c>
      <c r="T14" s="5"/>
      <c r="U14" s="5"/>
      <c r="V14" s="5">
        <v>0</v>
      </c>
      <c r="W14" s="5">
        <f>LARGE(W8:W13,3)+LARGE(W8:W13,2)+LARGE(W8:W13,1)-V14</f>
        <v>34.799999999999997</v>
      </c>
      <c r="X14" s="5">
        <f t="shared" si="4"/>
        <v>139.69999999999999</v>
      </c>
      <c r="Z14" s="8">
        <f>X14</f>
        <v>139.69999999999999</v>
      </c>
      <c r="AA14" t="str">
        <f>D7</f>
        <v>T.J. Sokol Moravská Ostrava 1 A</v>
      </c>
      <c r="AB14">
        <v>8</v>
      </c>
    </row>
    <row r="15" spans="1:29" x14ac:dyDescent="0.25">
      <c r="A15" s="3">
        <v>2</v>
      </c>
      <c r="B15" s="3">
        <v>2249</v>
      </c>
      <c r="C15" s="3">
        <v>7791</v>
      </c>
      <c r="D15" s="3" t="s">
        <v>23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8">
        <f>X22</f>
        <v>136.1</v>
      </c>
      <c r="AA15" t="str">
        <f>D15</f>
        <v>GK Vítkovice</v>
      </c>
      <c r="AB15">
        <v>1</v>
      </c>
    </row>
    <row r="16" spans="1:29" x14ac:dyDescent="0.25">
      <c r="B16">
        <v>183734</v>
      </c>
      <c r="C16">
        <v>7791</v>
      </c>
      <c r="D16" t="s">
        <v>145</v>
      </c>
      <c r="E16">
        <v>2010</v>
      </c>
      <c r="F16" t="s">
        <v>23</v>
      </c>
      <c r="G16" t="s">
        <v>146</v>
      </c>
      <c r="H16" s="4">
        <v>3</v>
      </c>
      <c r="I16" s="4">
        <v>9.25</v>
      </c>
      <c r="J16" s="4">
        <v>0</v>
      </c>
      <c r="K16" s="5">
        <f t="shared" ref="K16:K21" si="5">H16+I16-J16</f>
        <v>12.25</v>
      </c>
      <c r="L16" s="4">
        <v>1.6</v>
      </c>
      <c r="M16" s="4">
        <v>8.65</v>
      </c>
      <c r="N16" s="4">
        <v>0</v>
      </c>
      <c r="O16" s="5">
        <f t="shared" ref="O16:O21" si="6">L16+M16-N16</f>
        <v>10.25</v>
      </c>
      <c r="P16" s="4">
        <v>3</v>
      </c>
      <c r="Q16" s="4">
        <v>8.4499999999999993</v>
      </c>
      <c r="R16" s="4">
        <v>0</v>
      </c>
      <c r="S16" s="5">
        <f t="shared" ref="S16:S21" si="7">P16+Q16-R16</f>
        <v>11.45</v>
      </c>
      <c r="T16" s="4">
        <v>3</v>
      </c>
      <c r="U16" s="4">
        <v>8.35</v>
      </c>
      <c r="V16" s="4">
        <v>0</v>
      </c>
      <c r="W16" s="5">
        <f t="shared" ref="W16:W21" si="8">T16+U16-V16</f>
        <v>11.35</v>
      </c>
      <c r="X16" s="5">
        <f t="shared" ref="X16:X22" si="9">K16+O16+S16+W16</f>
        <v>45.300000000000004</v>
      </c>
      <c r="Z16" s="8">
        <f>X22</f>
        <v>136.1</v>
      </c>
      <c r="AA16" t="str">
        <f>D15</f>
        <v>GK Vítkovice</v>
      </c>
      <c r="AB16">
        <v>2</v>
      </c>
    </row>
    <row r="17" spans="1:28" x14ac:dyDescent="0.25">
      <c r="B17">
        <v>443004</v>
      </c>
      <c r="C17">
        <v>7791</v>
      </c>
      <c r="D17" t="s">
        <v>147</v>
      </c>
      <c r="E17">
        <v>2009</v>
      </c>
      <c r="F17" t="s">
        <v>23</v>
      </c>
      <c r="G17" t="s">
        <v>71</v>
      </c>
      <c r="H17" s="4">
        <v>3</v>
      </c>
      <c r="I17" s="4">
        <v>8.6</v>
      </c>
      <c r="J17" s="4">
        <v>0</v>
      </c>
      <c r="K17" s="5">
        <f t="shared" si="5"/>
        <v>11.6</v>
      </c>
      <c r="L17" s="4">
        <v>2.2999999999999998</v>
      </c>
      <c r="M17" s="4">
        <v>7.9</v>
      </c>
      <c r="N17" s="4">
        <v>0</v>
      </c>
      <c r="O17" s="5">
        <f t="shared" si="6"/>
        <v>10.199999999999999</v>
      </c>
      <c r="P17" s="4">
        <v>3</v>
      </c>
      <c r="Q17" s="4">
        <v>6.7</v>
      </c>
      <c r="R17" s="4">
        <v>0</v>
      </c>
      <c r="S17" s="5">
        <f t="shared" si="7"/>
        <v>9.6999999999999993</v>
      </c>
      <c r="T17" s="4">
        <v>3</v>
      </c>
      <c r="U17" s="4">
        <v>7.75</v>
      </c>
      <c r="V17" s="4">
        <v>0</v>
      </c>
      <c r="W17" s="5">
        <f t="shared" si="8"/>
        <v>10.75</v>
      </c>
      <c r="X17" s="5">
        <f t="shared" si="9"/>
        <v>42.25</v>
      </c>
      <c r="Z17" s="8">
        <f>X22</f>
        <v>136.1</v>
      </c>
      <c r="AA17" t="str">
        <f>D15</f>
        <v>GK Vítkovice</v>
      </c>
      <c r="AB17">
        <v>3</v>
      </c>
    </row>
    <row r="18" spans="1:28" x14ac:dyDescent="0.25">
      <c r="B18">
        <v>881284</v>
      </c>
      <c r="C18">
        <v>7791</v>
      </c>
      <c r="D18" s="6" t="s">
        <v>148</v>
      </c>
      <c r="E18">
        <v>2010</v>
      </c>
      <c r="F18" t="s">
        <v>23</v>
      </c>
      <c r="G18" t="s">
        <v>146</v>
      </c>
      <c r="H18" s="4">
        <v>3</v>
      </c>
      <c r="I18" s="4">
        <v>9.15</v>
      </c>
      <c r="J18" s="4">
        <v>0</v>
      </c>
      <c r="K18" s="5">
        <f t="shared" si="5"/>
        <v>12.15</v>
      </c>
      <c r="L18" s="4">
        <v>1.6</v>
      </c>
      <c r="M18" s="4">
        <v>9.15</v>
      </c>
      <c r="N18" s="4">
        <v>0</v>
      </c>
      <c r="O18" s="5">
        <f t="shared" si="6"/>
        <v>10.75</v>
      </c>
      <c r="P18" s="4">
        <v>3</v>
      </c>
      <c r="Q18" s="4">
        <v>8.9</v>
      </c>
      <c r="R18" s="4">
        <v>0</v>
      </c>
      <c r="S18" s="5">
        <f t="shared" si="7"/>
        <v>11.9</v>
      </c>
      <c r="T18" s="4">
        <v>3.1</v>
      </c>
      <c r="U18" s="4">
        <v>8.6</v>
      </c>
      <c r="V18" s="4">
        <v>0</v>
      </c>
      <c r="W18" s="5">
        <f t="shared" si="8"/>
        <v>11.7</v>
      </c>
      <c r="X18" s="5">
        <f t="shared" si="9"/>
        <v>46.5</v>
      </c>
      <c r="Z18" s="8">
        <f>X22</f>
        <v>136.1</v>
      </c>
      <c r="AA18" t="str">
        <f>D15</f>
        <v>GK Vítkovice</v>
      </c>
      <c r="AB18">
        <v>4</v>
      </c>
    </row>
    <row r="19" spans="1:28" x14ac:dyDescent="0.25">
      <c r="B19">
        <v>273811</v>
      </c>
      <c r="C19">
        <v>7791</v>
      </c>
      <c r="D19" t="s">
        <v>149</v>
      </c>
      <c r="E19">
        <v>2011</v>
      </c>
      <c r="F19" t="s">
        <v>23</v>
      </c>
      <c r="G19" t="s">
        <v>146</v>
      </c>
      <c r="H19" s="4">
        <v>3</v>
      </c>
      <c r="I19" s="4">
        <v>9.1</v>
      </c>
      <c r="J19" s="4">
        <v>0</v>
      </c>
      <c r="K19" s="5">
        <f t="shared" si="5"/>
        <v>12.1</v>
      </c>
      <c r="L19" s="4">
        <v>1.6</v>
      </c>
      <c r="M19" s="4">
        <v>8.6999999999999993</v>
      </c>
      <c r="N19" s="4">
        <v>0</v>
      </c>
      <c r="O19" s="5">
        <f t="shared" si="6"/>
        <v>10.299999999999999</v>
      </c>
      <c r="P19" s="4">
        <v>3</v>
      </c>
      <c r="Q19" s="4">
        <v>7.45</v>
      </c>
      <c r="R19" s="4">
        <v>0</v>
      </c>
      <c r="S19" s="5">
        <f t="shared" si="7"/>
        <v>10.45</v>
      </c>
      <c r="T19" s="4">
        <v>3.1</v>
      </c>
      <c r="U19" s="4">
        <v>8.35</v>
      </c>
      <c r="V19" s="4">
        <v>0</v>
      </c>
      <c r="W19" s="5">
        <f t="shared" si="8"/>
        <v>11.45</v>
      </c>
      <c r="X19" s="5">
        <f t="shared" si="9"/>
        <v>44.3</v>
      </c>
      <c r="Z19" s="8">
        <f>X22</f>
        <v>136.1</v>
      </c>
      <c r="AA19" t="str">
        <f>D15</f>
        <v>GK Vítkovice</v>
      </c>
      <c r="AB19">
        <v>5</v>
      </c>
    </row>
    <row r="20" spans="1:28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Z20" s="8">
        <f>X22</f>
        <v>136.1</v>
      </c>
      <c r="AA20" t="str">
        <f>D15</f>
        <v>GK Vítkovice</v>
      </c>
      <c r="AB20">
        <v>6</v>
      </c>
    </row>
    <row r="21" spans="1:28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 s="8">
        <f>X22</f>
        <v>136.1</v>
      </c>
      <c r="AA21" t="str">
        <f>D15</f>
        <v>GK Vítkovice</v>
      </c>
      <c r="AB21">
        <v>7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36.5</v>
      </c>
      <c r="L22" s="5"/>
      <c r="M22" s="5"/>
      <c r="N22" s="5">
        <v>0</v>
      </c>
      <c r="O22" s="5">
        <f>LARGE(O16:O21,3)+LARGE(O16:O21,2)+LARGE(O16:O21,1)-N22</f>
        <v>31.299999999999997</v>
      </c>
      <c r="P22" s="5"/>
      <c r="Q22" s="5"/>
      <c r="R22" s="5">
        <v>0</v>
      </c>
      <c r="S22" s="5">
        <f>LARGE(S16:S21,3)+LARGE(S16:S21,2)+LARGE(S16:S21,1)-R22</f>
        <v>33.799999999999997</v>
      </c>
      <c r="T22" s="5"/>
      <c r="U22" s="5"/>
      <c r="V22" s="5">
        <v>0</v>
      </c>
      <c r="W22" s="5">
        <f>LARGE(W16:W21,3)+LARGE(W16:W21,2)+LARGE(W16:W21,1)-V22</f>
        <v>34.5</v>
      </c>
      <c r="X22" s="5">
        <f t="shared" si="9"/>
        <v>136.1</v>
      </c>
      <c r="Z22" s="8">
        <f>X22</f>
        <v>136.1</v>
      </c>
      <c r="AA22" t="str">
        <f>D15</f>
        <v>GK Vítkovice</v>
      </c>
      <c r="AB22">
        <v>8</v>
      </c>
    </row>
    <row r="23" spans="1:28" x14ac:dyDescent="0.25">
      <c r="A23" s="3">
        <v>3</v>
      </c>
      <c r="B23" s="3">
        <v>2009</v>
      </c>
      <c r="C23" s="3">
        <v>4905</v>
      </c>
      <c r="D23" s="3" t="s">
        <v>120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8">
        <f>X30</f>
        <v>133.6</v>
      </c>
      <c r="AA23" t="str">
        <f>D23</f>
        <v>TJ Frenštát pod Radhoštěm, spolek</v>
      </c>
      <c r="AB23">
        <v>1</v>
      </c>
    </row>
    <row r="24" spans="1:28" x14ac:dyDescent="0.25">
      <c r="B24">
        <v>303185</v>
      </c>
      <c r="C24">
        <v>4905</v>
      </c>
      <c r="D24" t="s">
        <v>179</v>
      </c>
      <c r="E24">
        <v>2009</v>
      </c>
      <c r="F24" t="s">
        <v>120</v>
      </c>
      <c r="G24" t="s">
        <v>180</v>
      </c>
      <c r="H24" s="4">
        <v>3</v>
      </c>
      <c r="I24" s="4">
        <v>8.6999999999999993</v>
      </c>
      <c r="J24" s="4">
        <v>0</v>
      </c>
      <c r="K24" s="5">
        <f t="shared" ref="K24:K29" si="10">H24+I24-J24</f>
        <v>11.7</v>
      </c>
      <c r="L24" s="4">
        <v>2.5</v>
      </c>
      <c r="M24" s="4">
        <v>7.5</v>
      </c>
      <c r="N24" s="4">
        <v>0</v>
      </c>
      <c r="O24" s="5">
        <f t="shared" ref="O24:O29" si="11">L24+M24-N24</f>
        <v>10</v>
      </c>
      <c r="P24" s="4">
        <v>2.9</v>
      </c>
      <c r="Q24" s="4">
        <v>8.75</v>
      </c>
      <c r="R24" s="4">
        <v>0</v>
      </c>
      <c r="S24" s="5">
        <f t="shared" ref="S24:S29" si="12">P24+Q24-R24</f>
        <v>11.65</v>
      </c>
      <c r="T24" s="4">
        <v>3.1</v>
      </c>
      <c r="U24" s="4">
        <v>8.3000000000000007</v>
      </c>
      <c r="V24" s="4">
        <v>0</v>
      </c>
      <c r="W24" s="5">
        <f t="shared" ref="W24:W29" si="13">T24+U24-V24</f>
        <v>11.4</v>
      </c>
      <c r="X24" s="5">
        <f t="shared" ref="X24:X30" si="14">K24+O24+S24+W24</f>
        <v>44.75</v>
      </c>
      <c r="Z24" s="8">
        <f>X30</f>
        <v>133.6</v>
      </c>
      <c r="AA24" t="str">
        <f>D23</f>
        <v>TJ Frenštát pod Radhoštěm, spolek</v>
      </c>
      <c r="AB24">
        <v>2</v>
      </c>
    </row>
    <row r="25" spans="1:28" x14ac:dyDescent="0.25">
      <c r="B25">
        <v>371475</v>
      </c>
      <c r="C25">
        <v>4905</v>
      </c>
      <c r="D25" t="s">
        <v>181</v>
      </c>
      <c r="E25">
        <v>2010</v>
      </c>
      <c r="F25" t="s">
        <v>120</v>
      </c>
      <c r="G25" t="s">
        <v>180</v>
      </c>
      <c r="H25" s="4">
        <v>3</v>
      </c>
      <c r="I25" s="4">
        <v>9.15</v>
      </c>
      <c r="J25" s="4">
        <v>0</v>
      </c>
      <c r="K25" s="5">
        <f t="shared" si="10"/>
        <v>12.15</v>
      </c>
      <c r="L25" s="4">
        <v>2.2999999999999998</v>
      </c>
      <c r="M25" s="4">
        <v>8.4499999999999993</v>
      </c>
      <c r="N25" s="4">
        <v>0</v>
      </c>
      <c r="O25" s="5">
        <f t="shared" si="11"/>
        <v>10.75</v>
      </c>
      <c r="P25" s="4">
        <v>3</v>
      </c>
      <c r="Q25" s="4">
        <v>7</v>
      </c>
      <c r="R25" s="4">
        <v>0</v>
      </c>
      <c r="S25" s="5">
        <f t="shared" si="12"/>
        <v>10</v>
      </c>
      <c r="T25" s="4">
        <v>3</v>
      </c>
      <c r="U25" s="4">
        <v>8.4499999999999993</v>
      </c>
      <c r="V25" s="4">
        <v>0</v>
      </c>
      <c r="W25" s="5">
        <f t="shared" si="13"/>
        <v>11.45</v>
      </c>
      <c r="X25" s="5">
        <f t="shared" si="14"/>
        <v>44.349999999999994</v>
      </c>
      <c r="Z25" s="8">
        <f>X30</f>
        <v>133.6</v>
      </c>
      <c r="AA25" t="str">
        <f>D23</f>
        <v>TJ Frenštát pod Radhoštěm, spolek</v>
      </c>
      <c r="AB25">
        <v>3</v>
      </c>
    </row>
    <row r="26" spans="1:28" x14ac:dyDescent="0.25">
      <c r="B26">
        <v>106035</v>
      </c>
      <c r="C26">
        <v>4905</v>
      </c>
      <c r="D26" t="s">
        <v>182</v>
      </c>
      <c r="E26">
        <v>2009</v>
      </c>
      <c r="F26" t="s">
        <v>120</v>
      </c>
      <c r="G26" t="s">
        <v>122</v>
      </c>
      <c r="H26" s="4">
        <v>3</v>
      </c>
      <c r="I26" s="4">
        <v>8.75</v>
      </c>
      <c r="J26" s="4">
        <v>0</v>
      </c>
      <c r="K26" s="5">
        <f t="shared" si="10"/>
        <v>11.75</v>
      </c>
      <c r="L26" s="4">
        <v>1.6</v>
      </c>
      <c r="M26" s="4">
        <v>8</v>
      </c>
      <c r="N26" s="4">
        <v>0</v>
      </c>
      <c r="O26" s="5">
        <f t="shared" si="11"/>
        <v>9.6</v>
      </c>
      <c r="P26" s="4">
        <v>2.9</v>
      </c>
      <c r="Q26" s="4">
        <v>8.0500000000000007</v>
      </c>
      <c r="R26" s="4">
        <v>0</v>
      </c>
      <c r="S26" s="5">
        <f t="shared" si="12"/>
        <v>10.950000000000001</v>
      </c>
      <c r="T26" s="4">
        <v>2.7</v>
      </c>
      <c r="U26" s="4">
        <v>8.4</v>
      </c>
      <c r="V26" s="4">
        <v>0</v>
      </c>
      <c r="W26" s="5">
        <f t="shared" si="13"/>
        <v>11.100000000000001</v>
      </c>
      <c r="X26" s="5">
        <f t="shared" si="14"/>
        <v>43.400000000000006</v>
      </c>
      <c r="Z26" s="8">
        <f>X30</f>
        <v>133.6</v>
      </c>
      <c r="AA26" t="str">
        <f>D23</f>
        <v>TJ Frenštát pod Radhoštěm, spolek</v>
      </c>
      <c r="AB26">
        <v>4</v>
      </c>
    </row>
    <row r="27" spans="1:28" x14ac:dyDescent="0.25">
      <c r="B27">
        <v>690903</v>
      </c>
      <c r="C27">
        <v>4905</v>
      </c>
      <c r="D27" t="s">
        <v>183</v>
      </c>
      <c r="E27">
        <v>2009</v>
      </c>
      <c r="F27" t="s">
        <v>120</v>
      </c>
      <c r="G27" t="s">
        <v>126</v>
      </c>
      <c r="H27" s="4">
        <v>3</v>
      </c>
      <c r="I27" s="4">
        <v>8.15</v>
      </c>
      <c r="J27" s="4">
        <v>0</v>
      </c>
      <c r="K27" s="5">
        <f t="shared" si="10"/>
        <v>11.15</v>
      </c>
      <c r="L27" s="4">
        <v>1.6</v>
      </c>
      <c r="M27" s="4">
        <v>8.35</v>
      </c>
      <c r="N27" s="4">
        <v>0</v>
      </c>
      <c r="O27" s="5">
        <f t="shared" si="11"/>
        <v>9.9499999999999993</v>
      </c>
      <c r="P27" s="4">
        <v>2.7</v>
      </c>
      <c r="Q27" s="4">
        <v>8</v>
      </c>
      <c r="R27" s="4">
        <v>0</v>
      </c>
      <c r="S27" s="5">
        <f t="shared" si="12"/>
        <v>10.7</v>
      </c>
      <c r="T27" s="4">
        <v>3</v>
      </c>
      <c r="U27" s="4">
        <v>8.15</v>
      </c>
      <c r="V27" s="4">
        <v>0</v>
      </c>
      <c r="W27" s="5">
        <f t="shared" si="13"/>
        <v>11.15</v>
      </c>
      <c r="X27" s="5">
        <f t="shared" si="14"/>
        <v>42.95</v>
      </c>
      <c r="Z27" s="8">
        <f>X30</f>
        <v>133.6</v>
      </c>
      <c r="AA27" t="str">
        <f>D23</f>
        <v>TJ Frenštát pod Radhoštěm, spolek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 s="8">
        <f>X30</f>
        <v>133.6</v>
      </c>
      <c r="AA28" t="str">
        <f>D23</f>
        <v>TJ Frenštát pod Radhoštěm, spolek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 s="8">
        <f>X30</f>
        <v>133.6</v>
      </c>
      <c r="AA29" t="str">
        <f>D23</f>
        <v>TJ Frenštát pod Radhoštěm, spolek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35.6</v>
      </c>
      <c r="L30" s="5"/>
      <c r="M30" s="5"/>
      <c r="N30" s="5">
        <v>0</v>
      </c>
      <c r="O30" s="5">
        <f>LARGE(O24:O29,3)+LARGE(O24:O29,2)+LARGE(O24:O29,1)-N30</f>
        <v>30.7</v>
      </c>
      <c r="P30" s="5"/>
      <c r="Q30" s="5"/>
      <c r="R30" s="5">
        <v>0</v>
      </c>
      <c r="S30" s="5">
        <f>LARGE(S24:S29,3)+LARGE(S24:S29,2)+LARGE(S24:S29,1)-R30</f>
        <v>33.299999999999997</v>
      </c>
      <c r="T30" s="5"/>
      <c r="U30" s="5"/>
      <c r="V30" s="5">
        <v>0</v>
      </c>
      <c r="W30" s="5">
        <f>LARGE(W24:W29,3)+LARGE(W24:W29,2)+LARGE(W24:W29,1)-V30</f>
        <v>34</v>
      </c>
      <c r="X30" s="5">
        <f t="shared" si="14"/>
        <v>133.6</v>
      </c>
      <c r="Z30" s="8">
        <f>X30</f>
        <v>133.6</v>
      </c>
      <c r="AA30" t="str">
        <f>D23</f>
        <v>TJ Frenštát pod Radhoštěm, spolek</v>
      </c>
      <c r="AB30">
        <v>8</v>
      </c>
    </row>
    <row r="31" spans="1:28" x14ac:dyDescent="0.25">
      <c r="A31" s="3">
        <v>4</v>
      </c>
      <c r="B31" s="3">
        <v>2250</v>
      </c>
      <c r="C31" s="3">
        <v>7791</v>
      </c>
      <c r="D31" s="3" t="s">
        <v>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8">
        <f>X38</f>
        <v>129.30000000000001</v>
      </c>
      <c r="AA31" t="str">
        <f>D31</f>
        <v>GK Vítkovice B</v>
      </c>
      <c r="AB31">
        <v>1</v>
      </c>
    </row>
    <row r="32" spans="1:28" x14ac:dyDescent="0.25">
      <c r="B32">
        <v>764136</v>
      </c>
      <c r="C32">
        <v>7791</v>
      </c>
      <c r="D32" t="s">
        <v>150</v>
      </c>
      <c r="E32">
        <v>2011</v>
      </c>
      <c r="F32" t="s">
        <v>23</v>
      </c>
      <c r="G32" t="s">
        <v>146</v>
      </c>
      <c r="H32" s="4">
        <v>3</v>
      </c>
      <c r="I32" s="4">
        <v>8.1</v>
      </c>
      <c r="J32" s="4">
        <v>0</v>
      </c>
      <c r="K32" s="5">
        <f t="shared" ref="K32:K37" si="15">H32+I32-J32</f>
        <v>11.1</v>
      </c>
      <c r="L32" s="4">
        <v>1.6</v>
      </c>
      <c r="M32" s="4">
        <v>8.65</v>
      </c>
      <c r="N32" s="4">
        <v>0</v>
      </c>
      <c r="O32" s="5">
        <f t="shared" ref="O32:O37" si="16">L32+M32-N32</f>
        <v>10.25</v>
      </c>
      <c r="P32" s="4">
        <v>3</v>
      </c>
      <c r="Q32" s="4">
        <v>8.0500000000000007</v>
      </c>
      <c r="R32" s="4">
        <v>0</v>
      </c>
      <c r="S32" s="5">
        <f t="shared" ref="S32:S37" si="17">P32+Q32-R32</f>
        <v>11.05</v>
      </c>
      <c r="T32" s="4">
        <v>3</v>
      </c>
      <c r="U32" s="4">
        <v>8.25</v>
      </c>
      <c r="V32" s="4">
        <v>0</v>
      </c>
      <c r="W32" s="5">
        <f t="shared" ref="W32:W37" si="18">T32+U32-V32</f>
        <v>11.25</v>
      </c>
      <c r="X32" s="5">
        <f t="shared" ref="X32:X38" si="19">K32+O32+S32+W32</f>
        <v>43.650000000000006</v>
      </c>
      <c r="Z32" s="8">
        <f>X38</f>
        <v>129.30000000000001</v>
      </c>
      <c r="AA32" t="str">
        <f>D31</f>
        <v>GK Vítkovice B</v>
      </c>
      <c r="AB32">
        <v>2</v>
      </c>
    </row>
    <row r="33" spans="1:28" x14ac:dyDescent="0.25">
      <c r="B33">
        <v>653503</v>
      </c>
      <c r="C33">
        <v>7791</v>
      </c>
      <c r="D33" t="s">
        <v>158</v>
      </c>
      <c r="E33">
        <v>2010</v>
      </c>
      <c r="F33" t="s">
        <v>23</v>
      </c>
      <c r="G33" t="s">
        <v>146</v>
      </c>
      <c r="H33" s="4">
        <v>3</v>
      </c>
      <c r="I33" s="4">
        <v>7.65</v>
      </c>
      <c r="J33" s="4">
        <v>0</v>
      </c>
      <c r="K33" s="5">
        <f t="shared" si="15"/>
        <v>10.65</v>
      </c>
      <c r="L33" s="4">
        <v>1.6</v>
      </c>
      <c r="M33" s="4">
        <v>8.65</v>
      </c>
      <c r="N33" s="4">
        <v>0</v>
      </c>
      <c r="O33" s="5">
        <f t="shared" si="16"/>
        <v>10.25</v>
      </c>
      <c r="P33" s="4">
        <v>3</v>
      </c>
      <c r="Q33" s="4">
        <v>7.4</v>
      </c>
      <c r="R33" s="4">
        <v>0</v>
      </c>
      <c r="S33" s="5">
        <f t="shared" si="17"/>
        <v>10.4</v>
      </c>
      <c r="T33" s="4">
        <v>2.9</v>
      </c>
      <c r="U33" s="4">
        <v>7.85</v>
      </c>
      <c r="V33" s="4">
        <v>0</v>
      </c>
      <c r="W33" s="5">
        <f t="shared" si="18"/>
        <v>10.75</v>
      </c>
      <c r="X33" s="5">
        <f t="shared" si="19"/>
        <v>42.05</v>
      </c>
      <c r="Z33" s="8">
        <f>X38</f>
        <v>129.30000000000001</v>
      </c>
      <c r="AA33" t="str">
        <f>D31</f>
        <v>GK Vítkovice B</v>
      </c>
      <c r="AB33">
        <v>3</v>
      </c>
    </row>
    <row r="34" spans="1:28" x14ac:dyDescent="0.25">
      <c r="B34">
        <v>137693</v>
      </c>
      <c r="C34">
        <v>7791</v>
      </c>
      <c r="D34" t="s">
        <v>152</v>
      </c>
      <c r="E34">
        <v>2010</v>
      </c>
      <c r="F34" t="s">
        <v>23</v>
      </c>
      <c r="G34" t="s">
        <v>71</v>
      </c>
      <c r="H34" s="4">
        <v>3</v>
      </c>
      <c r="I34" s="4">
        <v>8.4</v>
      </c>
      <c r="J34" s="4">
        <v>0</v>
      </c>
      <c r="K34" s="5">
        <f t="shared" si="15"/>
        <v>11.4</v>
      </c>
      <c r="L34" s="4">
        <v>2.2999999999999998</v>
      </c>
      <c r="M34" s="4">
        <v>7.95</v>
      </c>
      <c r="N34" s="4">
        <v>0</v>
      </c>
      <c r="O34" s="5">
        <f t="shared" si="16"/>
        <v>10.25</v>
      </c>
      <c r="P34" s="4">
        <v>3</v>
      </c>
      <c r="Q34" s="4">
        <v>7.2</v>
      </c>
      <c r="R34" s="4">
        <v>0</v>
      </c>
      <c r="S34" s="5">
        <f t="shared" si="17"/>
        <v>10.199999999999999</v>
      </c>
      <c r="T34" s="4">
        <v>2.8</v>
      </c>
      <c r="U34" s="4">
        <v>7.25</v>
      </c>
      <c r="V34" s="4">
        <v>0</v>
      </c>
      <c r="W34" s="5">
        <f t="shared" si="18"/>
        <v>10.050000000000001</v>
      </c>
      <c r="X34" s="5">
        <f t="shared" si="19"/>
        <v>41.9</v>
      </c>
      <c r="Z34" s="8">
        <f>X38</f>
        <v>129.30000000000001</v>
      </c>
      <c r="AA34" t="str">
        <f>D31</f>
        <v>GK Vítkovice B</v>
      </c>
      <c r="AB34">
        <v>4</v>
      </c>
    </row>
    <row r="35" spans="1:28" x14ac:dyDescent="0.25">
      <c r="B35">
        <v>996505</v>
      </c>
      <c r="C35">
        <v>7791</v>
      </c>
      <c r="D35" t="s">
        <v>153</v>
      </c>
      <c r="E35">
        <v>2009</v>
      </c>
      <c r="F35" t="s">
        <v>23</v>
      </c>
      <c r="G35" t="s">
        <v>71</v>
      </c>
      <c r="H35" s="4">
        <v>3</v>
      </c>
      <c r="I35" s="4">
        <v>8.5</v>
      </c>
      <c r="J35" s="4">
        <v>0</v>
      </c>
      <c r="K35" s="5">
        <f t="shared" si="15"/>
        <v>11.5</v>
      </c>
      <c r="L35" s="4">
        <v>2.2999999999999998</v>
      </c>
      <c r="M35" s="4">
        <v>7.4</v>
      </c>
      <c r="N35" s="4">
        <v>0</v>
      </c>
      <c r="O35" s="5">
        <f t="shared" si="16"/>
        <v>9.6999999999999993</v>
      </c>
      <c r="P35" s="4">
        <v>3</v>
      </c>
      <c r="Q35" s="4">
        <v>7.8</v>
      </c>
      <c r="R35" s="4">
        <v>0</v>
      </c>
      <c r="S35" s="5">
        <f t="shared" si="17"/>
        <v>10.8</v>
      </c>
      <c r="T35" s="4">
        <v>2.7</v>
      </c>
      <c r="U35" s="4">
        <v>7.6</v>
      </c>
      <c r="V35" s="4">
        <v>0</v>
      </c>
      <c r="W35" s="5">
        <f t="shared" si="18"/>
        <v>10.3</v>
      </c>
      <c r="X35" s="5">
        <f t="shared" si="19"/>
        <v>42.3</v>
      </c>
      <c r="Z35" s="8">
        <f>X38</f>
        <v>129.30000000000001</v>
      </c>
      <c r="AA35" t="str">
        <f>D31</f>
        <v>GK Vítkovice B</v>
      </c>
      <c r="AB35">
        <v>5</v>
      </c>
    </row>
    <row r="36" spans="1:28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Z36" s="8">
        <f>X38</f>
        <v>129.30000000000001</v>
      </c>
      <c r="AA36" t="str">
        <f>D31</f>
        <v>GK Vítkovice B</v>
      </c>
      <c r="AB36">
        <v>6</v>
      </c>
    </row>
    <row r="37" spans="1:28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Z37" s="8">
        <f>X38</f>
        <v>129.30000000000001</v>
      </c>
      <c r="AA37" t="str">
        <f>D31</f>
        <v>GK Vítkovice B</v>
      </c>
      <c r="AB37">
        <v>7</v>
      </c>
    </row>
    <row r="38" spans="1:28" x14ac:dyDescent="0.25">
      <c r="A38" s="5"/>
      <c r="B38" s="5"/>
      <c r="C38" s="5"/>
      <c r="D38" s="5" t="s">
        <v>28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34</v>
      </c>
      <c r="L38" s="5"/>
      <c r="M38" s="5"/>
      <c r="N38" s="5">
        <v>0</v>
      </c>
      <c r="O38" s="5">
        <f>LARGE(O32:O37,3)+LARGE(O32:O37,2)+LARGE(O32:O37,1)-N38</f>
        <v>30.75</v>
      </c>
      <c r="P38" s="5"/>
      <c r="Q38" s="5"/>
      <c r="R38" s="5">
        <v>0</v>
      </c>
      <c r="S38" s="5">
        <f>LARGE(S32:S37,3)+LARGE(S32:S37,2)+LARGE(S32:S37,1)-R38</f>
        <v>32.25</v>
      </c>
      <c r="T38" s="5"/>
      <c r="U38" s="5"/>
      <c r="V38" s="5">
        <v>0</v>
      </c>
      <c r="W38" s="5">
        <f>LARGE(W32:W37,3)+LARGE(W32:W37,2)+LARGE(W32:W37,1)-V38</f>
        <v>32.299999999999997</v>
      </c>
      <c r="X38" s="5">
        <f t="shared" si="19"/>
        <v>129.30000000000001</v>
      </c>
      <c r="Z38" s="8">
        <f>X38</f>
        <v>129.30000000000001</v>
      </c>
      <c r="AA38" t="str">
        <f>D31</f>
        <v>GK Vítkovice B</v>
      </c>
      <c r="AB38">
        <v>8</v>
      </c>
    </row>
    <row r="39" spans="1:28" x14ac:dyDescent="0.25">
      <c r="A39" s="3">
        <v>5</v>
      </c>
      <c r="B39" s="3">
        <v>2221</v>
      </c>
      <c r="C39" s="3">
        <v>9680</v>
      </c>
      <c r="D39" s="3" t="s">
        <v>34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8">
        <f>X46</f>
        <v>127.75</v>
      </c>
      <c r="AA39" t="str">
        <f>D39</f>
        <v>SGD Špičková-Opava, z.s.</v>
      </c>
      <c r="AB39">
        <v>1</v>
      </c>
    </row>
    <row r="40" spans="1:28" x14ac:dyDescent="0.25">
      <c r="B40">
        <v>181775</v>
      </c>
      <c r="C40">
        <v>9680</v>
      </c>
      <c r="D40" t="s">
        <v>160</v>
      </c>
      <c r="E40">
        <v>2009</v>
      </c>
      <c r="F40" t="s">
        <v>34</v>
      </c>
      <c r="G40" t="s">
        <v>161</v>
      </c>
      <c r="H40" s="4">
        <v>0</v>
      </c>
      <c r="I40" s="4">
        <v>0</v>
      </c>
      <c r="J40" s="4">
        <v>0</v>
      </c>
      <c r="K40" s="5">
        <f t="shared" ref="K40:K45" si="20">H40+I40-J40</f>
        <v>0</v>
      </c>
      <c r="L40" s="4">
        <v>1.1000000000000001</v>
      </c>
      <c r="M40" s="4">
        <v>8.5</v>
      </c>
      <c r="N40" s="4">
        <v>0</v>
      </c>
      <c r="O40" s="5">
        <f t="shared" ref="O40:O45" si="21">L40+M40-N40</f>
        <v>9.6</v>
      </c>
      <c r="P40" s="4">
        <v>0</v>
      </c>
      <c r="Q40" s="4">
        <v>0</v>
      </c>
      <c r="R40" s="4">
        <v>0</v>
      </c>
      <c r="S40" s="5">
        <f t="shared" ref="S40:S45" si="22">P40+Q40-R40</f>
        <v>0</v>
      </c>
      <c r="T40" s="4">
        <v>2.9</v>
      </c>
      <c r="U40" s="4">
        <v>8.1</v>
      </c>
      <c r="V40" s="4">
        <v>0</v>
      </c>
      <c r="W40" s="5">
        <f t="shared" ref="W40:W45" si="23">T40+U40-V40</f>
        <v>11</v>
      </c>
      <c r="X40" s="5">
        <f t="shared" ref="X40:X46" si="24">K40+O40+S40+W40</f>
        <v>20.6</v>
      </c>
      <c r="Z40" s="8">
        <f>X46</f>
        <v>127.75</v>
      </c>
      <c r="AA40" t="str">
        <f>D39</f>
        <v>SGD Špičková-Opava, z.s.</v>
      </c>
      <c r="AB40">
        <v>2</v>
      </c>
    </row>
    <row r="41" spans="1:28" x14ac:dyDescent="0.25">
      <c r="B41">
        <v>885593</v>
      </c>
      <c r="C41">
        <v>9680</v>
      </c>
      <c r="D41" t="s">
        <v>162</v>
      </c>
      <c r="E41">
        <v>2009</v>
      </c>
      <c r="F41" t="s">
        <v>34</v>
      </c>
      <c r="G41" t="s">
        <v>163</v>
      </c>
      <c r="H41" s="4">
        <v>3</v>
      </c>
      <c r="I41" s="4">
        <v>7.25</v>
      </c>
      <c r="J41" s="4">
        <v>0</v>
      </c>
      <c r="K41" s="5">
        <f t="shared" si="20"/>
        <v>10.25</v>
      </c>
      <c r="L41" s="4">
        <v>0</v>
      </c>
      <c r="M41" s="4">
        <v>0</v>
      </c>
      <c r="N41" s="4">
        <v>0</v>
      </c>
      <c r="O41" s="5">
        <f t="shared" si="21"/>
        <v>0</v>
      </c>
      <c r="P41" s="4">
        <v>2.9</v>
      </c>
      <c r="Q41" s="4">
        <v>8.0500000000000007</v>
      </c>
      <c r="R41" s="4">
        <v>0</v>
      </c>
      <c r="S41" s="5">
        <f t="shared" si="22"/>
        <v>10.950000000000001</v>
      </c>
      <c r="T41" s="4">
        <v>0</v>
      </c>
      <c r="U41" s="4">
        <v>0</v>
      </c>
      <c r="V41" s="4">
        <v>0</v>
      </c>
      <c r="W41" s="5">
        <f t="shared" si="23"/>
        <v>0</v>
      </c>
      <c r="X41" s="5">
        <f t="shared" si="24"/>
        <v>21.200000000000003</v>
      </c>
      <c r="Z41" s="8">
        <f>X46</f>
        <v>127.75</v>
      </c>
      <c r="AA41" t="str">
        <f>D39</f>
        <v>SGD Špičková-Opava, z.s.</v>
      </c>
      <c r="AB41">
        <v>3</v>
      </c>
    </row>
    <row r="42" spans="1:28" x14ac:dyDescent="0.25">
      <c r="B42">
        <v>865802</v>
      </c>
      <c r="C42">
        <v>9680</v>
      </c>
      <c r="D42" t="s">
        <v>164</v>
      </c>
      <c r="E42">
        <v>2010</v>
      </c>
      <c r="F42" t="s">
        <v>34</v>
      </c>
      <c r="G42" t="s">
        <v>165</v>
      </c>
      <c r="H42" s="4">
        <v>3</v>
      </c>
      <c r="I42" s="4">
        <v>7.5</v>
      </c>
      <c r="J42" s="4">
        <v>0</v>
      </c>
      <c r="K42" s="5">
        <f t="shared" si="20"/>
        <v>10.5</v>
      </c>
      <c r="L42" s="4">
        <v>1.1000000000000001</v>
      </c>
      <c r="M42" s="4">
        <v>8</v>
      </c>
      <c r="N42" s="4">
        <v>0</v>
      </c>
      <c r="O42" s="5">
        <f t="shared" si="21"/>
        <v>9.1</v>
      </c>
      <c r="P42" s="4">
        <v>0</v>
      </c>
      <c r="Q42" s="4">
        <v>0</v>
      </c>
      <c r="R42" s="4">
        <v>0</v>
      </c>
      <c r="S42" s="5">
        <f t="shared" si="22"/>
        <v>0</v>
      </c>
      <c r="T42" s="4">
        <v>0</v>
      </c>
      <c r="U42" s="4">
        <v>0</v>
      </c>
      <c r="V42" s="4">
        <v>0</v>
      </c>
      <c r="W42" s="5">
        <f t="shared" si="23"/>
        <v>0</v>
      </c>
      <c r="X42" s="5">
        <f t="shared" si="24"/>
        <v>19.600000000000001</v>
      </c>
      <c r="Z42" s="8">
        <f>X46</f>
        <v>127.75</v>
      </c>
      <c r="AA42" t="str">
        <f>D39</f>
        <v>SGD Špičková-Opava, z.s.</v>
      </c>
      <c r="AB42">
        <v>4</v>
      </c>
    </row>
    <row r="43" spans="1:28" x14ac:dyDescent="0.25">
      <c r="B43">
        <v>475449</v>
      </c>
      <c r="C43">
        <v>9680</v>
      </c>
      <c r="D43" t="s">
        <v>166</v>
      </c>
      <c r="E43">
        <v>2010</v>
      </c>
      <c r="F43" t="s">
        <v>34</v>
      </c>
      <c r="G43" t="s">
        <v>167</v>
      </c>
      <c r="H43" s="4">
        <v>3</v>
      </c>
      <c r="I43" s="4">
        <v>7.5</v>
      </c>
      <c r="J43" s="4">
        <v>0</v>
      </c>
      <c r="K43" s="5">
        <f t="shared" si="20"/>
        <v>10.5</v>
      </c>
      <c r="L43" s="4">
        <v>1.6</v>
      </c>
      <c r="M43" s="4">
        <v>8.3000000000000007</v>
      </c>
      <c r="N43" s="4">
        <v>0</v>
      </c>
      <c r="O43" s="5">
        <f t="shared" si="21"/>
        <v>9.9</v>
      </c>
      <c r="P43" s="4">
        <v>2.9</v>
      </c>
      <c r="Q43" s="4">
        <v>8.15</v>
      </c>
      <c r="R43" s="4">
        <v>0</v>
      </c>
      <c r="S43" s="5">
        <f t="shared" si="22"/>
        <v>11.05</v>
      </c>
      <c r="T43" s="4">
        <v>2.9</v>
      </c>
      <c r="U43" s="4">
        <v>8</v>
      </c>
      <c r="V43" s="4">
        <v>0</v>
      </c>
      <c r="W43" s="5">
        <f t="shared" si="23"/>
        <v>10.9</v>
      </c>
      <c r="X43" s="5">
        <f t="shared" si="24"/>
        <v>42.35</v>
      </c>
      <c r="Z43" s="8">
        <f>X46</f>
        <v>127.75</v>
      </c>
      <c r="AA43" t="str">
        <f>D39</f>
        <v>SGD Špičková-Opava, z.s.</v>
      </c>
      <c r="AB43">
        <v>5</v>
      </c>
    </row>
    <row r="44" spans="1:28" x14ac:dyDescent="0.25">
      <c r="B44">
        <v>858913</v>
      </c>
      <c r="C44">
        <v>9680</v>
      </c>
      <c r="D44" t="s">
        <v>168</v>
      </c>
      <c r="E44">
        <v>2009</v>
      </c>
      <c r="F44" t="s">
        <v>34</v>
      </c>
      <c r="G44" t="s">
        <v>169</v>
      </c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2.9</v>
      </c>
      <c r="Q44" s="4">
        <v>7.5</v>
      </c>
      <c r="R44" s="4">
        <v>0</v>
      </c>
      <c r="S44" s="5">
        <f t="shared" si="22"/>
        <v>10.4</v>
      </c>
      <c r="T44" s="4">
        <v>2.8</v>
      </c>
      <c r="U44" s="4">
        <v>8.5</v>
      </c>
      <c r="V44" s="4">
        <v>0.5</v>
      </c>
      <c r="W44" s="5">
        <f t="shared" si="23"/>
        <v>10.8</v>
      </c>
      <c r="X44" s="5">
        <f t="shared" si="24"/>
        <v>21.200000000000003</v>
      </c>
      <c r="Z44" s="8">
        <f>X46</f>
        <v>127.75</v>
      </c>
      <c r="AA44" t="str">
        <f>D39</f>
        <v>SGD Špičková-Opava, z.s.</v>
      </c>
      <c r="AB44">
        <v>6</v>
      </c>
    </row>
    <row r="45" spans="1:28" x14ac:dyDescent="0.25">
      <c r="B45">
        <v>336101</v>
      </c>
      <c r="C45">
        <v>9680</v>
      </c>
      <c r="D45" t="s">
        <v>170</v>
      </c>
      <c r="E45">
        <v>2010</v>
      </c>
      <c r="F45" t="s">
        <v>34</v>
      </c>
      <c r="G45" t="s">
        <v>161</v>
      </c>
      <c r="H45" s="4">
        <v>3</v>
      </c>
      <c r="I45" s="4">
        <v>8.4</v>
      </c>
      <c r="J45" s="4">
        <v>0</v>
      </c>
      <c r="K45" s="5">
        <f t="shared" si="20"/>
        <v>11.4</v>
      </c>
      <c r="L45" s="4">
        <v>1.6</v>
      </c>
      <c r="M45" s="4">
        <v>8.1</v>
      </c>
      <c r="N45" s="4">
        <v>0</v>
      </c>
      <c r="O45" s="5">
        <f t="shared" si="21"/>
        <v>9.6999999999999993</v>
      </c>
      <c r="P45" s="4">
        <v>2.8</v>
      </c>
      <c r="Q45" s="4">
        <v>8.65</v>
      </c>
      <c r="R45" s="4">
        <v>0</v>
      </c>
      <c r="S45" s="5">
        <f t="shared" si="22"/>
        <v>11.45</v>
      </c>
      <c r="T45" s="4">
        <v>2.9</v>
      </c>
      <c r="U45" s="4">
        <v>8.3000000000000007</v>
      </c>
      <c r="V45" s="4">
        <v>0.5</v>
      </c>
      <c r="W45" s="5">
        <f t="shared" si="23"/>
        <v>10.700000000000001</v>
      </c>
      <c r="X45" s="5">
        <f t="shared" si="24"/>
        <v>43.25</v>
      </c>
      <c r="Z45" s="8">
        <f>X46</f>
        <v>127.75</v>
      </c>
      <c r="AA45" t="str">
        <f>D39</f>
        <v>SGD Špičková-Opava, z.s.</v>
      </c>
      <c r="AB45">
        <v>7</v>
      </c>
    </row>
    <row r="46" spans="1:28" x14ac:dyDescent="0.25">
      <c r="A46" s="5"/>
      <c r="B46" s="5"/>
      <c r="C46" s="5"/>
      <c r="D46" s="5" t="s">
        <v>28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32.4</v>
      </c>
      <c r="L46" s="5"/>
      <c r="M46" s="5"/>
      <c r="N46" s="5">
        <v>0</v>
      </c>
      <c r="O46" s="5">
        <f>LARGE(O40:O45,3)+LARGE(O40:O45,2)+LARGE(O40:O45,1)-N46</f>
        <v>29.199999999999996</v>
      </c>
      <c r="P46" s="5"/>
      <c r="Q46" s="5"/>
      <c r="R46" s="5">
        <v>0</v>
      </c>
      <c r="S46" s="5">
        <f>LARGE(S40:S45,3)+LARGE(S40:S45,2)+LARGE(S40:S45,1)-R46</f>
        <v>33.450000000000003</v>
      </c>
      <c r="T46" s="5"/>
      <c r="U46" s="5"/>
      <c r="V46" s="5">
        <v>0</v>
      </c>
      <c r="W46" s="5">
        <f>LARGE(W40:W45,3)+LARGE(W40:W45,2)+LARGE(W40:W45,1)-V46</f>
        <v>32.700000000000003</v>
      </c>
      <c r="X46" s="5">
        <f t="shared" si="24"/>
        <v>127.75</v>
      </c>
      <c r="Z46" s="8">
        <f>X46</f>
        <v>127.75</v>
      </c>
      <c r="AA46" t="str">
        <f>D39</f>
        <v>SGD Špičková-Opava, z.s.</v>
      </c>
      <c r="AB46">
        <v>8</v>
      </c>
    </row>
    <row r="47" spans="1:28" x14ac:dyDescent="0.25">
      <c r="A47" s="3">
        <v>6</v>
      </c>
      <c r="B47" s="3">
        <v>2155</v>
      </c>
      <c r="C47" s="3">
        <v>5382</v>
      </c>
      <c r="D47" s="3" t="s">
        <v>55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8">
        <f>X54</f>
        <v>127.60000000000001</v>
      </c>
      <c r="AA47" t="str">
        <f>D47</f>
        <v>TJ Sokol Kopřivnice</v>
      </c>
      <c r="AB47">
        <v>1</v>
      </c>
    </row>
    <row r="48" spans="1:28" x14ac:dyDescent="0.25">
      <c r="B48">
        <v>404393</v>
      </c>
      <c r="C48">
        <v>5382</v>
      </c>
      <c r="D48" t="s">
        <v>195</v>
      </c>
      <c r="E48">
        <v>2010</v>
      </c>
      <c r="F48" t="s">
        <v>55</v>
      </c>
      <c r="G48" t="s">
        <v>133</v>
      </c>
      <c r="H48" s="4">
        <v>3</v>
      </c>
      <c r="I48" s="4">
        <v>8.4499999999999993</v>
      </c>
      <c r="J48" s="4">
        <v>0</v>
      </c>
      <c r="K48" s="5">
        <f t="shared" ref="K48:K53" si="25">H48+I48-J48</f>
        <v>11.45</v>
      </c>
      <c r="L48" s="7">
        <v>1.1000000000000001</v>
      </c>
      <c r="M48" s="4">
        <v>8.3000000000000007</v>
      </c>
      <c r="N48" s="4">
        <v>0</v>
      </c>
      <c r="O48" s="5">
        <f t="shared" ref="O48:O53" si="26">L48+M48-N48</f>
        <v>9.4</v>
      </c>
      <c r="P48" s="4">
        <v>3</v>
      </c>
      <c r="Q48" s="4">
        <v>7.95</v>
      </c>
      <c r="R48" s="4">
        <v>0</v>
      </c>
      <c r="S48" s="5">
        <f t="shared" ref="S48:S53" si="27">P48+Q48-R48</f>
        <v>10.95</v>
      </c>
      <c r="T48" s="4">
        <v>2.8</v>
      </c>
      <c r="U48" s="4">
        <v>8.15</v>
      </c>
      <c r="V48" s="4">
        <v>0</v>
      </c>
      <c r="W48" s="5">
        <f t="shared" ref="W48:W53" si="28">T48+U48-V48</f>
        <v>10.95</v>
      </c>
      <c r="X48" s="5">
        <f t="shared" ref="X48:X54" si="29">K48+O48+S48+W48</f>
        <v>42.75</v>
      </c>
      <c r="Z48" s="8">
        <f>X54</f>
        <v>127.60000000000001</v>
      </c>
      <c r="AA48" t="str">
        <f>D47</f>
        <v>TJ Sokol Kopřivnice</v>
      </c>
      <c r="AB48">
        <v>2</v>
      </c>
    </row>
    <row r="49" spans="1:28" x14ac:dyDescent="0.25">
      <c r="B49">
        <v>165987</v>
      </c>
      <c r="C49">
        <v>5382</v>
      </c>
      <c r="D49" t="s">
        <v>196</v>
      </c>
      <c r="E49">
        <v>2010</v>
      </c>
      <c r="F49" t="s">
        <v>55</v>
      </c>
      <c r="G49" t="s">
        <v>191</v>
      </c>
      <c r="H49" s="4">
        <v>3</v>
      </c>
      <c r="I49" s="4">
        <v>9</v>
      </c>
      <c r="J49" s="4">
        <v>0</v>
      </c>
      <c r="K49" s="5">
        <f t="shared" si="25"/>
        <v>12</v>
      </c>
      <c r="L49" s="4">
        <v>1.8</v>
      </c>
      <c r="M49" s="4">
        <v>6.75</v>
      </c>
      <c r="N49" s="4">
        <v>0</v>
      </c>
      <c r="O49" s="5">
        <f t="shared" si="26"/>
        <v>8.5500000000000007</v>
      </c>
      <c r="P49" s="4">
        <v>3.2</v>
      </c>
      <c r="Q49" s="4">
        <v>6.3</v>
      </c>
      <c r="R49" s="4">
        <v>0</v>
      </c>
      <c r="S49" s="5">
        <f t="shared" si="27"/>
        <v>9.5</v>
      </c>
      <c r="T49" s="4">
        <v>3</v>
      </c>
      <c r="U49" s="4">
        <v>7.5</v>
      </c>
      <c r="V49" s="4">
        <v>0</v>
      </c>
      <c r="W49" s="5">
        <f t="shared" si="28"/>
        <v>10.5</v>
      </c>
      <c r="X49" s="5">
        <f t="shared" si="29"/>
        <v>40.549999999999997</v>
      </c>
      <c r="Z49" s="8">
        <f>X54</f>
        <v>127.60000000000001</v>
      </c>
      <c r="AA49" t="str">
        <f>D47</f>
        <v>TJ Sokol Kopřivnice</v>
      </c>
      <c r="AB49">
        <v>3</v>
      </c>
    </row>
    <row r="50" spans="1:28" x14ac:dyDescent="0.25">
      <c r="B50">
        <v>531769</v>
      </c>
      <c r="C50">
        <v>5382</v>
      </c>
      <c r="D50" t="s">
        <v>193</v>
      </c>
      <c r="E50">
        <v>2009</v>
      </c>
      <c r="F50" t="s">
        <v>55</v>
      </c>
      <c r="G50" t="s">
        <v>57</v>
      </c>
      <c r="H50" s="4">
        <v>3</v>
      </c>
      <c r="I50" s="4">
        <v>8.5</v>
      </c>
      <c r="J50" s="4">
        <v>0</v>
      </c>
      <c r="K50" s="5">
        <f t="shared" si="25"/>
        <v>11.5</v>
      </c>
      <c r="L50" s="4">
        <v>2.2999999999999998</v>
      </c>
      <c r="M50" s="4">
        <v>7.95</v>
      </c>
      <c r="N50" s="4">
        <v>0</v>
      </c>
      <c r="O50" s="5">
        <f t="shared" si="26"/>
        <v>10.25</v>
      </c>
      <c r="P50" s="4">
        <v>3</v>
      </c>
      <c r="Q50" s="4">
        <v>7.2</v>
      </c>
      <c r="R50" s="4">
        <v>0</v>
      </c>
      <c r="S50" s="5">
        <f t="shared" si="27"/>
        <v>10.199999999999999</v>
      </c>
      <c r="T50" s="4">
        <v>3</v>
      </c>
      <c r="U50" s="4">
        <v>7.35</v>
      </c>
      <c r="V50" s="4">
        <v>0</v>
      </c>
      <c r="W50" s="5">
        <f t="shared" si="28"/>
        <v>10.35</v>
      </c>
      <c r="X50" s="5">
        <f t="shared" si="29"/>
        <v>42.3</v>
      </c>
      <c r="Z50" s="8">
        <f>X54</f>
        <v>127.60000000000001</v>
      </c>
      <c r="AA50" t="str">
        <f>D47</f>
        <v>TJ Sokol Kopřivnice</v>
      </c>
      <c r="AB50">
        <v>4</v>
      </c>
    </row>
    <row r="51" spans="1:28" x14ac:dyDescent="0.25">
      <c r="B51">
        <v>278858</v>
      </c>
      <c r="C51">
        <v>5382</v>
      </c>
      <c r="D51" t="s">
        <v>194</v>
      </c>
      <c r="E51">
        <v>2009</v>
      </c>
      <c r="F51" t="s">
        <v>55</v>
      </c>
      <c r="G51" t="s">
        <v>57</v>
      </c>
      <c r="H51" s="4">
        <v>3</v>
      </c>
      <c r="I51" s="4">
        <v>8.65</v>
      </c>
      <c r="J51" s="4">
        <v>0</v>
      </c>
      <c r="K51" s="5">
        <f t="shared" si="25"/>
        <v>11.65</v>
      </c>
      <c r="L51" s="4">
        <v>2.2999999999999998</v>
      </c>
      <c r="M51" s="4">
        <v>8.0500000000000007</v>
      </c>
      <c r="N51" s="4">
        <v>0</v>
      </c>
      <c r="O51" s="5">
        <f t="shared" si="26"/>
        <v>10.350000000000001</v>
      </c>
      <c r="P51" s="4">
        <v>3</v>
      </c>
      <c r="Q51" s="4">
        <v>6.25</v>
      </c>
      <c r="R51" s="4">
        <v>0</v>
      </c>
      <c r="S51" s="5">
        <f t="shared" si="27"/>
        <v>9.25</v>
      </c>
      <c r="T51" s="4">
        <v>3</v>
      </c>
      <c r="U51" s="4">
        <v>7.35</v>
      </c>
      <c r="V51" s="4">
        <v>0</v>
      </c>
      <c r="W51" s="5">
        <f t="shared" si="28"/>
        <v>10.35</v>
      </c>
      <c r="X51" s="5">
        <f t="shared" si="29"/>
        <v>41.6</v>
      </c>
      <c r="Z51" s="8">
        <f>X54</f>
        <v>127.60000000000001</v>
      </c>
      <c r="AA51" t="str">
        <f>D47</f>
        <v>TJ Sokol Kopřivnice</v>
      </c>
      <c r="AB51">
        <v>5</v>
      </c>
    </row>
    <row r="52" spans="1:28" x14ac:dyDescent="0.25"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Z52" s="8">
        <f>X54</f>
        <v>127.60000000000001</v>
      </c>
      <c r="AA52" t="str">
        <f>D47</f>
        <v>TJ Sokol Kopřivnice</v>
      </c>
      <c r="AB52">
        <v>6</v>
      </c>
    </row>
    <row r="53" spans="1:28" x14ac:dyDescent="0.25">
      <c r="B53">
        <v>0</v>
      </c>
      <c r="C53">
        <v>0</v>
      </c>
      <c r="H53" s="4">
        <v>0</v>
      </c>
      <c r="I53" s="4">
        <v>0</v>
      </c>
      <c r="J53" s="4">
        <v>0</v>
      </c>
      <c r="K53" s="5">
        <f t="shared" si="25"/>
        <v>0</v>
      </c>
      <c r="L53" s="4">
        <v>0</v>
      </c>
      <c r="M53" s="4">
        <v>0</v>
      </c>
      <c r="N53" s="4">
        <v>0</v>
      </c>
      <c r="O53" s="5">
        <f t="shared" si="26"/>
        <v>0</v>
      </c>
      <c r="P53" s="4">
        <v>0</v>
      </c>
      <c r="Q53" s="4">
        <v>0</v>
      </c>
      <c r="R53" s="4">
        <v>0</v>
      </c>
      <c r="S53" s="5">
        <f t="shared" si="27"/>
        <v>0</v>
      </c>
      <c r="T53" s="4">
        <v>0</v>
      </c>
      <c r="U53" s="4">
        <v>0</v>
      </c>
      <c r="V53" s="4">
        <v>0</v>
      </c>
      <c r="W53" s="5">
        <f t="shared" si="28"/>
        <v>0</v>
      </c>
      <c r="X53" s="5">
        <f t="shared" si="29"/>
        <v>0</v>
      </c>
      <c r="Z53" s="8">
        <f>X54</f>
        <v>127.60000000000001</v>
      </c>
      <c r="AA53" t="str">
        <f>D47</f>
        <v>TJ Sokol Kopřivnice</v>
      </c>
      <c r="AB53">
        <v>7</v>
      </c>
    </row>
    <row r="54" spans="1:28" x14ac:dyDescent="0.25">
      <c r="A54" s="5"/>
      <c r="B54" s="5"/>
      <c r="C54" s="5"/>
      <c r="D54" s="5" t="s">
        <v>28</v>
      </c>
      <c r="E54" s="5"/>
      <c r="F54" s="5"/>
      <c r="G54" s="5"/>
      <c r="H54" s="5"/>
      <c r="I54" s="5"/>
      <c r="J54" s="5">
        <v>0</v>
      </c>
      <c r="K54" s="5">
        <f>LARGE(K48:K53,3)+LARGE(K48:K53,2)+LARGE(K48:K53,1)-J54</f>
        <v>35.15</v>
      </c>
      <c r="L54" s="5"/>
      <c r="M54" s="5"/>
      <c r="N54" s="5">
        <v>0</v>
      </c>
      <c r="O54" s="5">
        <f>LARGE(O48:O53,3)+LARGE(O48:O53,2)+LARGE(O48:O53,1)-N54</f>
        <v>30</v>
      </c>
      <c r="P54" s="5"/>
      <c r="Q54" s="5"/>
      <c r="R54" s="5">
        <v>0</v>
      </c>
      <c r="S54" s="5">
        <f>LARGE(S48:S53,3)+LARGE(S48:S53,2)+LARGE(S48:S53,1)-R54</f>
        <v>30.65</v>
      </c>
      <c r="T54" s="5"/>
      <c r="U54" s="5"/>
      <c r="V54" s="5">
        <v>0</v>
      </c>
      <c r="W54" s="5">
        <f>LARGE(W48:W53,3)+LARGE(W48:W53,2)+LARGE(W48:W53,1)-V54</f>
        <v>31.8</v>
      </c>
      <c r="X54" s="5">
        <f t="shared" si="29"/>
        <v>127.60000000000001</v>
      </c>
      <c r="Z54" s="8">
        <f>X54</f>
        <v>127.60000000000001</v>
      </c>
      <c r="AA54" t="str">
        <f>D47</f>
        <v>TJ Sokol Kopřivnice</v>
      </c>
      <c r="AB54">
        <v>8</v>
      </c>
    </row>
    <row r="55" spans="1:28" x14ac:dyDescent="0.25">
      <c r="A55" s="3">
        <v>7</v>
      </c>
      <c r="B55" s="3">
        <v>2251</v>
      </c>
      <c r="C55" s="3">
        <v>7791</v>
      </c>
      <c r="D55" s="3" t="s">
        <v>154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8">
        <f>X62</f>
        <v>127.5</v>
      </c>
      <c r="AA55" t="str">
        <f>D55</f>
        <v>GK Vítkovice C</v>
      </c>
      <c r="AB55">
        <v>1</v>
      </c>
    </row>
    <row r="56" spans="1:28" x14ac:dyDescent="0.25">
      <c r="B56">
        <v>151116</v>
      </c>
      <c r="C56">
        <v>7791</v>
      </c>
      <c r="D56" t="s">
        <v>155</v>
      </c>
      <c r="E56">
        <v>2011</v>
      </c>
      <c r="F56" t="s">
        <v>23</v>
      </c>
      <c r="G56" t="s">
        <v>156</v>
      </c>
      <c r="H56" s="4">
        <v>3</v>
      </c>
      <c r="I56" s="4">
        <v>8.5</v>
      </c>
      <c r="J56" s="4">
        <v>0</v>
      </c>
      <c r="K56" s="5">
        <f t="shared" ref="K56:K61" si="30">H56+I56-J56</f>
        <v>11.5</v>
      </c>
      <c r="L56" s="4">
        <v>1.1000000000000001</v>
      </c>
      <c r="M56" s="4">
        <v>7.75</v>
      </c>
      <c r="N56" s="4">
        <v>0</v>
      </c>
      <c r="O56" s="5">
        <f t="shared" ref="O56:O61" si="31">L56+M56-N56</f>
        <v>8.85</v>
      </c>
      <c r="P56" s="4">
        <v>2.7</v>
      </c>
      <c r="Q56" s="4">
        <v>8</v>
      </c>
      <c r="R56" s="4">
        <v>0</v>
      </c>
      <c r="S56" s="5">
        <f t="shared" ref="S56:S61" si="32">P56+Q56-R56</f>
        <v>10.7</v>
      </c>
      <c r="T56" s="4">
        <v>2.8</v>
      </c>
      <c r="U56" s="4">
        <v>8.65</v>
      </c>
      <c r="V56" s="4">
        <v>0</v>
      </c>
      <c r="W56" s="5">
        <f t="shared" ref="W56:W61" si="33">T56+U56-V56</f>
        <v>11.45</v>
      </c>
      <c r="X56" s="5">
        <f t="shared" ref="X56:X62" si="34">K56+O56+S56+W56</f>
        <v>42.5</v>
      </c>
      <c r="Z56" s="8">
        <f>X62</f>
        <v>127.5</v>
      </c>
      <c r="AA56" t="str">
        <f>D55</f>
        <v>GK Vítkovice C</v>
      </c>
      <c r="AB56">
        <v>2</v>
      </c>
    </row>
    <row r="57" spans="1:28" x14ac:dyDescent="0.25">
      <c r="B57">
        <v>125800</v>
      </c>
      <c r="C57">
        <v>7791</v>
      </c>
      <c r="D57" t="s">
        <v>157</v>
      </c>
      <c r="E57">
        <v>2010</v>
      </c>
      <c r="F57" t="s">
        <v>23</v>
      </c>
      <c r="G57" t="s">
        <v>146</v>
      </c>
      <c r="H57" s="4">
        <v>3</v>
      </c>
      <c r="I57" s="4">
        <v>8.75</v>
      </c>
      <c r="J57" s="4">
        <v>0</v>
      </c>
      <c r="K57" s="5">
        <f t="shared" si="30"/>
        <v>11.75</v>
      </c>
      <c r="L57" s="4">
        <v>1.3</v>
      </c>
      <c r="M57" s="4">
        <v>7.8</v>
      </c>
      <c r="N57" s="4">
        <v>0</v>
      </c>
      <c r="O57" s="5">
        <f t="shared" si="31"/>
        <v>9.1</v>
      </c>
      <c r="P57" s="4">
        <v>2.8</v>
      </c>
      <c r="Q57" s="4">
        <v>5.55</v>
      </c>
      <c r="R57" s="4">
        <v>0</v>
      </c>
      <c r="S57" s="5">
        <f t="shared" si="32"/>
        <v>8.35</v>
      </c>
      <c r="T57" s="4">
        <v>3</v>
      </c>
      <c r="U57" s="4">
        <v>8.0500000000000007</v>
      </c>
      <c r="V57" s="4">
        <v>0</v>
      </c>
      <c r="W57" s="5">
        <f t="shared" si="33"/>
        <v>11.05</v>
      </c>
      <c r="X57" s="5">
        <f t="shared" si="34"/>
        <v>40.25</v>
      </c>
      <c r="Z57" s="8">
        <f>X62</f>
        <v>127.5</v>
      </c>
      <c r="AA57" t="str">
        <f>D55</f>
        <v>GK Vítkovice C</v>
      </c>
      <c r="AB57">
        <v>3</v>
      </c>
    </row>
    <row r="58" spans="1:28" x14ac:dyDescent="0.25">
      <c r="B58">
        <v>330953</v>
      </c>
      <c r="C58">
        <v>7791</v>
      </c>
      <c r="D58" t="s">
        <v>151</v>
      </c>
      <c r="E58">
        <v>2010</v>
      </c>
      <c r="F58" t="s">
        <v>23</v>
      </c>
      <c r="G58" t="s">
        <v>146</v>
      </c>
      <c r="H58" s="4">
        <v>3</v>
      </c>
      <c r="I58" s="4">
        <v>8.1</v>
      </c>
      <c r="J58" s="4">
        <v>0</v>
      </c>
      <c r="K58" s="5">
        <f t="shared" si="30"/>
        <v>11.1</v>
      </c>
      <c r="L58" s="4">
        <v>1.1000000000000001</v>
      </c>
      <c r="M58" s="4">
        <v>8.5</v>
      </c>
      <c r="N58" s="4">
        <v>0</v>
      </c>
      <c r="O58" s="5">
        <f t="shared" si="31"/>
        <v>9.6</v>
      </c>
      <c r="P58" s="4">
        <v>3</v>
      </c>
      <c r="Q58" s="4">
        <v>8.4499999999999993</v>
      </c>
      <c r="R58" s="4">
        <v>0</v>
      </c>
      <c r="S58" s="5">
        <f t="shared" si="32"/>
        <v>11.45</v>
      </c>
      <c r="T58" s="4">
        <v>3</v>
      </c>
      <c r="U58" s="4">
        <v>7.95</v>
      </c>
      <c r="V58" s="4">
        <v>0</v>
      </c>
      <c r="W58" s="5">
        <f t="shared" si="33"/>
        <v>10.95</v>
      </c>
      <c r="X58" s="5">
        <f t="shared" si="34"/>
        <v>43.099999999999994</v>
      </c>
      <c r="Z58" s="8">
        <f>X62</f>
        <v>127.5</v>
      </c>
      <c r="AA58" t="str">
        <f>D55</f>
        <v>GK Vítkovice C</v>
      </c>
      <c r="AB58">
        <v>4</v>
      </c>
    </row>
    <row r="59" spans="1:28" x14ac:dyDescent="0.25">
      <c r="B59">
        <v>303069</v>
      </c>
      <c r="C59">
        <v>7791</v>
      </c>
      <c r="D59" t="s">
        <v>159</v>
      </c>
      <c r="E59">
        <v>2011</v>
      </c>
      <c r="F59" t="s">
        <v>23</v>
      </c>
      <c r="G59" t="s">
        <v>146</v>
      </c>
      <c r="H59" s="4">
        <v>0</v>
      </c>
      <c r="I59" s="4">
        <v>0</v>
      </c>
      <c r="J59" s="4">
        <v>0</v>
      </c>
      <c r="K59" s="5">
        <f t="shared" si="30"/>
        <v>0</v>
      </c>
      <c r="L59" s="4">
        <v>0</v>
      </c>
      <c r="M59" s="4">
        <v>0</v>
      </c>
      <c r="N59" s="4">
        <v>0</v>
      </c>
      <c r="O59" s="5">
        <f t="shared" si="31"/>
        <v>0</v>
      </c>
      <c r="P59" s="4">
        <v>2.8</v>
      </c>
      <c r="Q59" s="4">
        <v>7.2</v>
      </c>
      <c r="R59" s="4">
        <v>0</v>
      </c>
      <c r="S59" s="5">
        <f t="shared" si="32"/>
        <v>10</v>
      </c>
      <c r="T59" s="4">
        <v>2.8</v>
      </c>
      <c r="U59" s="4">
        <v>8.0500000000000007</v>
      </c>
      <c r="V59" s="4">
        <v>0</v>
      </c>
      <c r="W59" s="5">
        <f t="shared" si="33"/>
        <v>10.850000000000001</v>
      </c>
      <c r="X59" s="5">
        <f t="shared" si="34"/>
        <v>20.85</v>
      </c>
      <c r="Z59" s="8">
        <f>X62</f>
        <v>127.5</v>
      </c>
      <c r="AA59" t="str">
        <f>D55</f>
        <v>GK Vítkovice C</v>
      </c>
      <c r="AB59">
        <v>5</v>
      </c>
    </row>
    <row r="60" spans="1:28" x14ac:dyDescent="0.25">
      <c r="B60">
        <v>0</v>
      </c>
      <c r="C60">
        <v>0</v>
      </c>
      <c r="H60" s="4">
        <v>0</v>
      </c>
      <c r="I60" s="4">
        <v>0</v>
      </c>
      <c r="J60" s="4">
        <v>0</v>
      </c>
      <c r="K60" s="5">
        <f t="shared" si="30"/>
        <v>0</v>
      </c>
      <c r="L60" s="4">
        <v>0</v>
      </c>
      <c r="M60" s="4">
        <v>0</v>
      </c>
      <c r="N60" s="4">
        <v>0</v>
      </c>
      <c r="O60" s="5">
        <f t="shared" si="31"/>
        <v>0</v>
      </c>
      <c r="P60" s="4">
        <v>0</v>
      </c>
      <c r="Q60" s="4">
        <v>0</v>
      </c>
      <c r="R60" s="4">
        <v>0</v>
      </c>
      <c r="S60" s="5">
        <f t="shared" si="32"/>
        <v>0</v>
      </c>
      <c r="T60" s="4">
        <v>0</v>
      </c>
      <c r="U60" s="4">
        <v>0</v>
      </c>
      <c r="V60" s="4">
        <v>0</v>
      </c>
      <c r="W60" s="5">
        <f t="shared" si="33"/>
        <v>0</v>
      </c>
      <c r="X60" s="5">
        <f t="shared" si="34"/>
        <v>0</v>
      </c>
      <c r="Z60" s="8">
        <f>X62</f>
        <v>127.5</v>
      </c>
      <c r="AA60" t="str">
        <f>D55</f>
        <v>GK Vítkovice C</v>
      </c>
      <c r="AB60">
        <v>6</v>
      </c>
    </row>
    <row r="61" spans="1:28" x14ac:dyDescent="0.25">
      <c r="B61">
        <v>0</v>
      </c>
      <c r="C61">
        <v>0</v>
      </c>
      <c r="H61" s="4">
        <v>0</v>
      </c>
      <c r="I61" s="4">
        <v>0</v>
      </c>
      <c r="J61" s="4">
        <v>0</v>
      </c>
      <c r="K61" s="5">
        <f t="shared" si="30"/>
        <v>0</v>
      </c>
      <c r="L61" s="4">
        <v>0</v>
      </c>
      <c r="M61" s="4">
        <v>0</v>
      </c>
      <c r="N61" s="4">
        <v>0</v>
      </c>
      <c r="O61" s="5">
        <f t="shared" si="31"/>
        <v>0</v>
      </c>
      <c r="P61" s="4">
        <v>0</v>
      </c>
      <c r="Q61" s="4">
        <v>0</v>
      </c>
      <c r="R61" s="4">
        <v>0</v>
      </c>
      <c r="S61" s="5">
        <f t="shared" si="32"/>
        <v>0</v>
      </c>
      <c r="T61" s="4">
        <v>0</v>
      </c>
      <c r="U61" s="4">
        <v>0</v>
      </c>
      <c r="V61" s="4">
        <v>0</v>
      </c>
      <c r="W61" s="5">
        <f t="shared" si="33"/>
        <v>0</v>
      </c>
      <c r="X61" s="5">
        <f t="shared" si="34"/>
        <v>0</v>
      </c>
      <c r="Z61" s="8">
        <f>X62</f>
        <v>127.5</v>
      </c>
      <c r="AA61" t="str">
        <f>D55</f>
        <v>GK Vítkovice C</v>
      </c>
      <c r="AB61">
        <v>7</v>
      </c>
    </row>
    <row r="62" spans="1:28" x14ac:dyDescent="0.25">
      <c r="A62" s="5"/>
      <c r="B62" s="5"/>
      <c r="C62" s="5"/>
      <c r="D62" s="5" t="s">
        <v>28</v>
      </c>
      <c r="E62" s="5"/>
      <c r="F62" s="5"/>
      <c r="G62" s="5"/>
      <c r="H62" s="5"/>
      <c r="I62" s="5"/>
      <c r="J62" s="5">
        <v>0</v>
      </c>
      <c r="K62" s="5">
        <f>LARGE(K56:K61,3)+LARGE(K56:K61,2)+LARGE(K56:K61,1)-J62</f>
        <v>34.35</v>
      </c>
      <c r="L62" s="5"/>
      <c r="M62" s="5"/>
      <c r="N62" s="5">
        <v>0</v>
      </c>
      <c r="O62" s="5">
        <f>LARGE(O56:O61,3)+LARGE(O56:O61,2)+LARGE(O56:O61,1)-N62</f>
        <v>27.549999999999997</v>
      </c>
      <c r="P62" s="5"/>
      <c r="Q62" s="5"/>
      <c r="R62" s="5">
        <v>0</v>
      </c>
      <c r="S62" s="5">
        <f>LARGE(S56:S61,3)+LARGE(S56:S61,2)+LARGE(S56:S61,1)-R62</f>
        <v>32.15</v>
      </c>
      <c r="T62" s="5"/>
      <c r="U62" s="5"/>
      <c r="V62" s="5">
        <v>0</v>
      </c>
      <c r="W62" s="5">
        <f>LARGE(W56:W61,3)+LARGE(W56:W61,2)+LARGE(W56:W61,1)-V62</f>
        <v>33.450000000000003</v>
      </c>
      <c r="X62" s="5">
        <f t="shared" si="34"/>
        <v>127.5</v>
      </c>
      <c r="Z62" s="8">
        <f>X62</f>
        <v>127.5</v>
      </c>
      <c r="AA62" t="str">
        <f>D55</f>
        <v>GK Vítkovice C</v>
      </c>
      <c r="AB62">
        <v>8</v>
      </c>
    </row>
    <row r="63" spans="1:28" x14ac:dyDescent="0.25">
      <c r="A63" s="3">
        <v>8</v>
      </c>
      <c r="B63" s="3">
        <v>2168</v>
      </c>
      <c r="C63" s="3">
        <v>4905</v>
      </c>
      <c r="D63" s="3" t="s">
        <v>127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8">
        <f>X70</f>
        <v>124.8</v>
      </c>
      <c r="AA63" t="str">
        <f>D63</f>
        <v>TJ Frenštát pod Radhoštěm, spolek B</v>
      </c>
      <c r="AB63">
        <v>1</v>
      </c>
    </row>
    <row r="64" spans="1:28" x14ac:dyDescent="0.25">
      <c r="B64">
        <v>281399</v>
      </c>
      <c r="C64">
        <v>4905</v>
      </c>
      <c r="D64" t="s">
        <v>184</v>
      </c>
      <c r="E64">
        <v>2010</v>
      </c>
      <c r="F64" t="s">
        <v>120</v>
      </c>
      <c r="G64" t="s">
        <v>185</v>
      </c>
      <c r="H64" s="4">
        <v>0</v>
      </c>
      <c r="I64" s="4">
        <v>0</v>
      </c>
      <c r="J64" s="4">
        <v>0</v>
      </c>
      <c r="K64" s="5">
        <f t="shared" ref="K64:K69" si="35">H64+I64-J64</f>
        <v>0</v>
      </c>
      <c r="L64" s="4">
        <v>1.6</v>
      </c>
      <c r="M64" s="4">
        <v>7.85</v>
      </c>
      <c r="N64" s="4">
        <v>0</v>
      </c>
      <c r="O64" s="5">
        <f t="shared" ref="O64:O69" si="36">L64+M64-N64</f>
        <v>9.4499999999999993</v>
      </c>
      <c r="P64" s="4">
        <v>2.9</v>
      </c>
      <c r="Q64" s="4">
        <v>6.9</v>
      </c>
      <c r="R64" s="4">
        <v>0</v>
      </c>
      <c r="S64" s="5">
        <f t="shared" ref="S64:S69" si="37">P64+Q64-R64</f>
        <v>9.8000000000000007</v>
      </c>
      <c r="T64" s="4">
        <v>3</v>
      </c>
      <c r="U64" s="4">
        <v>8.15</v>
      </c>
      <c r="V64" s="4">
        <v>0</v>
      </c>
      <c r="W64" s="5">
        <f t="shared" ref="W64:W69" si="38">T64+U64-V64</f>
        <v>11.15</v>
      </c>
      <c r="X64" s="5">
        <f t="shared" ref="X64:X70" si="39">K64+O64+S64+W64</f>
        <v>30.4</v>
      </c>
      <c r="Z64" s="8">
        <f>X70</f>
        <v>124.8</v>
      </c>
      <c r="AA64" t="str">
        <f>D63</f>
        <v>TJ Frenštát pod Radhoštěm, spolek B</v>
      </c>
      <c r="AB64">
        <v>2</v>
      </c>
    </row>
    <row r="65" spans="1:28" x14ac:dyDescent="0.25">
      <c r="B65">
        <v>132621</v>
      </c>
      <c r="C65">
        <v>4905</v>
      </c>
      <c r="D65" t="s">
        <v>186</v>
      </c>
      <c r="E65">
        <v>2010</v>
      </c>
      <c r="F65" t="s">
        <v>120</v>
      </c>
      <c r="G65" t="s">
        <v>187</v>
      </c>
      <c r="H65" s="4">
        <v>3</v>
      </c>
      <c r="I65" s="4">
        <v>7.7</v>
      </c>
      <c r="J65" s="4">
        <v>0</v>
      </c>
      <c r="K65" s="5">
        <f t="shared" si="35"/>
        <v>10.7</v>
      </c>
      <c r="L65" s="4">
        <v>1.6</v>
      </c>
      <c r="M65" s="4">
        <v>8.15</v>
      </c>
      <c r="N65" s="4">
        <v>0</v>
      </c>
      <c r="O65" s="5">
        <f t="shared" si="36"/>
        <v>9.75</v>
      </c>
      <c r="P65" s="4">
        <v>2.9</v>
      </c>
      <c r="Q65" s="4">
        <v>7.65</v>
      </c>
      <c r="R65" s="4">
        <v>0</v>
      </c>
      <c r="S65" s="5">
        <f t="shared" si="37"/>
        <v>10.55</v>
      </c>
      <c r="T65" s="4">
        <v>3</v>
      </c>
      <c r="U65" s="4">
        <v>8.15</v>
      </c>
      <c r="V65" s="4">
        <v>0</v>
      </c>
      <c r="W65" s="5">
        <f t="shared" si="38"/>
        <v>11.15</v>
      </c>
      <c r="X65" s="5">
        <f t="shared" si="39"/>
        <v>42.15</v>
      </c>
      <c r="Z65" s="8">
        <f>X70</f>
        <v>124.8</v>
      </c>
      <c r="AA65" t="str">
        <f>D63</f>
        <v>TJ Frenštát pod Radhoštěm, spolek B</v>
      </c>
      <c r="AB65">
        <v>3</v>
      </c>
    </row>
    <row r="66" spans="1:28" x14ac:dyDescent="0.25">
      <c r="B66">
        <v>355406</v>
      </c>
      <c r="C66">
        <v>4905</v>
      </c>
      <c r="D66" t="s">
        <v>188</v>
      </c>
      <c r="E66">
        <v>2010</v>
      </c>
      <c r="F66" t="s">
        <v>120</v>
      </c>
      <c r="G66" t="s">
        <v>185</v>
      </c>
      <c r="H66" s="4">
        <v>3</v>
      </c>
      <c r="I66" s="4">
        <v>7.7</v>
      </c>
      <c r="J66" s="4">
        <v>0</v>
      </c>
      <c r="K66" s="5">
        <f t="shared" si="35"/>
        <v>10.7</v>
      </c>
      <c r="L66" s="4">
        <v>1.6</v>
      </c>
      <c r="M66" s="4">
        <v>7.95</v>
      </c>
      <c r="N66" s="4">
        <v>0</v>
      </c>
      <c r="O66" s="5">
        <f t="shared" si="36"/>
        <v>9.5500000000000007</v>
      </c>
      <c r="P66" s="4">
        <v>2.9</v>
      </c>
      <c r="Q66" s="4">
        <v>6.5</v>
      </c>
      <c r="R66" s="4">
        <v>0</v>
      </c>
      <c r="S66" s="5">
        <f t="shared" si="37"/>
        <v>9.4</v>
      </c>
      <c r="T66" s="4">
        <v>3</v>
      </c>
      <c r="U66" s="4">
        <v>7.65</v>
      </c>
      <c r="V66" s="4">
        <v>0</v>
      </c>
      <c r="W66" s="5">
        <f t="shared" si="38"/>
        <v>10.65</v>
      </c>
      <c r="X66" s="5">
        <f t="shared" si="39"/>
        <v>40.299999999999997</v>
      </c>
      <c r="Z66" s="8">
        <f>X70</f>
        <v>124.8</v>
      </c>
      <c r="AA66" t="str">
        <f>D63</f>
        <v>TJ Frenštát pod Radhoštěm, spolek B</v>
      </c>
      <c r="AB66">
        <v>4</v>
      </c>
    </row>
    <row r="67" spans="1:28" x14ac:dyDescent="0.25">
      <c r="B67">
        <v>641332</v>
      </c>
      <c r="C67">
        <v>4905</v>
      </c>
      <c r="D67" t="s">
        <v>189</v>
      </c>
      <c r="E67">
        <v>2009</v>
      </c>
      <c r="F67" t="s">
        <v>120</v>
      </c>
      <c r="G67" t="s">
        <v>122</v>
      </c>
      <c r="H67" s="4">
        <v>3</v>
      </c>
      <c r="I67" s="4">
        <v>7.35</v>
      </c>
      <c r="J67" s="4">
        <v>0</v>
      </c>
      <c r="K67" s="5">
        <f t="shared" si="35"/>
        <v>10.35</v>
      </c>
      <c r="L67" s="4">
        <v>1.6</v>
      </c>
      <c r="M67" s="4">
        <v>8.15</v>
      </c>
      <c r="N67" s="4">
        <v>0</v>
      </c>
      <c r="O67" s="5">
        <f t="shared" si="36"/>
        <v>9.75</v>
      </c>
      <c r="P67" s="4">
        <v>2.9</v>
      </c>
      <c r="Q67" s="4">
        <v>7.8</v>
      </c>
      <c r="R67" s="4">
        <v>0</v>
      </c>
      <c r="S67" s="5">
        <f t="shared" si="37"/>
        <v>10.7</v>
      </c>
      <c r="T67" s="4">
        <v>2.1</v>
      </c>
      <c r="U67" s="4">
        <v>8.25</v>
      </c>
      <c r="V67" s="4">
        <v>0</v>
      </c>
      <c r="W67" s="5">
        <f t="shared" si="38"/>
        <v>10.35</v>
      </c>
      <c r="X67" s="5">
        <f t="shared" si="39"/>
        <v>41.15</v>
      </c>
      <c r="Z67" s="8">
        <f>X70</f>
        <v>124.8</v>
      </c>
      <c r="AA67" t="str">
        <f>D63</f>
        <v>TJ Frenštát pod Radhoštěm, spolek B</v>
      </c>
      <c r="AB67">
        <v>5</v>
      </c>
    </row>
    <row r="68" spans="1:28" x14ac:dyDescent="0.25">
      <c r="B68">
        <v>0</v>
      </c>
      <c r="C68">
        <v>0</v>
      </c>
      <c r="H68" s="4">
        <v>0</v>
      </c>
      <c r="I68" s="4">
        <v>0</v>
      </c>
      <c r="J68" s="4">
        <v>0</v>
      </c>
      <c r="K68" s="5">
        <f t="shared" si="35"/>
        <v>0</v>
      </c>
      <c r="L68" s="4">
        <v>0</v>
      </c>
      <c r="M68" s="4">
        <v>0</v>
      </c>
      <c r="N68" s="4">
        <v>0</v>
      </c>
      <c r="O68" s="5">
        <f t="shared" si="36"/>
        <v>0</v>
      </c>
      <c r="P68" s="4">
        <v>0</v>
      </c>
      <c r="Q68" s="4">
        <v>0</v>
      </c>
      <c r="R68" s="4">
        <v>0</v>
      </c>
      <c r="S68" s="5">
        <f t="shared" si="37"/>
        <v>0</v>
      </c>
      <c r="T68" s="4">
        <v>0</v>
      </c>
      <c r="U68" s="4">
        <v>0</v>
      </c>
      <c r="V68" s="4">
        <v>0</v>
      </c>
      <c r="W68" s="5">
        <f t="shared" si="38"/>
        <v>0</v>
      </c>
      <c r="X68" s="5">
        <f t="shared" si="39"/>
        <v>0</v>
      </c>
      <c r="Z68" s="8">
        <f>X70</f>
        <v>124.8</v>
      </c>
      <c r="AA68" t="str">
        <f>D63</f>
        <v>TJ Frenštát pod Radhoštěm, spolek B</v>
      </c>
      <c r="AB68">
        <v>6</v>
      </c>
    </row>
    <row r="69" spans="1:28" x14ac:dyDescent="0.25">
      <c r="B69">
        <v>0</v>
      </c>
      <c r="C69">
        <v>0</v>
      </c>
      <c r="H69" s="4">
        <v>0</v>
      </c>
      <c r="I69" s="4">
        <v>0</v>
      </c>
      <c r="J69" s="4">
        <v>0</v>
      </c>
      <c r="K69" s="5">
        <f t="shared" si="35"/>
        <v>0</v>
      </c>
      <c r="L69" s="4">
        <v>0</v>
      </c>
      <c r="M69" s="4">
        <v>0</v>
      </c>
      <c r="N69" s="4">
        <v>0</v>
      </c>
      <c r="O69" s="5">
        <f t="shared" si="36"/>
        <v>0</v>
      </c>
      <c r="P69" s="4">
        <v>0</v>
      </c>
      <c r="Q69" s="4">
        <v>0</v>
      </c>
      <c r="R69" s="4">
        <v>0</v>
      </c>
      <c r="S69" s="5">
        <f t="shared" si="37"/>
        <v>0</v>
      </c>
      <c r="T69" s="4">
        <v>0</v>
      </c>
      <c r="U69" s="4">
        <v>0</v>
      </c>
      <c r="V69" s="4">
        <v>0</v>
      </c>
      <c r="W69" s="5">
        <f t="shared" si="38"/>
        <v>0</v>
      </c>
      <c r="X69" s="5">
        <f t="shared" si="39"/>
        <v>0</v>
      </c>
      <c r="Z69" s="8">
        <f>X70</f>
        <v>124.8</v>
      </c>
      <c r="AA69" t="str">
        <f>D63</f>
        <v>TJ Frenštát pod Radhoštěm, spolek B</v>
      </c>
      <c r="AB69">
        <v>7</v>
      </c>
    </row>
    <row r="70" spans="1:28" x14ac:dyDescent="0.25">
      <c r="A70" s="5"/>
      <c r="B70" s="5"/>
      <c r="C70" s="5"/>
      <c r="D70" s="5" t="s">
        <v>28</v>
      </c>
      <c r="E70" s="5"/>
      <c r="F70" s="5"/>
      <c r="G70" s="5"/>
      <c r="H70" s="5"/>
      <c r="I70" s="5"/>
      <c r="J70" s="5">
        <v>0</v>
      </c>
      <c r="K70" s="5">
        <f>LARGE(K64:K69,3)+LARGE(K64:K69,2)+LARGE(K64:K69,1)-J70</f>
        <v>31.749999999999996</v>
      </c>
      <c r="L70" s="5"/>
      <c r="M70" s="5"/>
      <c r="N70" s="5">
        <v>0</v>
      </c>
      <c r="O70" s="5">
        <f>LARGE(O64:O69,3)+LARGE(O64:O69,2)+LARGE(O64:O69,1)-N70</f>
        <v>29.05</v>
      </c>
      <c r="P70" s="5"/>
      <c r="Q70" s="5"/>
      <c r="R70" s="5">
        <v>0</v>
      </c>
      <c r="S70" s="5">
        <f>LARGE(S64:S69,3)+LARGE(S64:S69,2)+LARGE(S64:S69,1)-R70</f>
        <v>31.05</v>
      </c>
      <c r="T70" s="5"/>
      <c r="U70" s="5"/>
      <c r="V70" s="5">
        <v>0</v>
      </c>
      <c r="W70" s="5">
        <f>LARGE(W64:W69,3)+LARGE(W64:W69,2)+LARGE(W64:W69,1)-V70</f>
        <v>32.950000000000003</v>
      </c>
      <c r="X70" s="5">
        <f t="shared" si="39"/>
        <v>124.8</v>
      </c>
      <c r="Z70" s="8">
        <f>X70</f>
        <v>124.8</v>
      </c>
      <c r="AA70" t="str">
        <f>D63</f>
        <v>TJ Frenštát pod Radhoštěm, spolek B</v>
      </c>
      <c r="AB70">
        <v>8</v>
      </c>
    </row>
    <row r="71" spans="1:28" x14ac:dyDescent="0.25">
      <c r="A71" s="3">
        <v>9</v>
      </c>
      <c r="B71" s="3">
        <v>2257</v>
      </c>
      <c r="C71" s="3">
        <v>9381</v>
      </c>
      <c r="D71" s="3" t="s">
        <v>198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8">
        <f>X78</f>
        <v>123.85</v>
      </c>
      <c r="AA71" t="str">
        <f>D71</f>
        <v>TJ VOKD Ostrava-Poruba</v>
      </c>
      <c r="AB71">
        <v>1</v>
      </c>
    </row>
    <row r="72" spans="1:28" x14ac:dyDescent="0.25">
      <c r="B72">
        <v>532161</v>
      </c>
      <c r="C72">
        <v>7791</v>
      </c>
      <c r="D72" t="s">
        <v>199</v>
      </c>
      <c r="E72">
        <v>2010</v>
      </c>
      <c r="F72" t="s">
        <v>23</v>
      </c>
      <c r="G72" t="s">
        <v>200</v>
      </c>
      <c r="H72" s="4">
        <v>3</v>
      </c>
      <c r="I72" s="4">
        <v>7.2</v>
      </c>
      <c r="J72" s="4">
        <v>0</v>
      </c>
      <c r="K72" s="5">
        <f t="shared" ref="K72:K77" si="40">H72+I72-J72</f>
        <v>10.199999999999999</v>
      </c>
      <c r="L72" s="4">
        <v>0.8</v>
      </c>
      <c r="M72" s="4">
        <v>6.45</v>
      </c>
      <c r="N72" s="4">
        <v>0</v>
      </c>
      <c r="O72" s="5">
        <f t="shared" ref="O72:O77" si="41">L72+M72-N72</f>
        <v>7.25</v>
      </c>
      <c r="P72" s="4">
        <v>2.7</v>
      </c>
      <c r="Q72" s="4">
        <v>5.9</v>
      </c>
      <c r="R72" s="4">
        <v>0</v>
      </c>
      <c r="S72" s="5">
        <f t="shared" ref="S72:S77" si="42">P72+Q72-R72</f>
        <v>8.6000000000000014</v>
      </c>
      <c r="T72" s="4">
        <v>2.9</v>
      </c>
      <c r="U72" s="4">
        <v>7.7</v>
      </c>
      <c r="V72" s="4">
        <v>0</v>
      </c>
      <c r="W72" s="5">
        <f t="shared" ref="W72:W77" si="43">T72+U72-V72</f>
        <v>10.6</v>
      </c>
      <c r="X72" s="5">
        <f t="shared" ref="X72:X78" si="44">K72+O72+S72+W72</f>
        <v>36.65</v>
      </c>
      <c r="Z72" s="8">
        <f>X78</f>
        <v>123.85</v>
      </c>
      <c r="AA72" t="str">
        <f>D71</f>
        <v>TJ VOKD Ostrava-Poruba</v>
      </c>
      <c r="AB72">
        <v>2</v>
      </c>
    </row>
    <row r="73" spans="1:28" x14ac:dyDescent="0.25">
      <c r="B73">
        <v>391823</v>
      </c>
      <c r="C73">
        <v>9381</v>
      </c>
      <c r="D73" t="s">
        <v>201</v>
      </c>
      <c r="E73">
        <v>2010</v>
      </c>
      <c r="F73" t="s">
        <v>198</v>
      </c>
      <c r="G73" t="s">
        <v>202</v>
      </c>
      <c r="H73" s="4">
        <v>3</v>
      </c>
      <c r="I73" s="4">
        <v>8.15</v>
      </c>
      <c r="J73" s="4">
        <v>0</v>
      </c>
      <c r="K73" s="5">
        <f t="shared" si="40"/>
        <v>11.15</v>
      </c>
      <c r="L73" s="4">
        <v>1.1000000000000001</v>
      </c>
      <c r="M73" s="4">
        <v>7.95</v>
      </c>
      <c r="N73" s="4">
        <v>0</v>
      </c>
      <c r="O73" s="5">
        <f t="shared" si="41"/>
        <v>9.0500000000000007</v>
      </c>
      <c r="P73" s="4">
        <v>2.9</v>
      </c>
      <c r="Q73" s="4">
        <v>7.25</v>
      </c>
      <c r="R73" s="4">
        <v>0</v>
      </c>
      <c r="S73" s="5">
        <f t="shared" si="42"/>
        <v>10.15</v>
      </c>
      <c r="T73" s="4">
        <v>2.9</v>
      </c>
      <c r="U73" s="4">
        <v>8.6999999999999993</v>
      </c>
      <c r="V73" s="4">
        <v>0</v>
      </c>
      <c r="W73" s="5">
        <f t="shared" si="43"/>
        <v>11.6</v>
      </c>
      <c r="X73" s="5">
        <f t="shared" si="44"/>
        <v>41.95</v>
      </c>
      <c r="Z73" s="8">
        <f>X78</f>
        <v>123.85</v>
      </c>
      <c r="AA73" t="str">
        <f>D71</f>
        <v>TJ VOKD Ostrava-Poruba</v>
      </c>
      <c r="AB73">
        <v>3</v>
      </c>
    </row>
    <row r="74" spans="1:28" x14ac:dyDescent="0.25">
      <c r="B74">
        <v>495860</v>
      </c>
      <c r="C74">
        <v>9381</v>
      </c>
      <c r="D74" t="s">
        <v>203</v>
      </c>
      <c r="E74">
        <v>2010</v>
      </c>
      <c r="F74" t="s">
        <v>198</v>
      </c>
      <c r="G74" t="s">
        <v>202</v>
      </c>
      <c r="H74" s="4">
        <v>3</v>
      </c>
      <c r="I74" s="4">
        <v>8.0500000000000007</v>
      </c>
      <c r="J74" s="4">
        <v>0</v>
      </c>
      <c r="K74" s="5">
        <f t="shared" si="40"/>
        <v>11.05</v>
      </c>
      <c r="L74" s="4">
        <v>1.1000000000000001</v>
      </c>
      <c r="M74" s="4">
        <v>7.95</v>
      </c>
      <c r="N74" s="4">
        <v>0</v>
      </c>
      <c r="O74" s="5">
        <f t="shared" si="41"/>
        <v>9.0500000000000007</v>
      </c>
      <c r="P74" s="4">
        <v>3</v>
      </c>
      <c r="Q74" s="4">
        <v>8.0500000000000007</v>
      </c>
      <c r="R74" s="4">
        <v>0</v>
      </c>
      <c r="S74" s="5">
        <f t="shared" si="42"/>
        <v>11.05</v>
      </c>
      <c r="T74" s="4">
        <v>3</v>
      </c>
      <c r="U74" s="4">
        <v>8</v>
      </c>
      <c r="V74" s="4">
        <v>0</v>
      </c>
      <c r="W74" s="5">
        <f t="shared" si="43"/>
        <v>11</v>
      </c>
      <c r="X74" s="5">
        <f t="shared" si="44"/>
        <v>42.150000000000006</v>
      </c>
      <c r="Z74" s="8">
        <f>X78</f>
        <v>123.85</v>
      </c>
      <c r="AA74" t="str">
        <f>D71</f>
        <v>TJ VOKD Ostrava-Poruba</v>
      </c>
      <c r="AB74">
        <v>4</v>
      </c>
    </row>
    <row r="75" spans="1:28" x14ac:dyDescent="0.25">
      <c r="B75">
        <v>753795</v>
      </c>
      <c r="C75">
        <v>9381</v>
      </c>
      <c r="D75" t="s">
        <v>204</v>
      </c>
      <c r="E75">
        <v>2010</v>
      </c>
      <c r="F75" t="s">
        <v>198</v>
      </c>
      <c r="G75" t="s">
        <v>202</v>
      </c>
      <c r="H75" s="4">
        <v>3</v>
      </c>
      <c r="I75" s="4">
        <v>7.15</v>
      </c>
      <c r="J75" s="4">
        <v>0</v>
      </c>
      <c r="K75" s="5">
        <f t="shared" si="40"/>
        <v>10.15</v>
      </c>
      <c r="L75" s="4">
        <v>1.1000000000000001</v>
      </c>
      <c r="M75" s="4">
        <v>8</v>
      </c>
      <c r="N75" s="4">
        <v>0</v>
      </c>
      <c r="O75" s="5">
        <f t="shared" si="41"/>
        <v>9.1</v>
      </c>
      <c r="P75" s="4">
        <v>2.7</v>
      </c>
      <c r="Q75" s="4">
        <v>7</v>
      </c>
      <c r="R75" s="4">
        <v>0</v>
      </c>
      <c r="S75" s="5">
        <f t="shared" si="42"/>
        <v>9.6999999999999993</v>
      </c>
      <c r="T75" s="4">
        <v>3</v>
      </c>
      <c r="U75" s="4">
        <v>7.75</v>
      </c>
      <c r="V75" s="4">
        <v>0</v>
      </c>
      <c r="W75" s="5">
        <f t="shared" si="43"/>
        <v>10.75</v>
      </c>
      <c r="X75" s="5">
        <f t="shared" si="44"/>
        <v>39.700000000000003</v>
      </c>
      <c r="Z75" s="8">
        <f>X78</f>
        <v>123.85</v>
      </c>
      <c r="AA75" t="str">
        <f>D71</f>
        <v>TJ VOKD Ostrava-Poruba</v>
      </c>
      <c r="AB75">
        <v>5</v>
      </c>
    </row>
    <row r="76" spans="1:28" x14ac:dyDescent="0.25">
      <c r="B76">
        <v>0</v>
      </c>
      <c r="C76">
        <v>0</v>
      </c>
      <c r="H76" s="4">
        <v>0</v>
      </c>
      <c r="I76" s="4">
        <v>0</v>
      </c>
      <c r="J76" s="4">
        <v>0</v>
      </c>
      <c r="K76" s="5">
        <f t="shared" si="40"/>
        <v>0</v>
      </c>
      <c r="L76" s="4">
        <v>0</v>
      </c>
      <c r="M76" s="4">
        <v>0</v>
      </c>
      <c r="N76" s="4">
        <v>0</v>
      </c>
      <c r="O76" s="5">
        <f t="shared" si="41"/>
        <v>0</v>
      </c>
      <c r="P76" s="4">
        <v>0</v>
      </c>
      <c r="Q76" s="4">
        <v>0</v>
      </c>
      <c r="R76" s="4">
        <v>0</v>
      </c>
      <c r="S76" s="5">
        <f t="shared" si="42"/>
        <v>0</v>
      </c>
      <c r="T76" s="4">
        <v>0</v>
      </c>
      <c r="U76" s="4">
        <v>0</v>
      </c>
      <c r="V76" s="4">
        <v>0</v>
      </c>
      <c r="W76" s="5">
        <f t="shared" si="43"/>
        <v>0</v>
      </c>
      <c r="X76" s="5">
        <f t="shared" si="44"/>
        <v>0</v>
      </c>
      <c r="Z76" s="8">
        <f>X78</f>
        <v>123.85</v>
      </c>
      <c r="AA76" t="str">
        <f>D71</f>
        <v>TJ VOKD Ostrava-Poruba</v>
      </c>
      <c r="AB76">
        <v>6</v>
      </c>
    </row>
    <row r="77" spans="1:28" x14ac:dyDescent="0.25">
      <c r="B77">
        <v>0</v>
      </c>
      <c r="C77">
        <v>0</v>
      </c>
      <c r="H77" s="4">
        <v>0</v>
      </c>
      <c r="I77" s="4">
        <v>0</v>
      </c>
      <c r="J77" s="4">
        <v>0</v>
      </c>
      <c r="K77" s="5">
        <f t="shared" si="40"/>
        <v>0</v>
      </c>
      <c r="L77" s="4">
        <v>0</v>
      </c>
      <c r="M77" s="4">
        <v>0</v>
      </c>
      <c r="N77" s="4">
        <v>0</v>
      </c>
      <c r="O77" s="5">
        <f t="shared" si="41"/>
        <v>0</v>
      </c>
      <c r="P77" s="4">
        <v>0</v>
      </c>
      <c r="Q77" s="4">
        <v>0</v>
      </c>
      <c r="R77" s="4">
        <v>0</v>
      </c>
      <c r="S77" s="5">
        <f t="shared" si="42"/>
        <v>0</v>
      </c>
      <c r="T77" s="4">
        <v>0</v>
      </c>
      <c r="U77" s="4">
        <v>0</v>
      </c>
      <c r="V77" s="4">
        <v>0</v>
      </c>
      <c r="W77" s="5">
        <f t="shared" si="43"/>
        <v>0</v>
      </c>
      <c r="X77" s="5">
        <f t="shared" si="44"/>
        <v>0</v>
      </c>
      <c r="Z77" s="8">
        <f>X78</f>
        <v>123.85</v>
      </c>
      <c r="AA77" t="str">
        <f>D71</f>
        <v>TJ VOKD Ostrava-Poruba</v>
      </c>
      <c r="AB77">
        <v>7</v>
      </c>
    </row>
    <row r="78" spans="1:28" x14ac:dyDescent="0.25">
      <c r="A78" s="5"/>
      <c r="B78" s="5"/>
      <c r="C78" s="5"/>
      <c r="D78" s="5" t="s">
        <v>28</v>
      </c>
      <c r="E78" s="5"/>
      <c r="F78" s="5"/>
      <c r="G78" s="5"/>
      <c r="H78" s="5"/>
      <c r="I78" s="5"/>
      <c r="J78" s="5">
        <v>0</v>
      </c>
      <c r="K78" s="5">
        <f>LARGE(K72:K77,3)+LARGE(K72:K77,2)+LARGE(K72:K77,1)-J78</f>
        <v>32.4</v>
      </c>
      <c r="L78" s="5"/>
      <c r="M78" s="5"/>
      <c r="N78" s="5">
        <v>0</v>
      </c>
      <c r="O78" s="5">
        <f>LARGE(O72:O77,3)+LARGE(O72:O77,2)+LARGE(O72:O77,1)-N78</f>
        <v>27.200000000000003</v>
      </c>
      <c r="P78" s="5"/>
      <c r="Q78" s="5"/>
      <c r="R78" s="5">
        <v>0</v>
      </c>
      <c r="S78" s="5">
        <f>LARGE(S72:S77,3)+LARGE(S72:S77,2)+LARGE(S72:S77,1)-R78</f>
        <v>30.900000000000002</v>
      </c>
      <c r="T78" s="5"/>
      <c r="U78" s="5"/>
      <c r="V78" s="5">
        <v>0</v>
      </c>
      <c r="W78" s="5">
        <f>LARGE(W72:W77,3)+LARGE(W72:W77,2)+LARGE(W72:W77,1)-V78</f>
        <v>33.35</v>
      </c>
      <c r="X78" s="5">
        <f t="shared" si="44"/>
        <v>123.85</v>
      </c>
      <c r="Z78" s="8">
        <f>X78</f>
        <v>123.85</v>
      </c>
      <c r="AA78" t="str">
        <f>D71</f>
        <v>TJ VOKD Ostrava-Poruba</v>
      </c>
      <c r="AB78">
        <v>8</v>
      </c>
    </row>
    <row r="79" spans="1:28" x14ac:dyDescent="0.25">
      <c r="A79" s="3">
        <v>10</v>
      </c>
      <c r="B79" s="3">
        <v>2242</v>
      </c>
      <c r="C79" s="3">
        <v>4142</v>
      </c>
      <c r="D79" s="3" t="s">
        <v>45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8">
        <f>X86</f>
        <v>123.45000000000002</v>
      </c>
      <c r="AA79" t="str">
        <f>D79</f>
        <v>T.J. Sokol Moravská Ostrava 1 B</v>
      </c>
      <c r="AB79">
        <v>1</v>
      </c>
    </row>
    <row r="80" spans="1:28" x14ac:dyDescent="0.25">
      <c r="B80">
        <v>544029</v>
      </c>
      <c r="C80">
        <v>4142</v>
      </c>
      <c r="D80" t="s">
        <v>176</v>
      </c>
      <c r="E80">
        <v>2011</v>
      </c>
      <c r="F80" t="s">
        <v>39</v>
      </c>
      <c r="G80" t="s">
        <v>40</v>
      </c>
      <c r="H80" s="4">
        <v>3</v>
      </c>
      <c r="I80" s="4">
        <v>8.3000000000000007</v>
      </c>
      <c r="J80" s="4">
        <v>0</v>
      </c>
      <c r="K80" s="5">
        <f t="shared" ref="K80:K85" si="45">H80+I80-J80</f>
        <v>11.3</v>
      </c>
      <c r="L80" s="4">
        <v>1.1000000000000001</v>
      </c>
      <c r="M80" s="4">
        <v>8.1999999999999993</v>
      </c>
      <c r="N80" s="4">
        <v>0</v>
      </c>
      <c r="O80" s="5">
        <f t="shared" ref="O80:O85" si="46">L80+M80-N80</f>
        <v>9.2999999999999989</v>
      </c>
      <c r="P80" s="4">
        <v>2.8</v>
      </c>
      <c r="Q80" s="4">
        <v>7.5</v>
      </c>
      <c r="R80" s="4">
        <v>0</v>
      </c>
      <c r="S80" s="5">
        <f t="shared" ref="S80:S85" si="47">P80+Q80-R80</f>
        <v>10.3</v>
      </c>
      <c r="T80" s="4">
        <v>2.4</v>
      </c>
      <c r="U80" s="4">
        <v>8.3000000000000007</v>
      </c>
      <c r="V80" s="4">
        <v>0</v>
      </c>
      <c r="W80" s="5">
        <f t="shared" ref="W80:W85" si="48">T80+U80-V80</f>
        <v>10.700000000000001</v>
      </c>
      <c r="X80" s="5">
        <f t="shared" ref="X80:X86" si="49">K80+O80+S80+W80</f>
        <v>41.6</v>
      </c>
      <c r="Z80" s="8">
        <f>X86</f>
        <v>123.45000000000002</v>
      </c>
      <c r="AA80" t="str">
        <f>D79</f>
        <v>T.J. Sokol Moravská Ostrava 1 B</v>
      </c>
      <c r="AB80">
        <v>2</v>
      </c>
    </row>
    <row r="81" spans="1:28" x14ac:dyDescent="0.25">
      <c r="B81">
        <v>508667</v>
      </c>
      <c r="C81">
        <v>4142</v>
      </c>
      <c r="D81" t="s">
        <v>177</v>
      </c>
      <c r="E81">
        <v>2009</v>
      </c>
      <c r="F81" t="s">
        <v>39</v>
      </c>
      <c r="G81" t="s">
        <v>40</v>
      </c>
      <c r="H81" s="4">
        <v>3</v>
      </c>
      <c r="I81" s="4">
        <v>8.5</v>
      </c>
      <c r="J81" s="4">
        <v>0</v>
      </c>
      <c r="K81" s="5">
        <f t="shared" si="45"/>
        <v>11.5</v>
      </c>
      <c r="L81" s="4">
        <v>2.2999999999999998</v>
      </c>
      <c r="M81" s="4">
        <v>7.55</v>
      </c>
      <c r="N81" s="4">
        <v>0</v>
      </c>
      <c r="O81" s="5">
        <f t="shared" si="46"/>
        <v>9.85</v>
      </c>
      <c r="P81" s="4">
        <v>2.7</v>
      </c>
      <c r="Q81" s="4">
        <v>7.65</v>
      </c>
      <c r="R81" s="4">
        <v>0</v>
      </c>
      <c r="S81" s="5">
        <f t="shared" si="47"/>
        <v>10.350000000000001</v>
      </c>
      <c r="T81" s="4">
        <v>2.4</v>
      </c>
      <c r="U81" s="4">
        <v>8.85</v>
      </c>
      <c r="V81" s="4">
        <v>0</v>
      </c>
      <c r="W81" s="5">
        <f t="shared" si="48"/>
        <v>11.25</v>
      </c>
      <c r="X81" s="5">
        <f t="shared" si="49"/>
        <v>42.95</v>
      </c>
      <c r="Z81" s="8">
        <f>X86</f>
        <v>123.45000000000002</v>
      </c>
      <c r="AA81" t="str">
        <f>D79</f>
        <v>T.J. Sokol Moravská Ostrava 1 B</v>
      </c>
      <c r="AB81">
        <v>3</v>
      </c>
    </row>
    <row r="82" spans="1:28" x14ac:dyDescent="0.25">
      <c r="B82">
        <v>531526</v>
      </c>
      <c r="C82">
        <v>4142</v>
      </c>
      <c r="D82" t="s">
        <v>178</v>
      </c>
      <c r="E82">
        <v>2011</v>
      </c>
      <c r="F82" t="s">
        <v>39</v>
      </c>
      <c r="G82" t="s">
        <v>40</v>
      </c>
      <c r="H82" s="4">
        <v>3</v>
      </c>
      <c r="I82" s="4">
        <v>7.85</v>
      </c>
      <c r="J82" s="7">
        <v>0</v>
      </c>
      <c r="K82" s="5">
        <f t="shared" si="45"/>
        <v>10.85</v>
      </c>
      <c r="L82" s="4">
        <v>1.1000000000000001</v>
      </c>
      <c r="M82" s="4">
        <v>7.3</v>
      </c>
      <c r="N82" s="4">
        <v>0</v>
      </c>
      <c r="O82" s="5">
        <f t="shared" si="46"/>
        <v>8.4</v>
      </c>
      <c r="P82" s="4">
        <v>2.8</v>
      </c>
      <c r="Q82" s="4">
        <v>6</v>
      </c>
      <c r="R82" s="4">
        <v>0</v>
      </c>
      <c r="S82" s="5">
        <f t="shared" si="47"/>
        <v>8.8000000000000007</v>
      </c>
      <c r="T82" s="4">
        <v>2.2999999999999998</v>
      </c>
      <c r="U82" s="4">
        <v>8.5500000000000007</v>
      </c>
      <c r="V82" s="4">
        <v>0</v>
      </c>
      <c r="W82" s="5">
        <f t="shared" si="48"/>
        <v>10.850000000000001</v>
      </c>
      <c r="X82" s="5">
        <f t="shared" si="49"/>
        <v>38.900000000000006</v>
      </c>
      <c r="Z82" s="8">
        <f>X86</f>
        <v>123.45000000000002</v>
      </c>
      <c r="AA82" t="str">
        <f>D79</f>
        <v>T.J. Sokol Moravská Ostrava 1 B</v>
      </c>
      <c r="AB82">
        <v>4</v>
      </c>
    </row>
    <row r="83" spans="1:28" x14ac:dyDescent="0.25">
      <c r="B83">
        <v>0</v>
      </c>
      <c r="C83">
        <v>0</v>
      </c>
      <c r="H83" s="4">
        <v>0</v>
      </c>
      <c r="I83" s="4">
        <v>0</v>
      </c>
      <c r="J83" s="4">
        <v>0</v>
      </c>
      <c r="K83" s="5">
        <f t="shared" si="45"/>
        <v>0</v>
      </c>
      <c r="L83" s="4">
        <v>0</v>
      </c>
      <c r="M83" s="4">
        <v>0</v>
      </c>
      <c r="N83" s="4">
        <v>0</v>
      </c>
      <c r="O83" s="5">
        <f t="shared" si="46"/>
        <v>0</v>
      </c>
      <c r="P83" s="4">
        <v>0</v>
      </c>
      <c r="Q83" s="4">
        <v>0</v>
      </c>
      <c r="R83" s="4">
        <v>0</v>
      </c>
      <c r="S83" s="5">
        <f t="shared" si="47"/>
        <v>0</v>
      </c>
      <c r="T83" s="4">
        <v>0</v>
      </c>
      <c r="U83" s="4">
        <v>0</v>
      </c>
      <c r="V83" s="4">
        <v>0</v>
      </c>
      <c r="W83" s="5">
        <f t="shared" si="48"/>
        <v>0</v>
      </c>
      <c r="X83" s="5">
        <f t="shared" si="49"/>
        <v>0</v>
      </c>
      <c r="Z83" s="8">
        <f>X86</f>
        <v>123.45000000000002</v>
      </c>
      <c r="AA83" t="str">
        <f>D79</f>
        <v>T.J. Sokol Moravská Ostrava 1 B</v>
      </c>
      <c r="AB83">
        <v>5</v>
      </c>
    </row>
    <row r="84" spans="1:28" x14ac:dyDescent="0.25">
      <c r="B84">
        <v>0</v>
      </c>
      <c r="C84">
        <v>0</v>
      </c>
      <c r="H84" s="4">
        <v>0</v>
      </c>
      <c r="I84" s="4">
        <v>0</v>
      </c>
      <c r="J84" s="4">
        <v>0</v>
      </c>
      <c r="K84" s="5">
        <f t="shared" si="45"/>
        <v>0</v>
      </c>
      <c r="L84" s="4">
        <v>0</v>
      </c>
      <c r="M84" s="4">
        <v>0</v>
      </c>
      <c r="N84" s="4">
        <v>0</v>
      </c>
      <c r="O84" s="5">
        <f t="shared" si="46"/>
        <v>0</v>
      </c>
      <c r="P84" s="4">
        <v>0</v>
      </c>
      <c r="Q84" s="4">
        <v>0</v>
      </c>
      <c r="R84" s="4">
        <v>0</v>
      </c>
      <c r="S84" s="5">
        <f t="shared" si="47"/>
        <v>0</v>
      </c>
      <c r="T84" s="4">
        <v>0</v>
      </c>
      <c r="U84" s="4">
        <v>0</v>
      </c>
      <c r="V84" s="4">
        <v>0</v>
      </c>
      <c r="W84" s="5">
        <f t="shared" si="48"/>
        <v>0</v>
      </c>
      <c r="X84" s="5">
        <f t="shared" si="49"/>
        <v>0</v>
      </c>
      <c r="Z84" s="8">
        <f>X86</f>
        <v>123.45000000000002</v>
      </c>
      <c r="AA84" t="str">
        <f>D79</f>
        <v>T.J. Sokol Moravská Ostrava 1 B</v>
      </c>
      <c r="AB84">
        <v>6</v>
      </c>
    </row>
    <row r="85" spans="1:28" x14ac:dyDescent="0.25">
      <c r="B85">
        <v>0</v>
      </c>
      <c r="C85">
        <v>0</v>
      </c>
      <c r="H85" s="4">
        <v>0</v>
      </c>
      <c r="I85" s="4">
        <v>0</v>
      </c>
      <c r="J85" s="4">
        <v>0</v>
      </c>
      <c r="K85" s="5">
        <f t="shared" si="45"/>
        <v>0</v>
      </c>
      <c r="L85" s="4">
        <v>0</v>
      </c>
      <c r="M85" s="4">
        <v>0</v>
      </c>
      <c r="N85" s="4">
        <v>0</v>
      </c>
      <c r="O85" s="5">
        <f t="shared" si="46"/>
        <v>0</v>
      </c>
      <c r="P85" s="4">
        <v>0</v>
      </c>
      <c r="Q85" s="4">
        <v>0</v>
      </c>
      <c r="R85" s="4">
        <v>0</v>
      </c>
      <c r="S85" s="5">
        <f t="shared" si="47"/>
        <v>0</v>
      </c>
      <c r="T85" s="4">
        <v>0</v>
      </c>
      <c r="U85" s="4">
        <v>0</v>
      </c>
      <c r="V85" s="4">
        <v>0</v>
      </c>
      <c r="W85" s="5">
        <f t="shared" si="48"/>
        <v>0</v>
      </c>
      <c r="X85" s="5">
        <f t="shared" si="49"/>
        <v>0</v>
      </c>
      <c r="Z85" s="8">
        <f>X86</f>
        <v>123.45000000000002</v>
      </c>
      <c r="AA85" t="str">
        <f>D79</f>
        <v>T.J. Sokol Moravská Ostrava 1 B</v>
      </c>
      <c r="AB85">
        <v>7</v>
      </c>
    </row>
    <row r="86" spans="1:28" x14ac:dyDescent="0.25">
      <c r="A86" s="5"/>
      <c r="B86" s="5"/>
      <c r="C86" s="5"/>
      <c r="D86" s="5" t="s">
        <v>28</v>
      </c>
      <c r="E86" s="5"/>
      <c r="F86" s="5"/>
      <c r="G86" s="5"/>
      <c r="H86" s="5"/>
      <c r="I86" s="5"/>
      <c r="J86" s="5">
        <v>0</v>
      </c>
      <c r="K86" s="5">
        <f>LARGE(K80:K85,3)+LARGE(K80:K85,2)+LARGE(K80:K85,1)-J86</f>
        <v>33.65</v>
      </c>
      <c r="L86" s="5"/>
      <c r="M86" s="5"/>
      <c r="N86" s="5">
        <v>0</v>
      </c>
      <c r="O86" s="5">
        <f>LARGE(O80:O85,3)+LARGE(O80:O85,2)+LARGE(O80:O85,1)-N86</f>
        <v>27.549999999999997</v>
      </c>
      <c r="P86" s="5"/>
      <c r="Q86" s="5"/>
      <c r="R86" s="5">
        <v>0</v>
      </c>
      <c r="S86" s="5">
        <f>LARGE(S80:S85,3)+LARGE(S80:S85,2)+LARGE(S80:S85,1)-R86</f>
        <v>29.450000000000003</v>
      </c>
      <c r="T86" s="5"/>
      <c r="U86" s="5"/>
      <c r="V86" s="5">
        <v>0</v>
      </c>
      <c r="W86" s="5">
        <f>LARGE(W80:W85,3)+LARGE(W80:W85,2)+LARGE(W80:W85,1)-V86</f>
        <v>32.800000000000004</v>
      </c>
      <c r="X86" s="5">
        <f t="shared" si="49"/>
        <v>123.45000000000002</v>
      </c>
      <c r="Z86" s="8">
        <f>X86</f>
        <v>123.45000000000002</v>
      </c>
      <c r="AA86" t="str">
        <f>D79</f>
        <v>T.J. Sokol Moravská Ostrava 1 B</v>
      </c>
      <c r="AB86">
        <v>8</v>
      </c>
    </row>
    <row r="87" spans="1:28" x14ac:dyDescent="0.25">
      <c r="A87" s="3">
        <v>11</v>
      </c>
      <c r="B87" s="3">
        <v>2156</v>
      </c>
      <c r="C87" s="3">
        <v>5382</v>
      </c>
      <c r="D87" s="3" t="s">
        <v>135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8">
        <f>X94</f>
        <v>120.95</v>
      </c>
      <c r="AA87" t="str">
        <f>D87</f>
        <v>TJ Sokol Kopřivnice B</v>
      </c>
      <c r="AB87">
        <v>1</v>
      </c>
    </row>
    <row r="88" spans="1:28" x14ac:dyDescent="0.25">
      <c r="B88">
        <v>123132</v>
      </c>
      <c r="C88">
        <v>5382</v>
      </c>
      <c r="D88" t="s">
        <v>190</v>
      </c>
      <c r="E88">
        <v>2009</v>
      </c>
      <c r="F88" t="s">
        <v>55</v>
      </c>
      <c r="G88" t="s">
        <v>191</v>
      </c>
      <c r="H88" s="4">
        <v>3</v>
      </c>
      <c r="I88" s="4">
        <v>8.4</v>
      </c>
      <c r="J88" s="4">
        <v>0</v>
      </c>
      <c r="K88" s="5">
        <f t="shared" ref="K88:K93" si="50">H88+I88-J88</f>
        <v>11.4</v>
      </c>
      <c r="L88" s="4">
        <v>1.6</v>
      </c>
      <c r="M88" s="4">
        <v>7.8</v>
      </c>
      <c r="N88" s="4">
        <v>0</v>
      </c>
      <c r="O88" s="5">
        <f t="shared" ref="O88:O93" si="51">L88+M88-N88</f>
        <v>9.4</v>
      </c>
      <c r="P88" s="4">
        <v>3.1</v>
      </c>
      <c r="Q88" s="4">
        <v>6.5</v>
      </c>
      <c r="R88" s="4">
        <v>0</v>
      </c>
      <c r="S88" s="5">
        <f t="shared" ref="S88:S93" si="52">P88+Q88-R88</f>
        <v>9.6</v>
      </c>
      <c r="T88" s="4">
        <v>2.9</v>
      </c>
      <c r="U88" s="4">
        <v>6.75</v>
      </c>
      <c r="V88" s="4">
        <v>0</v>
      </c>
      <c r="W88" s="5">
        <f t="shared" ref="W88:W93" si="53">T88+U88-V88</f>
        <v>9.65</v>
      </c>
      <c r="X88" s="5">
        <f t="shared" ref="X88:X94" si="54">K88+O88+S88+W88</f>
        <v>40.049999999999997</v>
      </c>
      <c r="Z88" s="8">
        <f>X94</f>
        <v>120.95</v>
      </c>
      <c r="AA88" t="str">
        <f>D87</f>
        <v>TJ Sokol Kopřivnice B</v>
      </c>
      <c r="AB88">
        <v>2</v>
      </c>
    </row>
    <row r="89" spans="1:28" x14ac:dyDescent="0.25">
      <c r="B89">
        <v>394723</v>
      </c>
      <c r="C89">
        <v>5382</v>
      </c>
      <c r="D89" t="s">
        <v>192</v>
      </c>
      <c r="E89">
        <v>2009</v>
      </c>
      <c r="F89" t="s">
        <v>55</v>
      </c>
      <c r="G89" t="s">
        <v>191</v>
      </c>
      <c r="H89" s="4">
        <v>3</v>
      </c>
      <c r="I89" s="4">
        <v>8.3000000000000007</v>
      </c>
      <c r="J89" s="4">
        <v>0</v>
      </c>
      <c r="K89" s="5">
        <f t="shared" si="50"/>
        <v>11.3</v>
      </c>
      <c r="L89" s="4">
        <v>2.2999999999999998</v>
      </c>
      <c r="M89" s="4">
        <v>7.6</v>
      </c>
      <c r="N89" s="4">
        <v>0</v>
      </c>
      <c r="O89" s="5">
        <f t="shared" si="51"/>
        <v>9.8999999999999986</v>
      </c>
      <c r="P89" s="4">
        <v>3</v>
      </c>
      <c r="Q89" s="4">
        <v>6.7</v>
      </c>
      <c r="R89" s="4">
        <v>0</v>
      </c>
      <c r="S89" s="5">
        <f t="shared" si="52"/>
        <v>9.6999999999999993</v>
      </c>
      <c r="T89" s="4">
        <v>3</v>
      </c>
      <c r="U89" s="4">
        <v>7.2</v>
      </c>
      <c r="V89" s="4">
        <v>0</v>
      </c>
      <c r="W89" s="5">
        <f t="shared" si="53"/>
        <v>10.199999999999999</v>
      </c>
      <c r="X89" s="5">
        <f t="shared" si="54"/>
        <v>41.099999999999994</v>
      </c>
      <c r="Z89" s="8">
        <f>X94</f>
        <v>120.95</v>
      </c>
      <c r="AA89" t="str">
        <f>D87</f>
        <v>TJ Sokol Kopřivnice B</v>
      </c>
      <c r="AB89">
        <v>3</v>
      </c>
    </row>
    <row r="90" spans="1:28" x14ac:dyDescent="0.25">
      <c r="B90">
        <v>973979</v>
      </c>
      <c r="C90">
        <v>5382</v>
      </c>
      <c r="D90" t="s">
        <v>197</v>
      </c>
      <c r="E90">
        <v>2011</v>
      </c>
      <c r="F90" t="s">
        <v>55</v>
      </c>
      <c r="G90" t="s">
        <v>191</v>
      </c>
      <c r="H90" s="4">
        <v>3</v>
      </c>
      <c r="I90" s="4">
        <v>8.4</v>
      </c>
      <c r="J90" s="4">
        <v>0</v>
      </c>
      <c r="K90" s="5">
        <f t="shared" si="50"/>
        <v>11.4</v>
      </c>
      <c r="L90" s="4">
        <v>1.6</v>
      </c>
      <c r="M90" s="4">
        <v>8.25</v>
      </c>
      <c r="N90" s="4">
        <v>0</v>
      </c>
      <c r="O90" s="5">
        <f t="shared" si="51"/>
        <v>9.85</v>
      </c>
      <c r="P90" s="4">
        <v>3</v>
      </c>
      <c r="Q90" s="4">
        <v>5</v>
      </c>
      <c r="R90" s="4">
        <v>0</v>
      </c>
      <c r="S90" s="5">
        <f t="shared" si="52"/>
        <v>8</v>
      </c>
      <c r="T90" s="4">
        <v>3.1</v>
      </c>
      <c r="U90" s="4">
        <v>7.45</v>
      </c>
      <c r="V90" s="4">
        <v>0</v>
      </c>
      <c r="W90" s="5">
        <f t="shared" si="53"/>
        <v>10.55</v>
      </c>
      <c r="X90" s="5">
        <f t="shared" si="54"/>
        <v>39.799999999999997</v>
      </c>
      <c r="Z90" s="8">
        <f>X94</f>
        <v>120.95</v>
      </c>
      <c r="AA90" t="str">
        <f>D87</f>
        <v>TJ Sokol Kopřivnice B</v>
      </c>
      <c r="AB90">
        <v>4</v>
      </c>
    </row>
    <row r="91" spans="1:28" x14ac:dyDescent="0.25">
      <c r="B91">
        <v>0</v>
      </c>
      <c r="C91">
        <v>0</v>
      </c>
      <c r="H91" s="4">
        <v>0</v>
      </c>
      <c r="I91" s="4">
        <v>0</v>
      </c>
      <c r="J91" s="4">
        <v>0</v>
      </c>
      <c r="K91" s="5">
        <f t="shared" si="50"/>
        <v>0</v>
      </c>
      <c r="L91" s="4">
        <v>0</v>
      </c>
      <c r="M91" s="4">
        <v>0</v>
      </c>
      <c r="N91" s="4">
        <v>0</v>
      </c>
      <c r="O91" s="5">
        <f t="shared" si="51"/>
        <v>0</v>
      </c>
      <c r="P91" s="4">
        <v>0</v>
      </c>
      <c r="Q91" s="4">
        <v>0</v>
      </c>
      <c r="R91" s="4">
        <v>0</v>
      </c>
      <c r="S91" s="5">
        <f t="shared" si="52"/>
        <v>0</v>
      </c>
      <c r="T91" s="4">
        <v>0</v>
      </c>
      <c r="U91" s="4">
        <v>0</v>
      </c>
      <c r="V91" s="4">
        <v>0</v>
      </c>
      <c r="W91" s="5">
        <f t="shared" si="53"/>
        <v>0</v>
      </c>
      <c r="X91" s="5">
        <f t="shared" si="54"/>
        <v>0</v>
      </c>
      <c r="Z91" s="8">
        <f>X94</f>
        <v>120.95</v>
      </c>
      <c r="AA91" t="str">
        <f>D87</f>
        <v>TJ Sokol Kopřivnice B</v>
      </c>
      <c r="AB91">
        <v>5</v>
      </c>
    </row>
    <row r="92" spans="1:28" x14ac:dyDescent="0.25">
      <c r="B92">
        <v>0</v>
      </c>
      <c r="C92">
        <v>0</v>
      </c>
      <c r="H92" s="4">
        <v>0</v>
      </c>
      <c r="I92" s="4">
        <v>0</v>
      </c>
      <c r="J92" s="4">
        <v>0</v>
      </c>
      <c r="K92" s="5">
        <f t="shared" si="50"/>
        <v>0</v>
      </c>
      <c r="L92" s="4">
        <v>0</v>
      </c>
      <c r="M92" s="4">
        <v>0</v>
      </c>
      <c r="N92" s="4">
        <v>0</v>
      </c>
      <c r="O92" s="5">
        <f t="shared" si="51"/>
        <v>0</v>
      </c>
      <c r="P92" s="4">
        <v>0</v>
      </c>
      <c r="Q92" s="4">
        <v>0</v>
      </c>
      <c r="R92" s="4">
        <v>0</v>
      </c>
      <c r="S92" s="5">
        <f t="shared" si="52"/>
        <v>0</v>
      </c>
      <c r="T92" s="4">
        <v>0</v>
      </c>
      <c r="U92" s="4">
        <v>0</v>
      </c>
      <c r="V92" s="4">
        <v>0</v>
      </c>
      <c r="W92" s="5">
        <f t="shared" si="53"/>
        <v>0</v>
      </c>
      <c r="X92" s="5">
        <f t="shared" si="54"/>
        <v>0</v>
      </c>
      <c r="Z92" s="8">
        <f>X94</f>
        <v>120.95</v>
      </c>
      <c r="AA92" t="str">
        <f>D87</f>
        <v>TJ Sokol Kopřivnice B</v>
      </c>
      <c r="AB92">
        <v>6</v>
      </c>
    </row>
    <row r="93" spans="1:28" x14ac:dyDescent="0.25">
      <c r="B93">
        <v>0</v>
      </c>
      <c r="C93">
        <v>0</v>
      </c>
      <c r="H93" s="4">
        <v>0</v>
      </c>
      <c r="I93" s="4">
        <v>0</v>
      </c>
      <c r="J93" s="4">
        <v>0</v>
      </c>
      <c r="K93" s="5">
        <f t="shared" si="50"/>
        <v>0</v>
      </c>
      <c r="L93" s="4">
        <v>0</v>
      </c>
      <c r="M93" s="4">
        <v>0</v>
      </c>
      <c r="N93" s="4">
        <v>0</v>
      </c>
      <c r="O93" s="5">
        <f t="shared" si="51"/>
        <v>0</v>
      </c>
      <c r="P93" s="4">
        <v>0</v>
      </c>
      <c r="Q93" s="4">
        <v>0</v>
      </c>
      <c r="R93" s="4">
        <v>0</v>
      </c>
      <c r="S93" s="5">
        <f t="shared" si="52"/>
        <v>0</v>
      </c>
      <c r="T93" s="4">
        <v>0</v>
      </c>
      <c r="U93" s="4">
        <v>0</v>
      </c>
      <c r="V93" s="4">
        <v>0</v>
      </c>
      <c r="W93" s="5">
        <f t="shared" si="53"/>
        <v>0</v>
      </c>
      <c r="X93" s="5">
        <f t="shared" si="54"/>
        <v>0</v>
      </c>
      <c r="Z93" s="8">
        <f>X94</f>
        <v>120.95</v>
      </c>
      <c r="AA93" t="str">
        <f>D87</f>
        <v>TJ Sokol Kopřivnice B</v>
      </c>
      <c r="AB93">
        <v>7</v>
      </c>
    </row>
    <row r="94" spans="1:28" x14ac:dyDescent="0.25">
      <c r="A94" s="5"/>
      <c r="B94" s="5"/>
      <c r="C94" s="5"/>
      <c r="D94" s="5" t="s">
        <v>28</v>
      </c>
      <c r="E94" s="5"/>
      <c r="F94" s="5"/>
      <c r="G94" s="5"/>
      <c r="H94" s="5"/>
      <c r="I94" s="5"/>
      <c r="J94" s="5">
        <v>0</v>
      </c>
      <c r="K94" s="5">
        <f>LARGE(K88:K93,3)+LARGE(K88:K93,2)+LARGE(K88:K93,1)-J94</f>
        <v>34.1</v>
      </c>
      <c r="L94" s="5"/>
      <c r="M94" s="5"/>
      <c r="N94" s="5">
        <v>0</v>
      </c>
      <c r="O94" s="5">
        <f>LARGE(O88:O93,3)+LARGE(O88:O93,2)+LARGE(O88:O93,1)-N94</f>
        <v>29.15</v>
      </c>
      <c r="P94" s="5"/>
      <c r="Q94" s="5"/>
      <c r="R94" s="5">
        <v>0</v>
      </c>
      <c r="S94" s="5">
        <f>LARGE(S88:S93,3)+LARGE(S88:S93,2)+LARGE(S88:S93,1)-R94</f>
        <v>27.3</v>
      </c>
      <c r="T94" s="5"/>
      <c r="U94" s="5"/>
      <c r="V94" s="5">
        <v>0</v>
      </c>
      <c r="W94" s="5">
        <f>LARGE(W88:W93,3)+LARGE(W88:W93,2)+LARGE(W88:W93,1)-V94</f>
        <v>30.400000000000002</v>
      </c>
      <c r="X94" s="5">
        <f t="shared" si="54"/>
        <v>120.95</v>
      </c>
      <c r="Z94" s="8">
        <f>X94</f>
        <v>120.95</v>
      </c>
      <c r="AA94" t="str">
        <f>D87</f>
        <v>TJ Sokol Kopřivnice B</v>
      </c>
      <c r="AB94">
        <v>8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52" orientation="landscape" verticalDpi="0" r:id="rId1"/>
  <headerFooter>
    <oddFooter>&amp;C&amp;P</oddFooter>
  </headerFooter>
  <rowBreaks count="1" manualBreakCount="1">
    <brk id="46" max="23" man="1"/>
  </rowBreaks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activeCell="B8" sqref="B8"/>
    </sheetView>
  </sheetViews>
  <sheetFormatPr defaultRowHeight="15" x14ac:dyDescent="0.25"/>
  <cols>
    <col min="1" max="3" width="30" customWidth="1"/>
    <col min="4" max="4" width="27.28515625" customWidth="1"/>
  </cols>
  <sheetData>
    <row r="1" spans="1:4" ht="18.75" x14ac:dyDescent="0.3">
      <c r="A1" s="1" t="s">
        <v>208</v>
      </c>
      <c r="B1" s="11" t="s">
        <v>209</v>
      </c>
      <c r="C1" s="11" t="s">
        <v>210</v>
      </c>
      <c r="D1" s="11" t="s">
        <v>211</v>
      </c>
    </row>
    <row r="2" spans="1:4" ht="12.75" customHeight="1" x14ac:dyDescent="0.25"/>
    <row r="3" spans="1:4" x14ac:dyDescent="0.25">
      <c r="A3" s="13" t="s">
        <v>212</v>
      </c>
      <c r="B3" s="12" t="s">
        <v>216</v>
      </c>
      <c r="C3" s="12" t="s">
        <v>221</v>
      </c>
      <c r="D3" s="12" t="s">
        <v>226</v>
      </c>
    </row>
    <row r="4" spans="1:4" x14ac:dyDescent="0.25">
      <c r="A4" s="13" t="s">
        <v>213</v>
      </c>
      <c r="B4" s="12" t="s">
        <v>217</v>
      </c>
      <c r="C4" s="12" t="s">
        <v>222</v>
      </c>
      <c r="D4" s="12" t="s">
        <v>227</v>
      </c>
    </row>
    <row r="5" spans="1:4" x14ac:dyDescent="0.25">
      <c r="A5" s="12" t="s">
        <v>214</v>
      </c>
      <c r="B5" s="12" t="s">
        <v>218</v>
      </c>
      <c r="C5" s="12" t="s">
        <v>223</v>
      </c>
      <c r="D5" s="12" t="s">
        <v>228</v>
      </c>
    </row>
    <row r="6" spans="1:4" x14ac:dyDescent="0.25">
      <c r="A6" s="12" t="s">
        <v>215</v>
      </c>
      <c r="B6" s="12" t="s">
        <v>219</v>
      </c>
      <c r="C6" s="12" t="s">
        <v>224</v>
      </c>
      <c r="D6" s="12" t="s">
        <v>229</v>
      </c>
    </row>
    <row r="7" spans="1:4" x14ac:dyDescent="0.25">
      <c r="B7" s="12" t="s">
        <v>220</v>
      </c>
      <c r="C7" s="12" t="s">
        <v>225</v>
      </c>
      <c r="D7" s="12" t="s">
        <v>230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2492_II. liga</vt:lpstr>
      <vt:lpstr>2493_III. liga</vt:lpstr>
      <vt:lpstr>2494_IV. liga</vt:lpstr>
      <vt:lpstr>2495_V. liga</vt:lpstr>
      <vt:lpstr>rozhodci</vt:lpstr>
      <vt:lpstr>'2492_II. liga'!Názvy_tisku</vt:lpstr>
      <vt:lpstr>'2493_III. liga'!Názvy_tisku</vt:lpstr>
      <vt:lpstr>'2494_IV. liga'!Názvy_tisku</vt:lpstr>
      <vt:lpstr>'2495_V. liga'!Názvy_tisku</vt:lpstr>
      <vt:lpstr>'2492_II. liga'!Oblast_tisku</vt:lpstr>
      <vt:lpstr>'2493_III. liga'!Oblast_tisku</vt:lpstr>
      <vt:lpstr>'2494_IV. liga'!Oblast_tisku</vt:lpstr>
      <vt:lpstr>'2495_V. liga'!Oblast_tisku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Gymnastika</cp:lastModifiedBy>
  <cp:lastPrinted>2018-11-24T16:48:20Z</cp:lastPrinted>
  <dcterms:created xsi:type="dcterms:W3CDTF">2018-11-21T09:44:42Z</dcterms:created>
  <dcterms:modified xsi:type="dcterms:W3CDTF">2018-11-24T17:08:38Z</dcterms:modified>
  <cp:category/>
</cp:coreProperties>
</file>