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onhasa/Desktop/"/>
    </mc:Choice>
  </mc:AlternateContent>
  <xr:revisionPtr revIDLastSave="0" documentId="8_{73EAB189-0700-764E-BB3D-FF01AC95548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3829_Extraliga" sheetId="1" r:id="rId1"/>
    <sheet name="rozhodci" sheetId="2" r:id="rId2"/>
    <sheet name="poznamky" sheetId="3" r:id="rId3"/>
  </sheets>
  <definedNames>
    <definedName name="_xlnm.Print_Area" localSheetId="0">'3829_Extraliga'!$A$1:$AF$46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46" i="1" l="1"/>
  <c r="AH45" i="1"/>
  <c r="AE45" i="1"/>
  <c r="AA45" i="1"/>
  <c r="W45" i="1"/>
  <c r="S45" i="1"/>
  <c r="O45" i="1"/>
  <c r="K45" i="1"/>
  <c r="AH44" i="1"/>
  <c r="AE44" i="1"/>
  <c r="AA44" i="1"/>
  <c r="W44" i="1"/>
  <c r="S44" i="1"/>
  <c r="O44" i="1"/>
  <c r="K44" i="1"/>
  <c r="AH43" i="1"/>
  <c r="AE43" i="1"/>
  <c r="AA43" i="1"/>
  <c r="W43" i="1"/>
  <c r="S43" i="1"/>
  <c r="O43" i="1"/>
  <c r="K43" i="1"/>
  <c r="AH42" i="1"/>
  <c r="AE42" i="1"/>
  <c r="AA42" i="1"/>
  <c r="W42" i="1"/>
  <c r="S42" i="1"/>
  <c r="O42" i="1"/>
  <c r="K42" i="1"/>
  <c r="AH41" i="1"/>
  <c r="AE41" i="1"/>
  <c r="AA41" i="1"/>
  <c r="W41" i="1"/>
  <c r="S41" i="1"/>
  <c r="O41" i="1"/>
  <c r="K41" i="1"/>
  <c r="AH40" i="1"/>
  <c r="AE40" i="1"/>
  <c r="AA40" i="1"/>
  <c r="W40" i="1"/>
  <c r="S40" i="1"/>
  <c r="O40" i="1"/>
  <c r="K40" i="1"/>
  <c r="AH39" i="1"/>
  <c r="AE39" i="1"/>
  <c r="AA39" i="1"/>
  <c r="W39" i="1"/>
  <c r="S39" i="1"/>
  <c r="O39" i="1"/>
  <c r="K39" i="1"/>
  <c r="AH38" i="1"/>
  <c r="AE38" i="1"/>
  <c r="AA38" i="1"/>
  <c r="W38" i="1"/>
  <c r="S38" i="1"/>
  <c r="O38" i="1"/>
  <c r="O46" i="1" s="1"/>
  <c r="K38" i="1"/>
  <c r="AH37" i="1"/>
  <c r="AH36" i="1"/>
  <c r="AH35" i="1"/>
  <c r="AE35" i="1"/>
  <c r="AA35" i="1"/>
  <c r="W35" i="1"/>
  <c r="S35" i="1"/>
  <c r="O35" i="1"/>
  <c r="K35" i="1"/>
  <c r="AH34" i="1"/>
  <c r="AE34" i="1"/>
  <c r="AA34" i="1"/>
  <c r="W34" i="1"/>
  <c r="S34" i="1"/>
  <c r="O34" i="1"/>
  <c r="K34" i="1"/>
  <c r="AH33" i="1"/>
  <c r="AE33" i="1"/>
  <c r="AA33" i="1"/>
  <c r="W33" i="1"/>
  <c r="S33" i="1"/>
  <c r="O33" i="1"/>
  <c r="K33" i="1"/>
  <c r="AH32" i="1"/>
  <c r="AE32" i="1"/>
  <c r="AA32" i="1"/>
  <c r="W32" i="1"/>
  <c r="S32" i="1"/>
  <c r="O32" i="1"/>
  <c r="K32" i="1"/>
  <c r="AH31" i="1"/>
  <c r="AE31" i="1"/>
  <c r="AA31" i="1"/>
  <c r="W31" i="1"/>
  <c r="S31" i="1"/>
  <c r="O31" i="1"/>
  <c r="K31" i="1"/>
  <c r="AH30" i="1"/>
  <c r="AE30" i="1"/>
  <c r="AA30" i="1"/>
  <c r="W30" i="1"/>
  <c r="S30" i="1"/>
  <c r="O30" i="1"/>
  <c r="K30" i="1"/>
  <c r="AH29" i="1"/>
  <c r="AE29" i="1"/>
  <c r="AA29" i="1"/>
  <c r="W29" i="1"/>
  <c r="S29" i="1"/>
  <c r="O29" i="1"/>
  <c r="K29" i="1"/>
  <c r="AH28" i="1"/>
  <c r="AE28" i="1"/>
  <c r="AA28" i="1"/>
  <c r="W28" i="1"/>
  <c r="W36" i="1" s="1"/>
  <c r="S28" i="1"/>
  <c r="O28" i="1"/>
  <c r="K28" i="1"/>
  <c r="AH27" i="1"/>
  <c r="AH26" i="1"/>
  <c r="AH25" i="1"/>
  <c r="AE25" i="1"/>
  <c r="AA25" i="1"/>
  <c r="W25" i="1"/>
  <c r="S25" i="1"/>
  <c r="O25" i="1"/>
  <c r="K25" i="1"/>
  <c r="AF25" i="1" s="1"/>
  <c r="AH24" i="1"/>
  <c r="AE24" i="1"/>
  <c r="AA24" i="1"/>
  <c r="W24" i="1"/>
  <c r="S24" i="1"/>
  <c r="O24" i="1"/>
  <c r="K24" i="1"/>
  <c r="AH23" i="1"/>
  <c r="AE23" i="1"/>
  <c r="AA23" i="1"/>
  <c r="W23" i="1"/>
  <c r="S23" i="1"/>
  <c r="AF23" i="1" s="1"/>
  <c r="O23" i="1"/>
  <c r="K23" i="1"/>
  <c r="AH22" i="1"/>
  <c r="AE22" i="1"/>
  <c r="AA22" i="1"/>
  <c r="W22" i="1"/>
  <c r="S22" i="1"/>
  <c r="O22" i="1"/>
  <c r="K22" i="1"/>
  <c r="AH21" i="1"/>
  <c r="AE21" i="1"/>
  <c r="AA21" i="1"/>
  <c r="W21" i="1"/>
  <c r="S21" i="1"/>
  <c r="O21" i="1"/>
  <c r="K21" i="1"/>
  <c r="AH20" i="1"/>
  <c r="AE20" i="1"/>
  <c r="AA20" i="1"/>
  <c r="W20" i="1"/>
  <c r="S20" i="1"/>
  <c r="O20" i="1"/>
  <c r="K20" i="1"/>
  <c r="AH19" i="1"/>
  <c r="AE19" i="1"/>
  <c r="AA19" i="1"/>
  <c r="W19" i="1"/>
  <c r="S19" i="1"/>
  <c r="O19" i="1"/>
  <c r="K19" i="1"/>
  <c r="AH18" i="1"/>
  <c r="AE18" i="1"/>
  <c r="AE26" i="1" s="1"/>
  <c r="AA18" i="1"/>
  <c r="W18" i="1"/>
  <c r="S18" i="1"/>
  <c r="O18" i="1"/>
  <c r="K18" i="1"/>
  <c r="AH17" i="1"/>
  <c r="AH16" i="1"/>
  <c r="AH15" i="1"/>
  <c r="AE15" i="1"/>
  <c r="AA15" i="1"/>
  <c r="W15" i="1"/>
  <c r="S15" i="1"/>
  <c r="O15" i="1"/>
  <c r="K15" i="1"/>
  <c r="AH14" i="1"/>
  <c r="AE14" i="1"/>
  <c r="AA14" i="1"/>
  <c r="W14" i="1"/>
  <c r="S14" i="1"/>
  <c r="O14" i="1"/>
  <c r="K14" i="1"/>
  <c r="AH13" i="1"/>
  <c r="AE13" i="1"/>
  <c r="AA13" i="1"/>
  <c r="W13" i="1"/>
  <c r="S13" i="1"/>
  <c r="O13" i="1"/>
  <c r="K13" i="1"/>
  <c r="AH12" i="1"/>
  <c r="AE12" i="1"/>
  <c r="AA12" i="1"/>
  <c r="W12" i="1"/>
  <c r="S12" i="1"/>
  <c r="O12" i="1"/>
  <c r="K12" i="1"/>
  <c r="AH11" i="1"/>
  <c r="AE11" i="1"/>
  <c r="AA11" i="1"/>
  <c r="W11" i="1"/>
  <c r="S11" i="1"/>
  <c r="O11" i="1"/>
  <c r="K11" i="1"/>
  <c r="AH10" i="1"/>
  <c r="AE10" i="1"/>
  <c r="AA10" i="1"/>
  <c r="W10" i="1"/>
  <c r="S10" i="1"/>
  <c r="O10" i="1"/>
  <c r="K10" i="1"/>
  <c r="AH9" i="1"/>
  <c r="AE9" i="1"/>
  <c r="AA9" i="1"/>
  <c r="W9" i="1"/>
  <c r="S9" i="1"/>
  <c r="O9" i="1"/>
  <c r="K9" i="1"/>
  <c r="AH8" i="1"/>
  <c r="AE8" i="1"/>
  <c r="AA8" i="1"/>
  <c r="W8" i="1"/>
  <c r="S8" i="1"/>
  <c r="O8" i="1"/>
  <c r="K8" i="1"/>
  <c r="AH7" i="1"/>
  <c r="AF33" i="1" l="1"/>
  <c r="AF29" i="1"/>
  <c r="AE46" i="1"/>
  <c r="O26" i="1"/>
  <c r="W16" i="1"/>
  <c r="AF19" i="1"/>
  <c r="AF21" i="1"/>
  <c r="AF42" i="1"/>
  <c r="AF9" i="1"/>
  <c r="AF13" i="1"/>
  <c r="S26" i="1"/>
  <c r="K36" i="1"/>
  <c r="AA36" i="1"/>
  <c r="AF30" i="1"/>
  <c r="AF32" i="1"/>
  <c r="AF34" i="1"/>
  <c r="S46" i="1"/>
  <c r="AF40" i="1"/>
  <c r="AF44" i="1"/>
  <c r="K16" i="1"/>
  <c r="O16" i="1"/>
  <c r="AF11" i="1"/>
  <c r="AF15" i="1"/>
  <c r="W26" i="1"/>
  <c r="AF20" i="1"/>
  <c r="AF24" i="1"/>
  <c r="O36" i="1"/>
  <c r="AE36" i="1"/>
  <c r="W46" i="1"/>
  <c r="AF39" i="1"/>
  <c r="AF41" i="1"/>
  <c r="AF43" i="1"/>
  <c r="AF45" i="1"/>
  <c r="AA16" i="1"/>
  <c r="AE16" i="1"/>
  <c r="S16" i="1"/>
  <c r="AF10" i="1"/>
  <c r="AF12" i="1"/>
  <c r="AF14" i="1"/>
  <c r="AF18" i="1"/>
  <c r="AA26" i="1"/>
  <c r="AF22" i="1"/>
  <c r="S36" i="1"/>
  <c r="AF31" i="1"/>
  <c r="AF35" i="1"/>
  <c r="K46" i="1"/>
  <c r="AA46" i="1"/>
  <c r="K26" i="1"/>
  <c r="AF38" i="1"/>
  <c r="AF28" i="1"/>
  <c r="AF8" i="1"/>
  <c r="AF16" i="1" l="1"/>
  <c r="AG14" i="1" s="1"/>
  <c r="AF36" i="1"/>
  <c r="AG36" i="1" s="1"/>
  <c r="AF46" i="1"/>
  <c r="AG43" i="1" s="1"/>
  <c r="AF26" i="1"/>
  <c r="AG25" i="1" s="1"/>
  <c r="AG11" i="1" l="1"/>
  <c r="AG8" i="1"/>
  <c r="AG10" i="1"/>
  <c r="AG30" i="1"/>
  <c r="AG35" i="1"/>
  <c r="AG15" i="1"/>
  <c r="AG9" i="1"/>
  <c r="AG16" i="1"/>
  <c r="AG13" i="1"/>
  <c r="AG33" i="1"/>
  <c r="AG27" i="1"/>
  <c r="AG28" i="1"/>
  <c r="AG31" i="1"/>
  <c r="AG32" i="1"/>
  <c r="AG12" i="1"/>
  <c r="AG7" i="1"/>
  <c r="AG34" i="1"/>
  <c r="AG29" i="1"/>
  <c r="AG45" i="1"/>
  <c r="AG38" i="1"/>
  <c r="AG19" i="1"/>
  <c r="AG40" i="1"/>
  <c r="AG26" i="1"/>
  <c r="AG44" i="1"/>
  <c r="AG20" i="1"/>
  <c r="AG24" i="1"/>
  <c r="AG37" i="1"/>
  <c r="AG42" i="1"/>
  <c r="AG39" i="1"/>
  <c r="AG17" i="1"/>
  <c r="AG18" i="1"/>
  <c r="AG41" i="1"/>
  <c r="AG46" i="1"/>
  <c r="AG21" i="1"/>
  <c r="AG23" i="1"/>
  <c r="AG22" i="1"/>
</calcChain>
</file>

<file path=xl/sharedStrings.xml><?xml version="1.0" encoding="utf-8"?>
<sst xmlns="http://schemas.openxmlformats.org/spreadsheetml/2006/main" count="131" uniqueCount="80">
  <si>
    <t>SGM - Extraliga</t>
  </si>
  <si>
    <t>7.12.2019</t>
  </si>
  <si>
    <t>Extraliga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</si>
  <si>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</si>
  <si>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</si>
  <si>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</si>
  <si>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</si>
  <si>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</si>
  <si>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</si>
  <si>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</si>
  <si>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</si>
  <si>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</si>
  <si>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</si>
  <si>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</si>
  <si>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</si>
  <si>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</si>
  <si>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</si>
  <si>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</si>
  <si>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</si>
  <si>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</si>
  <si>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řazení 1</t>
  </si>
  <si>
    <t>řazení 2</t>
  </si>
  <si>
    <t>řazení 3</t>
  </si>
  <si>
    <t>Sportovní klub Hradčany, z.s.</t>
  </si>
  <si>
    <t>Kalný Ondřej</t>
  </si>
  <si>
    <t>SK Hradčany</t>
  </si>
  <si>
    <t>Labonek</t>
  </si>
  <si>
    <t>Palek Otakar</t>
  </si>
  <si>
    <t>Hasa</t>
  </si>
  <si>
    <t>Petrov Matvei</t>
  </si>
  <si>
    <t>Poziello Massimo</t>
  </si>
  <si>
    <t>Alon Hasa</t>
  </si>
  <si>
    <t>Gluch Jakob Josef</t>
  </si>
  <si>
    <t>Otava</t>
  </si>
  <si>
    <t>Naumenko Nazarii</t>
  </si>
  <si>
    <t>Celkem</t>
  </si>
  <si>
    <t>Tělocvičná jednota Sokol Brno I</t>
  </si>
  <si>
    <t>Běhal Jonáš</t>
  </si>
  <si>
    <t>T.J. Sokol Brno I</t>
  </si>
  <si>
    <t>Bezručko, Hedbávný</t>
  </si>
  <si>
    <t>Černý František</t>
  </si>
  <si>
    <t>Vlk</t>
  </si>
  <si>
    <t>Kopeinik Daniel</t>
  </si>
  <si>
    <t>Koudela</t>
  </si>
  <si>
    <t>Šácha Vojtěch</t>
  </si>
  <si>
    <t>Hedbávný</t>
  </si>
  <si>
    <t>Ponížil Daniel</t>
  </si>
  <si>
    <t>TJ Prostějov</t>
  </si>
  <si>
    <t>Musil</t>
  </si>
  <si>
    <t>Tělocvičná jednota Sokol Kolín</t>
  </si>
  <si>
    <t>Radovesnický Daniel</t>
  </si>
  <si>
    <t>T.J. Sokol Kolín</t>
  </si>
  <si>
    <t>Taftl</t>
  </si>
  <si>
    <t>Mašín Ondřej</t>
  </si>
  <si>
    <t>Kratochvíl David</t>
  </si>
  <si>
    <t>David Kratochvíl</t>
  </si>
  <si>
    <t>Bega David</t>
  </si>
  <si>
    <t>Taftl Martin</t>
  </si>
  <si>
    <t>Bareš</t>
  </si>
  <si>
    <t>Smékal Radek</t>
  </si>
  <si>
    <t>Sliž Radomír</t>
  </si>
  <si>
    <t>TJ TŽ Třinec</t>
  </si>
  <si>
    <t>Schlauer, Sliž</t>
  </si>
  <si>
    <t>Tělocvičná jednota Sokol Praha Vršovice</t>
  </si>
  <si>
    <t>Hampel Jiří</t>
  </si>
  <si>
    <t>T.J. Sokol Praha Vršovice</t>
  </si>
  <si>
    <t>Chrudimský</t>
  </si>
  <si>
    <t>Šmejkal Filip</t>
  </si>
  <si>
    <t>Chrudimský, Syrový</t>
  </si>
  <si>
    <t>Šmejkal Michal</t>
  </si>
  <si>
    <t>Švehlík Jakub</t>
  </si>
  <si>
    <t>Kulle Dalibor</t>
  </si>
  <si>
    <t>T.J. Sokol Rokycany</t>
  </si>
  <si>
    <t>Potomak</t>
  </si>
  <si>
    <t>poznámka</t>
  </si>
  <si>
    <t>oddil</t>
  </si>
  <si>
    <t>Bareš Václav</t>
  </si>
  <si>
    <t>Novotný Milan</t>
  </si>
  <si>
    <t>Vopelka Michal</t>
  </si>
  <si>
    <t>za Sokol Brno 1 startuje Dan Ponížil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</si>
</sst>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6"/>
  <sheetViews>
    <sheetView tabSelected="1" zoomScale="140" zoomScaleNormal="140" workbookViewId="0">
      <selection activeCell="AG46" sqref="AG46"/>
    </sheetView>
  </sheetViews>
  <sheetFormatPr baseColWidth="10" defaultColWidth="8.83203125" defaultRowHeight="15" x14ac:dyDescent="0.2"/>
  <cols>
    <col min="1" max="1" width="7.5" customWidth="1"/>
    <col min="2" max="3" width="7.33203125" customWidth="1"/>
    <col min="4" max="4" width="20.5" customWidth="1"/>
    <col min="5" max="5" width="8" customWidth="1"/>
    <col min="6" max="6" width="23" bestFit="1" customWidth="1"/>
    <col min="7" max="7" width="19.1640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3" width="8" customWidth="1"/>
    <col min="34" max="34" width="20" customWidth="1"/>
    <col min="35" max="35" width="8" customWidth="1"/>
  </cols>
  <sheetData>
    <row r="1" spans="1:35" ht="19" x14ac:dyDescent="0.25">
      <c r="D1" s="1" t="s">
        <v>0</v>
      </c>
    </row>
    <row r="2" spans="1:35" ht="19" x14ac:dyDescent="0.25">
      <c r="D2" s="1" t="s">
        <v>1</v>
      </c>
    </row>
    <row r="3" spans="1:35" ht="19" x14ac:dyDescent="0.25">
      <c r="D3" s="1" t="s">
        <v>2</v>
      </c>
    </row>
    <row r="6" spans="1:35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  <c r="AI6" s="2" t="s">
        <v>22</v>
      </c>
    </row>
    <row r="7" spans="1:35" x14ac:dyDescent="0.2">
      <c r="A7" s="3"/>
      <c r="B7" s="3">
        <v>3462</v>
      </c>
      <c r="C7" s="3">
        <v>5099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>
        <f>AF16</f>
        <v>225.74999999999997</v>
      </c>
      <c r="AH7" t="str">
        <f>D7</f>
        <v>Sportovní klub Hradčany, z.s.</v>
      </c>
      <c r="AI7">
        <v>1</v>
      </c>
    </row>
    <row r="8" spans="1:35" x14ac:dyDescent="0.2">
      <c r="B8">
        <v>735304</v>
      </c>
      <c r="C8">
        <v>5099</v>
      </c>
      <c r="D8" t="s">
        <v>24</v>
      </c>
      <c r="E8">
        <v>2001</v>
      </c>
      <c r="F8" t="s">
        <v>25</v>
      </c>
      <c r="G8" t="s">
        <v>26</v>
      </c>
      <c r="H8" s="4">
        <v>0</v>
      </c>
      <c r="I8" s="4">
        <v>0</v>
      </c>
      <c r="J8" s="4">
        <v>0</v>
      </c>
      <c r="K8" s="5">
        <f t="shared" ref="K8:K15" si="0">H8+I8-J8</f>
        <v>0</v>
      </c>
      <c r="L8" s="4">
        <v>4.4000000000000004</v>
      </c>
      <c r="M8" s="4">
        <v>9.1</v>
      </c>
      <c r="N8" s="4">
        <v>0</v>
      </c>
      <c r="O8" s="5">
        <f t="shared" ref="O8:O15" si="1">L8+M8-N8</f>
        <v>13.5</v>
      </c>
      <c r="P8" s="4">
        <v>3</v>
      </c>
      <c r="Q8" s="4">
        <v>8.1999999999999993</v>
      </c>
      <c r="R8" s="4">
        <v>0</v>
      </c>
      <c r="S8" s="5">
        <f t="shared" ref="S8:S15" si="2">P8+Q8-R8</f>
        <v>11.2</v>
      </c>
      <c r="T8" s="4">
        <v>0</v>
      </c>
      <c r="U8" s="4">
        <v>0</v>
      </c>
      <c r="V8" s="4">
        <v>0</v>
      </c>
      <c r="W8" s="5">
        <f t="shared" ref="W8:W15" si="3">T8+U8-V8</f>
        <v>0</v>
      </c>
      <c r="X8" s="4">
        <v>0</v>
      </c>
      <c r="Y8" s="4">
        <v>0</v>
      </c>
      <c r="Z8" s="4">
        <v>0</v>
      </c>
      <c r="AA8" s="5">
        <f t="shared" ref="AA8:AA15" si="4">X8+Y8-Z8</f>
        <v>0</v>
      </c>
      <c r="AB8" s="4">
        <v>0</v>
      </c>
      <c r="AC8" s="4">
        <v>0</v>
      </c>
      <c r="AD8" s="4">
        <v>0</v>
      </c>
      <c r="AE8" s="5">
        <f t="shared" ref="AE8:AE15" si="5">AB8+AC8-AD8</f>
        <v>0</v>
      </c>
      <c r="AF8" s="5">
        <f t="shared" ref="AF8:AF16" si="6">K8+O8+S8+W8+AA8+AE8</f>
        <v>24.7</v>
      </c>
      <c r="AG8">
        <f>AF16</f>
        <v>225.74999999999997</v>
      </c>
      <c r="AH8" t="str">
        <f>D7</f>
        <v>Sportovní klub Hradčany, z.s.</v>
      </c>
      <c r="AI8">
        <v>2</v>
      </c>
    </row>
    <row r="9" spans="1:35" x14ac:dyDescent="0.2">
      <c r="B9">
        <v>135513</v>
      </c>
      <c r="C9">
        <v>5099</v>
      </c>
      <c r="D9" t="s">
        <v>27</v>
      </c>
      <c r="E9">
        <v>1999</v>
      </c>
      <c r="F9" t="s">
        <v>25</v>
      </c>
      <c r="G9" t="s">
        <v>28</v>
      </c>
      <c r="H9" s="4">
        <v>0</v>
      </c>
      <c r="I9" s="4">
        <v>0</v>
      </c>
      <c r="J9" s="4">
        <v>0</v>
      </c>
      <c r="K9" s="5">
        <f t="shared" si="0"/>
        <v>0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0</v>
      </c>
      <c r="U9" s="4">
        <v>0</v>
      </c>
      <c r="V9" s="4">
        <v>0</v>
      </c>
      <c r="W9" s="5">
        <f t="shared" si="3"/>
        <v>0</v>
      </c>
      <c r="X9" s="4">
        <v>0</v>
      </c>
      <c r="Y9" s="4">
        <v>0</v>
      </c>
      <c r="Z9" s="4">
        <v>0</v>
      </c>
      <c r="AA9" s="5">
        <f t="shared" si="4"/>
        <v>0</v>
      </c>
      <c r="AB9" s="4">
        <v>0</v>
      </c>
      <c r="AC9" s="4">
        <v>0</v>
      </c>
      <c r="AD9" s="4">
        <v>0</v>
      </c>
      <c r="AE9" s="5">
        <f t="shared" si="5"/>
        <v>0</v>
      </c>
      <c r="AF9" s="5">
        <f t="shared" si="6"/>
        <v>0</v>
      </c>
      <c r="AG9">
        <f>AF16</f>
        <v>225.74999999999997</v>
      </c>
      <c r="AH9" t="str">
        <f>D7</f>
        <v>Sportovní klub Hradčany, z.s.</v>
      </c>
      <c r="AI9">
        <v>3</v>
      </c>
    </row>
    <row r="10" spans="1:35" x14ac:dyDescent="0.2">
      <c r="B10">
        <v>826912</v>
      </c>
      <c r="C10">
        <v>5099</v>
      </c>
      <c r="D10" t="s">
        <v>29</v>
      </c>
      <c r="E10">
        <v>1990</v>
      </c>
      <c r="F10" t="s">
        <v>25</v>
      </c>
      <c r="G10" t="s">
        <v>28</v>
      </c>
      <c r="H10" s="4">
        <v>3.9</v>
      </c>
      <c r="I10" s="4">
        <v>8.1</v>
      </c>
      <c r="J10" s="4">
        <v>0</v>
      </c>
      <c r="K10" s="5">
        <f t="shared" si="0"/>
        <v>12</v>
      </c>
      <c r="L10" s="4">
        <v>6.1</v>
      </c>
      <c r="M10" s="4">
        <v>9.15</v>
      </c>
      <c r="N10" s="4">
        <v>0</v>
      </c>
      <c r="O10" s="5">
        <f t="shared" si="1"/>
        <v>15.25</v>
      </c>
      <c r="P10" s="4">
        <v>4.5</v>
      </c>
      <c r="Q10" s="4">
        <v>8.5500000000000007</v>
      </c>
      <c r="R10" s="4">
        <v>0</v>
      </c>
      <c r="S10" s="5">
        <f t="shared" si="2"/>
        <v>13.05</v>
      </c>
      <c r="T10" s="4">
        <v>4</v>
      </c>
      <c r="U10" s="4">
        <v>8.65</v>
      </c>
      <c r="V10" s="4">
        <v>0.1</v>
      </c>
      <c r="W10" s="5">
        <f t="shared" si="3"/>
        <v>12.55</v>
      </c>
      <c r="X10" s="4">
        <v>5.2</v>
      </c>
      <c r="Y10" s="4">
        <v>8.6999999999999993</v>
      </c>
      <c r="Z10" s="4">
        <v>0</v>
      </c>
      <c r="AA10" s="5">
        <f t="shared" si="4"/>
        <v>13.899999999999999</v>
      </c>
      <c r="AB10" s="4">
        <v>4</v>
      </c>
      <c r="AC10" s="4">
        <v>8.9</v>
      </c>
      <c r="AD10" s="4">
        <v>0</v>
      </c>
      <c r="AE10" s="5">
        <f t="shared" si="5"/>
        <v>12.9</v>
      </c>
      <c r="AF10" s="5">
        <f t="shared" si="6"/>
        <v>79.650000000000006</v>
      </c>
      <c r="AG10">
        <f>AF16</f>
        <v>225.74999999999997</v>
      </c>
      <c r="AH10" t="str">
        <f>D7</f>
        <v>Sportovní klub Hradčany, z.s.</v>
      </c>
      <c r="AI10">
        <v>4</v>
      </c>
    </row>
    <row r="11" spans="1:35" x14ac:dyDescent="0.2">
      <c r="B11">
        <v>739279</v>
      </c>
      <c r="C11">
        <v>5099</v>
      </c>
      <c r="D11" t="s">
        <v>30</v>
      </c>
      <c r="E11">
        <v>1993</v>
      </c>
      <c r="F11" t="s">
        <v>25</v>
      </c>
      <c r="G11" t="s">
        <v>31</v>
      </c>
      <c r="H11" s="4">
        <v>4.5999999999999996</v>
      </c>
      <c r="I11" s="4">
        <v>8.4</v>
      </c>
      <c r="J11" s="4">
        <v>0.3</v>
      </c>
      <c r="K11" s="5">
        <f t="shared" si="0"/>
        <v>12.7</v>
      </c>
      <c r="L11" s="4">
        <v>4.5</v>
      </c>
      <c r="M11" s="4">
        <v>8.9</v>
      </c>
      <c r="N11" s="4">
        <v>0</v>
      </c>
      <c r="O11" s="5">
        <f t="shared" si="1"/>
        <v>13.4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4">
        <v>0</v>
      </c>
      <c r="Y11" s="4">
        <v>0</v>
      </c>
      <c r="Z11" s="4">
        <v>0</v>
      </c>
      <c r="AA11" s="5">
        <f t="shared" si="4"/>
        <v>0</v>
      </c>
      <c r="AB11" s="4">
        <v>3.8</v>
      </c>
      <c r="AC11" s="4">
        <v>8.4499999999999993</v>
      </c>
      <c r="AD11" s="4">
        <v>0</v>
      </c>
      <c r="AE11" s="5">
        <f t="shared" si="5"/>
        <v>12.25</v>
      </c>
      <c r="AF11" s="5">
        <f t="shared" si="6"/>
        <v>38.35</v>
      </c>
      <c r="AG11">
        <f>AF16</f>
        <v>225.74999999999997</v>
      </c>
      <c r="AH11" t="str">
        <f>D7</f>
        <v>Sportovní klub Hradčany, z.s.</v>
      </c>
      <c r="AI11">
        <v>5</v>
      </c>
    </row>
    <row r="12" spans="1:35" x14ac:dyDescent="0.2">
      <c r="B12">
        <v>956446</v>
      </c>
      <c r="C12">
        <v>5099</v>
      </c>
      <c r="D12" t="s">
        <v>32</v>
      </c>
      <c r="E12">
        <v>1991</v>
      </c>
      <c r="F12" t="s">
        <v>25</v>
      </c>
      <c r="G12" t="s">
        <v>33</v>
      </c>
      <c r="H12" s="4">
        <v>4.0999999999999996</v>
      </c>
      <c r="I12" s="4">
        <v>8.1999999999999993</v>
      </c>
      <c r="J12" s="4"/>
      <c r="K12" s="5">
        <f t="shared" si="0"/>
        <v>12.299999999999999</v>
      </c>
      <c r="L12" s="4">
        <v>3.1</v>
      </c>
      <c r="M12" s="4">
        <v>7.95</v>
      </c>
      <c r="N12" s="4">
        <v>0</v>
      </c>
      <c r="O12" s="5">
        <f t="shared" si="1"/>
        <v>11.05</v>
      </c>
      <c r="P12" s="4">
        <v>3.9</v>
      </c>
      <c r="Q12" s="4">
        <v>7.65</v>
      </c>
      <c r="R12" s="4">
        <v>0</v>
      </c>
      <c r="S12" s="5">
        <f t="shared" si="2"/>
        <v>11.55</v>
      </c>
      <c r="T12" s="4">
        <v>4</v>
      </c>
      <c r="U12" s="4">
        <v>8.5</v>
      </c>
      <c r="V12" s="4">
        <v>0.1</v>
      </c>
      <c r="W12" s="5">
        <f t="shared" si="3"/>
        <v>12.4</v>
      </c>
      <c r="X12" s="4">
        <v>3</v>
      </c>
      <c r="Y12" s="4">
        <v>8.8000000000000007</v>
      </c>
      <c r="Z12" s="4">
        <v>0</v>
      </c>
      <c r="AA12" s="5">
        <f t="shared" si="4"/>
        <v>11.8</v>
      </c>
      <c r="AB12" s="4">
        <v>4.0999999999999996</v>
      </c>
      <c r="AC12" s="4">
        <v>8.35</v>
      </c>
      <c r="AD12" s="4">
        <v>0</v>
      </c>
      <c r="AE12" s="5">
        <f t="shared" si="5"/>
        <v>12.45</v>
      </c>
      <c r="AF12" s="5">
        <f t="shared" si="6"/>
        <v>71.550000000000011</v>
      </c>
      <c r="AG12">
        <f>AF16</f>
        <v>225.74999999999997</v>
      </c>
      <c r="AH12" t="str">
        <f>D7</f>
        <v>Sportovní klub Hradčany, z.s.</v>
      </c>
      <c r="AI12">
        <v>6</v>
      </c>
    </row>
    <row r="13" spans="1:35" x14ac:dyDescent="0.2">
      <c r="B13">
        <v>0</v>
      </c>
      <c r="C13">
        <v>5099</v>
      </c>
      <c r="D13" t="s">
        <v>34</v>
      </c>
      <c r="E13">
        <v>2002</v>
      </c>
      <c r="F13" t="s">
        <v>25</v>
      </c>
      <c r="H13" s="4">
        <v>3.3</v>
      </c>
      <c r="I13" s="4">
        <v>6.8</v>
      </c>
      <c r="J13" s="4">
        <v>0.3</v>
      </c>
      <c r="K13" s="5">
        <f t="shared" si="0"/>
        <v>9.7999999999999989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2.6</v>
      </c>
      <c r="Q13" s="4">
        <v>7.1</v>
      </c>
      <c r="R13" s="4">
        <v>0</v>
      </c>
      <c r="S13" s="5">
        <f t="shared" si="2"/>
        <v>9.6999999999999993</v>
      </c>
      <c r="T13" s="4">
        <v>2.4</v>
      </c>
      <c r="U13" s="4">
        <v>8.9</v>
      </c>
      <c r="V13" s="4">
        <v>0</v>
      </c>
      <c r="W13" s="5">
        <f t="shared" si="3"/>
        <v>11.3</v>
      </c>
      <c r="X13" s="4">
        <v>2.5</v>
      </c>
      <c r="Y13" s="4">
        <v>8.75</v>
      </c>
      <c r="Z13" s="4">
        <v>0</v>
      </c>
      <c r="AA13" s="5">
        <f t="shared" si="4"/>
        <v>11.25</v>
      </c>
      <c r="AB13" s="4">
        <v>3</v>
      </c>
      <c r="AC13" s="4">
        <v>6.85</v>
      </c>
      <c r="AD13" s="4">
        <v>0</v>
      </c>
      <c r="AE13" s="5">
        <f t="shared" si="5"/>
        <v>9.85</v>
      </c>
      <c r="AF13" s="5">
        <f t="shared" si="6"/>
        <v>51.9</v>
      </c>
      <c r="AG13">
        <f>AF16</f>
        <v>225.74999999999997</v>
      </c>
      <c r="AH13" t="str">
        <f>D7</f>
        <v>Sportovní klub Hradčany, z.s.</v>
      </c>
      <c r="AI13">
        <v>7</v>
      </c>
    </row>
    <row r="14" spans="1:35" x14ac:dyDescent="0.2">
      <c r="B14">
        <v>0</v>
      </c>
      <c r="C14">
        <v>0</v>
      </c>
      <c r="H14" s="4">
        <v>0</v>
      </c>
      <c r="I14" s="4">
        <v>0</v>
      </c>
      <c r="J14" s="4">
        <v>0</v>
      </c>
      <c r="K14" s="5">
        <f t="shared" si="0"/>
        <v>0</v>
      </c>
      <c r="L14" s="4">
        <v>0</v>
      </c>
      <c r="M14" s="4">
        <v>0</v>
      </c>
      <c r="N14" s="4">
        <v>0</v>
      </c>
      <c r="O14" s="5">
        <f t="shared" si="1"/>
        <v>0</v>
      </c>
      <c r="P14" s="4">
        <v>0</v>
      </c>
      <c r="Q14" s="4">
        <v>0</v>
      </c>
      <c r="R14" s="4">
        <v>0</v>
      </c>
      <c r="S14" s="5">
        <f t="shared" si="2"/>
        <v>0</v>
      </c>
      <c r="T14" s="4">
        <v>0</v>
      </c>
      <c r="U14" s="4">
        <v>0</v>
      </c>
      <c r="V14" s="4">
        <v>0</v>
      </c>
      <c r="W14" s="5">
        <f t="shared" si="3"/>
        <v>0</v>
      </c>
      <c r="X14" s="4">
        <v>0</v>
      </c>
      <c r="Y14" s="4">
        <v>0</v>
      </c>
      <c r="Z14" s="4">
        <v>0</v>
      </c>
      <c r="AA14" s="5">
        <f t="shared" si="4"/>
        <v>0</v>
      </c>
      <c r="AB14" s="4">
        <v>0</v>
      </c>
      <c r="AC14" s="4">
        <v>0</v>
      </c>
      <c r="AD14" s="4">
        <v>0</v>
      </c>
      <c r="AE14" s="5">
        <f t="shared" si="5"/>
        <v>0</v>
      </c>
      <c r="AF14" s="5">
        <f t="shared" si="6"/>
        <v>0</v>
      </c>
      <c r="AG14">
        <f>AF16</f>
        <v>225.74999999999997</v>
      </c>
      <c r="AH14" t="str">
        <f>D7</f>
        <v>Sportovní klub Hradčany, z.s.</v>
      </c>
      <c r="AI14">
        <v>8</v>
      </c>
    </row>
    <row r="15" spans="1:35" x14ac:dyDescent="0.2">
      <c r="B15">
        <v>0</v>
      </c>
      <c r="C15">
        <v>0</v>
      </c>
      <c r="H15" s="4">
        <v>0</v>
      </c>
      <c r="I15" s="4">
        <v>0</v>
      </c>
      <c r="J15" s="4">
        <v>0</v>
      </c>
      <c r="K15" s="5">
        <f t="shared" si="0"/>
        <v>0</v>
      </c>
      <c r="L15" s="4">
        <v>0</v>
      </c>
      <c r="M15" s="4">
        <v>0</v>
      </c>
      <c r="N15" s="4">
        <v>0</v>
      </c>
      <c r="O15" s="5">
        <f t="shared" si="1"/>
        <v>0</v>
      </c>
      <c r="P15" s="4">
        <v>0</v>
      </c>
      <c r="Q15" s="4">
        <v>0</v>
      </c>
      <c r="R15" s="4">
        <v>0</v>
      </c>
      <c r="S15" s="5">
        <f t="shared" si="2"/>
        <v>0</v>
      </c>
      <c r="T15" s="4">
        <v>0</v>
      </c>
      <c r="U15" s="4">
        <v>0</v>
      </c>
      <c r="V15" s="4">
        <v>0</v>
      </c>
      <c r="W15" s="5">
        <f t="shared" si="3"/>
        <v>0</v>
      </c>
      <c r="X15" s="4">
        <v>0</v>
      </c>
      <c r="Y15" s="4">
        <v>0</v>
      </c>
      <c r="Z15" s="4">
        <v>0</v>
      </c>
      <c r="AA15" s="5">
        <f t="shared" si="4"/>
        <v>0</v>
      </c>
      <c r="AB15" s="4">
        <v>0</v>
      </c>
      <c r="AC15" s="4">
        <v>0</v>
      </c>
      <c r="AD15" s="4">
        <v>0</v>
      </c>
      <c r="AE15" s="5">
        <f t="shared" si="5"/>
        <v>0</v>
      </c>
      <c r="AF15" s="5">
        <f t="shared" si="6"/>
        <v>0</v>
      </c>
      <c r="AG15">
        <f>AF16</f>
        <v>225.74999999999997</v>
      </c>
      <c r="AH15" t="str">
        <f>D7</f>
        <v>Sportovní klub Hradčany, z.s.</v>
      </c>
      <c r="AI15">
        <v>9</v>
      </c>
    </row>
    <row r="16" spans="1:35" x14ac:dyDescent="0.2">
      <c r="A16" s="5"/>
      <c r="B16" s="5"/>
      <c r="C16" s="5"/>
      <c r="D16" s="5" t="s">
        <v>35</v>
      </c>
      <c r="E16" s="5"/>
      <c r="F16" s="5"/>
      <c r="G16" s="5"/>
      <c r="H16" s="5"/>
      <c r="I16" s="5"/>
      <c r="J16" s="5">
        <v>0</v>
      </c>
      <c r="K16" s="5">
        <f>LARGE(K8:K15,3)+LARGE(K8:K15,2)+LARGE(K8:K15,1)-J16</f>
        <v>37</v>
      </c>
      <c r="L16" s="5"/>
      <c r="M16" s="5"/>
      <c r="N16" s="5">
        <v>0</v>
      </c>
      <c r="O16" s="5">
        <f>LARGE(O8:O15,3)+LARGE(O8:O15,2)+LARGE(O8:O15,1)-N16</f>
        <v>42.15</v>
      </c>
      <c r="P16" s="5"/>
      <c r="Q16" s="5"/>
      <c r="R16" s="5">
        <v>0</v>
      </c>
      <c r="S16" s="5">
        <f>LARGE(S8:S15,3)+LARGE(S8:S15,2)+LARGE(S8:S15,1)-R16</f>
        <v>35.799999999999997</v>
      </c>
      <c r="T16" s="5"/>
      <c r="U16" s="5"/>
      <c r="V16" s="5">
        <v>0</v>
      </c>
      <c r="W16" s="5">
        <f>LARGE(W8:W15,3)+LARGE(W8:W15,2)+LARGE(W8:W15,1)-V16</f>
        <v>36.25</v>
      </c>
      <c r="X16" s="5"/>
      <c r="Y16" s="5"/>
      <c r="Z16" s="5">
        <v>0</v>
      </c>
      <c r="AA16" s="5">
        <f>LARGE(AA8:AA15,3)+LARGE(AA8:AA15,2)+LARGE(AA8:AA15,1)-Z16</f>
        <v>36.950000000000003</v>
      </c>
      <c r="AB16" s="5"/>
      <c r="AC16" s="5"/>
      <c r="AD16" s="5">
        <v>0</v>
      </c>
      <c r="AE16" s="5">
        <f>LARGE(AE8:AE15,3)+LARGE(AE8:AE15,2)+LARGE(AE8:AE15,1)-AD16</f>
        <v>37.6</v>
      </c>
      <c r="AF16" s="5">
        <f t="shared" si="6"/>
        <v>225.74999999999997</v>
      </c>
      <c r="AG16">
        <f>AF16</f>
        <v>225.74999999999997</v>
      </c>
      <c r="AH16" t="str">
        <f>D7</f>
        <v>Sportovní klub Hradčany, z.s.</v>
      </c>
      <c r="AI16">
        <v>10</v>
      </c>
    </row>
    <row r="17" spans="1:35" x14ac:dyDescent="0.2">
      <c r="A17" s="3"/>
      <c r="B17" s="3">
        <v>3433</v>
      </c>
      <c r="C17" s="3">
        <v>4277</v>
      </c>
      <c r="D17" s="3" t="s">
        <v>36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>
        <f>AF26</f>
        <v>224.24999999999997</v>
      </c>
      <c r="AH17" t="str">
        <f>D17</f>
        <v>Tělocvičná jednota Sokol Brno I</v>
      </c>
      <c r="AI17">
        <v>1</v>
      </c>
    </row>
    <row r="18" spans="1:35" x14ac:dyDescent="0.2">
      <c r="B18">
        <v>421205</v>
      </c>
      <c r="C18">
        <v>4277</v>
      </c>
      <c r="D18" t="s">
        <v>37</v>
      </c>
      <c r="E18">
        <v>2002</v>
      </c>
      <c r="F18" t="s">
        <v>38</v>
      </c>
      <c r="G18" t="s">
        <v>39</v>
      </c>
      <c r="H18" s="4">
        <v>3.9</v>
      </c>
      <c r="I18" s="4">
        <v>6.55</v>
      </c>
      <c r="J18" s="4">
        <v>0</v>
      </c>
      <c r="K18" s="5">
        <f t="shared" ref="K18:K25" si="7">H18+I18-J18</f>
        <v>10.45</v>
      </c>
      <c r="L18" s="4">
        <v>2.5</v>
      </c>
      <c r="M18" s="4">
        <v>7.7</v>
      </c>
      <c r="N18" s="4">
        <v>0</v>
      </c>
      <c r="O18" s="5">
        <f t="shared" ref="O18:O25" si="8">L18+M18-N18</f>
        <v>10.199999999999999</v>
      </c>
      <c r="P18" s="4">
        <v>3.7</v>
      </c>
      <c r="Q18" s="4">
        <v>8.1999999999999993</v>
      </c>
      <c r="R18" s="4">
        <v>0.3</v>
      </c>
      <c r="S18" s="5">
        <f t="shared" ref="S18:S25" si="9">P18+Q18-R18</f>
        <v>11.599999999999998</v>
      </c>
      <c r="T18" s="4">
        <v>3.2</v>
      </c>
      <c r="U18" s="4">
        <v>8.9</v>
      </c>
      <c r="V18" s="4">
        <v>0.1</v>
      </c>
      <c r="W18" s="5">
        <f t="shared" ref="W18:W25" si="10">T18+U18-V18</f>
        <v>12.000000000000002</v>
      </c>
      <c r="X18" s="4">
        <v>3.4</v>
      </c>
      <c r="Y18" s="4">
        <v>8.4</v>
      </c>
      <c r="Z18" s="4">
        <v>0</v>
      </c>
      <c r="AA18" s="5">
        <f t="shared" ref="AA18:AA25" si="11">X18+Y18-Z18</f>
        <v>11.8</v>
      </c>
      <c r="AB18" s="4">
        <v>3.6</v>
      </c>
      <c r="AC18" s="4">
        <v>8.75</v>
      </c>
      <c r="AD18" s="4">
        <v>0</v>
      </c>
      <c r="AE18" s="5">
        <f t="shared" ref="AE18:AE25" si="12">AB18+AC18-AD18</f>
        <v>12.35</v>
      </c>
      <c r="AF18" s="5">
        <f t="shared" ref="AF18:AF26" si="13">K18+O18+S18+W18+AA18+AE18</f>
        <v>68.399999999999991</v>
      </c>
      <c r="AG18">
        <f>AF26</f>
        <v>224.24999999999997</v>
      </c>
      <c r="AH18" t="str">
        <f>D17</f>
        <v>Tělocvičná jednota Sokol Brno I</v>
      </c>
      <c r="AI18">
        <v>2</v>
      </c>
    </row>
    <row r="19" spans="1:35" x14ac:dyDescent="0.2">
      <c r="B19">
        <v>646784</v>
      </c>
      <c r="C19">
        <v>4277</v>
      </c>
      <c r="D19" t="s">
        <v>40</v>
      </c>
      <c r="E19">
        <v>1998</v>
      </c>
      <c r="F19" t="s">
        <v>38</v>
      </c>
      <c r="G19" t="s">
        <v>41</v>
      </c>
      <c r="H19" s="4">
        <v>5.5</v>
      </c>
      <c r="I19" s="4">
        <v>8.1</v>
      </c>
      <c r="J19" s="4">
        <v>0</v>
      </c>
      <c r="K19" s="5">
        <f t="shared" si="7"/>
        <v>13.6</v>
      </c>
      <c r="L19" s="4">
        <v>4</v>
      </c>
      <c r="M19" s="4">
        <v>4.75</v>
      </c>
      <c r="N19" s="4">
        <v>0</v>
      </c>
      <c r="O19" s="5">
        <f t="shared" si="8"/>
        <v>8.75</v>
      </c>
      <c r="P19" s="4">
        <v>3.7</v>
      </c>
      <c r="Q19" s="4">
        <v>8.65</v>
      </c>
      <c r="R19" s="4">
        <v>0</v>
      </c>
      <c r="S19" s="5">
        <f t="shared" si="9"/>
        <v>12.350000000000001</v>
      </c>
      <c r="T19" s="4">
        <v>4.8</v>
      </c>
      <c r="U19" s="4">
        <v>8.85</v>
      </c>
      <c r="V19" s="4">
        <v>0</v>
      </c>
      <c r="W19" s="5">
        <f t="shared" si="10"/>
        <v>13.649999999999999</v>
      </c>
      <c r="X19" s="4">
        <v>4.3</v>
      </c>
      <c r="Y19" s="4">
        <v>8.3000000000000007</v>
      </c>
      <c r="Z19" s="4">
        <v>0</v>
      </c>
      <c r="AA19" s="5">
        <f t="shared" si="11"/>
        <v>12.600000000000001</v>
      </c>
      <c r="AB19" s="4">
        <v>4.5999999999999996</v>
      </c>
      <c r="AC19" s="4">
        <v>8.0500000000000007</v>
      </c>
      <c r="AD19" s="4">
        <v>0</v>
      </c>
      <c r="AE19" s="5">
        <f t="shared" si="12"/>
        <v>12.65</v>
      </c>
      <c r="AF19" s="5">
        <f t="shared" si="13"/>
        <v>73.600000000000009</v>
      </c>
      <c r="AG19">
        <f>AF26</f>
        <v>224.24999999999997</v>
      </c>
      <c r="AH19" t="str">
        <f>D17</f>
        <v>Tělocvičná jednota Sokol Brno I</v>
      </c>
      <c r="AI19">
        <v>3</v>
      </c>
    </row>
    <row r="20" spans="1:35" x14ac:dyDescent="0.2">
      <c r="B20">
        <v>270604</v>
      </c>
      <c r="C20">
        <v>4277</v>
      </c>
      <c r="D20" t="s">
        <v>42</v>
      </c>
      <c r="E20">
        <v>1995</v>
      </c>
      <c r="F20" t="s">
        <v>38</v>
      </c>
      <c r="G20" t="s">
        <v>43</v>
      </c>
      <c r="H20" s="4"/>
      <c r="I20" s="4">
        <v>0</v>
      </c>
      <c r="J20" s="4">
        <v>0</v>
      </c>
      <c r="K20" s="5">
        <f t="shared" si="7"/>
        <v>0</v>
      </c>
      <c r="L20" s="4">
        <v>0</v>
      </c>
      <c r="M20" s="4">
        <v>0</v>
      </c>
      <c r="N20" s="4">
        <v>0</v>
      </c>
      <c r="O20" s="5">
        <f t="shared" si="8"/>
        <v>0</v>
      </c>
      <c r="P20" s="4">
        <v>0</v>
      </c>
      <c r="Q20" s="4">
        <v>0</v>
      </c>
      <c r="R20" s="4">
        <v>0</v>
      </c>
      <c r="S20" s="5">
        <f t="shared" si="9"/>
        <v>0</v>
      </c>
      <c r="T20" s="4">
        <v>0</v>
      </c>
      <c r="U20" s="4">
        <v>0</v>
      </c>
      <c r="V20" s="4">
        <v>0</v>
      </c>
      <c r="W20" s="5">
        <f t="shared" si="10"/>
        <v>0</v>
      </c>
      <c r="X20" s="4">
        <v>0</v>
      </c>
      <c r="Y20" s="4">
        <v>0</v>
      </c>
      <c r="Z20" s="4">
        <v>0</v>
      </c>
      <c r="AA20" s="5">
        <f t="shared" si="11"/>
        <v>0</v>
      </c>
      <c r="AB20" s="4">
        <v>0</v>
      </c>
      <c r="AC20" s="4">
        <v>0</v>
      </c>
      <c r="AD20" s="4">
        <v>0</v>
      </c>
      <c r="AE20" s="5">
        <f t="shared" si="12"/>
        <v>0</v>
      </c>
      <c r="AF20" s="5">
        <f t="shared" si="13"/>
        <v>0</v>
      </c>
      <c r="AG20">
        <f>AF26</f>
        <v>224.24999999999997</v>
      </c>
      <c r="AH20" t="str">
        <f>D17</f>
        <v>Tělocvičná jednota Sokol Brno I</v>
      </c>
      <c r="AI20">
        <v>4</v>
      </c>
    </row>
    <row r="21" spans="1:35" x14ac:dyDescent="0.2">
      <c r="B21">
        <v>789192</v>
      </c>
      <c r="C21">
        <v>4277</v>
      </c>
      <c r="D21" t="s">
        <v>44</v>
      </c>
      <c r="E21">
        <v>2002</v>
      </c>
      <c r="F21" t="s">
        <v>38</v>
      </c>
      <c r="G21" t="s">
        <v>45</v>
      </c>
      <c r="H21" s="4">
        <v>4.2</v>
      </c>
      <c r="I21" s="4">
        <v>8.0500000000000007</v>
      </c>
      <c r="J21" s="4">
        <v>0.1</v>
      </c>
      <c r="K21" s="5">
        <f t="shared" si="7"/>
        <v>12.15</v>
      </c>
      <c r="L21" s="6">
        <v>4.0999999999999996</v>
      </c>
      <c r="M21" s="4">
        <v>8.5500000000000007</v>
      </c>
      <c r="N21" s="4">
        <v>0</v>
      </c>
      <c r="O21" s="5">
        <f t="shared" si="8"/>
        <v>12.65</v>
      </c>
      <c r="P21" s="4">
        <v>4.2</v>
      </c>
      <c r="Q21" s="4">
        <v>8.8000000000000007</v>
      </c>
      <c r="R21" s="4">
        <v>0</v>
      </c>
      <c r="S21" s="5">
        <f t="shared" si="9"/>
        <v>13</v>
      </c>
      <c r="T21" s="4">
        <v>3.2</v>
      </c>
      <c r="U21" s="4">
        <v>9.1</v>
      </c>
      <c r="V21" s="4">
        <v>0</v>
      </c>
      <c r="W21" s="5">
        <f t="shared" si="10"/>
        <v>12.3</v>
      </c>
      <c r="X21" s="4">
        <v>4.2</v>
      </c>
      <c r="Y21" s="4">
        <v>8.4</v>
      </c>
      <c r="Z21" s="4">
        <v>0</v>
      </c>
      <c r="AA21" s="5">
        <f t="shared" si="11"/>
        <v>12.600000000000001</v>
      </c>
      <c r="AB21" s="4">
        <v>4.2</v>
      </c>
      <c r="AC21" s="4">
        <v>8.15</v>
      </c>
      <c r="AD21" s="4">
        <v>0</v>
      </c>
      <c r="AE21" s="5">
        <f t="shared" si="12"/>
        <v>12.350000000000001</v>
      </c>
      <c r="AF21" s="5">
        <f t="shared" si="13"/>
        <v>75.05</v>
      </c>
      <c r="AG21">
        <f>AF26</f>
        <v>224.24999999999997</v>
      </c>
      <c r="AH21" t="str">
        <f>D17</f>
        <v>Tělocvičná jednota Sokol Brno I</v>
      </c>
      <c r="AI21">
        <v>5</v>
      </c>
    </row>
    <row r="22" spans="1:35" x14ac:dyDescent="0.2">
      <c r="B22">
        <v>570729</v>
      </c>
      <c r="C22">
        <v>2402</v>
      </c>
      <c r="D22" t="s">
        <v>46</v>
      </c>
      <c r="E22">
        <v>2000</v>
      </c>
      <c r="F22" t="s">
        <v>47</v>
      </c>
      <c r="G22" t="s">
        <v>48</v>
      </c>
      <c r="H22" s="4">
        <v>5.2</v>
      </c>
      <c r="I22" s="4">
        <v>7.8</v>
      </c>
      <c r="J22" s="4">
        <v>0</v>
      </c>
      <c r="K22" s="5">
        <f t="shared" si="7"/>
        <v>13</v>
      </c>
      <c r="L22" s="4">
        <v>4.0999999999999996</v>
      </c>
      <c r="M22" s="4">
        <v>7</v>
      </c>
      <c r="N22" s="4">
        <v>0</v>
      </c>
      <c r="O22" s="5">
        <f t="shared" si="8"/>
        <v>11.1</v>
      </c>
      <c r="P22" s="4">
        <v>3.5</v>
      </c>
      <c r="Q22" s="4">
        <v>8.35</v>
      </c>
      <c r="R22" s="4">
        <v>0</v>
      </c>
      <c r="S22" s="5">
        <f t="shared" si="9"/>
        <v>11.85</v>
      </c>
      <c r="T22" s="4">
        <v>4</v>
      </c>
      <c r="U22" s="4">
        <v>9.0500000000000007</v>
      </c>
      <c r="V22" s="4">
        <v>0</v>
      </c>
      <c r="W22" s="5">
        <f t="shared" si="10"/>
        <v>13.05</v>
      </c>
      <c r="X22" s="4">
        <v>4.2</v>
      </c>
      <c r="Y22" s="4">
        <v>8.6</v>
      </c>
      <c r="Z22" s="4">
        <v>0</v>
      </c>
      <c r="AA22" s="5">
        <f t="shared" si="11"/>
        <v>12.8</v>
      </c>
      <c r="AB22" s="4">
        <v>0</v>
      </c>
      <c r="AC22" s="4">
        <v>0</v>
      </c>
      <c r="AD22" s="4">
        <v>0</v>
      </c>
      <c r="AE22" s="5">
        <f t="shared" si="12"/>
        <v>0</v>
      </c>
      <c r="AF22" s="5">
        <f t="shared" si="13"/>
        <v>61.8</v>
      </c>
      <c r="AG22">
        <f>AF26</f>
        <v>224.24999999999997</v>
      </c>
      <c r="AH22" t="str">
        <f>D17</f>
        <v>Tělocvičná jednota Sokol Brno I</v>
      </c>
      <c r="AI22">
        <v>6</v>
      </c>
    </row>
    <row r="23" spans="1:35" x14ac:dyDescent="0.2">
      <c r="B23">
        <v>0</v>
      </c>
      <c r="C23">
        <v>0</v>
      </c>
      <c r="H23" s="4">
        <v>0</v>
      </c>
      <c r="I23" s="4">
        <v>0</v>
      </c>
      <c r="J23" s="4">
        <v>0</v>
      </c>
      <c r="K23" s="5">
        <f t="shared" si="7"/>
        <v>0</v>
      </c>
      <c r="L23" s="4">
        <v>0</v>
      </c>
      <c r="M23" s="4">
        <v>0</v>
      </c>
      <c r="N23" s="4">
        <v>0</v>
      </c>
      <c r="O23" s="5">
        <f t="shared" si="8"/>
        <v>0</v>
      </c>
      <c r="P23" s="4">
        <v>0</v>
      </c>
      <c r="Q23" s="4">
        <v>0</v>
      </c>
      <c r="R23" s="4">
        <v>0</v>
      </c>
      <c r="S23" s="5">
        <f t="shared" si="9"/>
        <v>0</v>
      </c>
      <c r="T23" s="4">
        <v>0</v>
      </c>
      <c r="U23" s="4">
        <v>0</v>
      </c>
      <c r="V23" s="4">
        <v>0</v>
      </c>
      <c r="W23" s="5">
        <f t="shared" si="10"/>
        <v>0</v>
      </c>
      <c r="X23" s="4">
        <v>0</v>
      </c>
      <c r="Y23" s="4">
        <v>0</v>
      </c>
      <c r="Z23" s="4">
        <v>0</v>
      </c>
      <c r="AA23" s="5">
        <f t="shared" si="11"/>
        <v>0</v>
      </c>
      <c r="AB23" s="4">
        <v>0</v>
      </c>
      <c r="AC23" s="4">
        <v>0</v>
      </c>
      <c r="AD23" s="4">
        <v>0</v>
      </c>
      <c r="AE23" s="5">
        <f t="shared" si="12"/>
        <v>0</v>
      </c>
      <c r="AF23" s="5">
        <f t="shared" si="13"/>
        <v>0</v>
      </c>
      <c r="AG23">
        <f>AF26</f>
        <v>224.24999999999997</v>
      </c>
      <c r="AH23" t="str">
        <f>D17</f>
        <v>Tělocvičná jednota Sokol Brno I</v>
      </c>
      <c r="AI23">
        <v>7</v>
      </c>
    </row>
    <row r="24" spans="1:35" x14ac:dyDescent="0.2">
      <c r="B24">
        <v>0</v>
      </c>
      <c r="C24">
        <v>0</v>
      </c>
      <c r="H24" s="4">
        <v>0</v>
      </c>
      <c r="I24" s="4">
        <v>0</v>
      </c>
      <c r="J24" s="4">
        <v>0</v>
      </c>
      <c r="K24" s="5">
        <f t="shared" si="7"/>
        <v>0</v>
      </c>
      <c r="L24" s="4">
        <v>0</v>
      </c>
      <c r="M24" s="4">
        <v>0</v>
      </c>
      <c r="N24" s="4">
        <v>0</v>
      </c>
      <c r="O24" s="5">
        <f t="shared" si="8"/>
        <v>0</v>
      </c>
      <c r="P24" s="4">
        <v>0</v>
      </c>
      <c r="Q24" s="4">
        <v>0</v>
      </c>
      <c r="R24" s="4">
        <v>0</v>
      </c>
      <c r="S24" s="5">
        <f t="shared" si="9"/>
        <v>0</v>
      </c>
      <c r="T24" s="4">
        <v>0</v>
      </c>
      <c r="U24" s="4">
        <v>0</v>
      </c>
      <c r="V24" s="4">
        <v>0</v>
      </c>
      <c r="W24" s="5">
        <f t="shared" si="10"/>
        <v>0</v>
      </c>
      <c r="X24" s="4">
        <v>0</v>
      </c>
      <c r="Y24" s="4">
        <v>0</v>
      </c>
      <c r="Z24" s="4">
        <v>0</v>
      </c>
      <c r="AA24" s="5">
        <f t="shared" si="11"/>
        <v>0</v>
      </c>
      <c r="AB24" s="4">
        <v>0</v>
      </c>
      <c r="AC24" s="4">
        <v>0</v>
      </c>
      <c r="AD24" s="4">
        <v>0</v>
      </c>
      <c r="AE24" s="5">
        <f t="shared" si="12"/>
        <v>0</v>
      </c>
      <c r="AF24" s="5">
        <f t="shared" si="13"/>
        <v>0</v>
      </c>
      <c r="AG24">
        <f>AF26</f>
        <v>224.24999999999997</v>
      </c>
      <c r="AH24" t="str">
        <f>D17</f>
        <v>Tělocvičná jednota Sokol Brno I</v>
      </c>
      <c r="AI24">
        <v>8</v>
      </c>
    </row>
    <row r="25" spans="1:35" x14ac:dyDescent="0.2">
      <c r="B25">
        <v>0</v>
      </c>
      <c r="C25">
        <v>0</v>
      </c>
      <c r="H25" s="4">
        <v>0</v>
      </c>
      <c r="I25" s="4">
        <v>0</v>
      </c>
      <c r="J25" s="4">
        <v>0</v>
      </c>
      <c r="K25" s="5">
        <f t="shared" si="7"/>
        <v>0</v>
      </c>
      <c r="L25" s="4">
        <v>0</v>
      </c>
      <c r="M25" s="4">
        <v>0</v>
      </c>
      <c r="N25" s="4">
        <v>0</v>
      </c>
      <c r="O25" s="5">
        <f t="shared" si="8"/>
        <v>0</v>
      </c>
      <c r="P25" s="4">
        <v>0</v>
      </c>
      <c r="Q25" s="4">
        <v>0</v>
      </c>
      <c r="R25" s="4">
        <v>0</v>
      </c>
      <c r="S25" s="5">
        <f t="shared" si="9"/>
        <v>0</v>
      </c>
      <c r="T25" s="4">
        <v>0</v>
      </c>
      <c r="U25" s="4">
        <v>0</v>
      </c>
      <c r="V25" s="4">
        <v>0</v>
      </c>
      <c r="W25" s="5">
        <f t="shared" si="10"/>
        <v>0</v>
      </c>
      <c r="X25" s="4">
        <v>0</v>
      </c>
      <c r="Y25" s="4">
        <v>0</v>
      </c>
      <c r="Z25" s="4">
        <v>0</v>
      </c>
      <c r="AA25" s="5">
        <f t="shared" si="11"/>
        <v>0</v>
      </c>
      <c r="AB25" s="4">
        <v>0</v>
      </c>
      <c r="AC25" s="4">
        <v>0</v>
      </c>
      <c r="AD25" s="4">
        <v>0</v>
      </c>
      <c r="AE25" s="5">
        <f t="shared" si="12"/>
        <v>0</v>
      </c>
      <c r="AF25" s="5">
        <f t="shared" si="13"/>
        <v>0</v>
      </c>
      <c r="AG25">
        <f>AF26</f>
        <v>224.24999999999997</v>
      </c>
      <c r="AH25" t="str">
        <f>D17</f>
        <v>Tělocvičná jednota Sokol Brno I</v>
      </c>
      <c r="AI25">
        <v>9</v>
      </c>
    </row>
    <row r="26" spans="1:35" x14ac:dyDescent="0.2">
      <c r="A26" s="5"/>
      <c r="B26" s="5"/>
      <c r="C26" s="5"/>
      <c r="D26" s="5" t="s">
        <v>35</v>
      </c>
      <c r="E26" s="5"/>
      <c r="F26" s="5"/>
      <c r="G26" s="5"/>
      <c r="H26" s="5"/>
      <c r="I26" s="5"/>
      <c r="J26" s="5">
        <v>0</v>
      </c>
      <c r="K26" s="5">
        <f>LARGE(K18:K25,3)+LARGE(K18:K25,2)+LARGE(K18:K25,1)-J26</f>
        <v>38.75</v>
      </c>
      <c r="L26" s="5"/>
      <c r="M26" s="5"/>
      <c r="N26" s="5">
        <v>0</v>
      </c>
      <c r="O26" s="5">
        <f>LARGE(O18:O25,3)+LARGE(O18:O25,2)+LARGE(O18:O25,1)-N26</f>
        <v>33.949999999999996</v>
      </c>
      <c r="P26" s="5"/>
      <c r="Q26" s="5"/>
      <c r="R26" s="5">
        <v>0</v>
      </c>
      <c r="S26" s="5">
        <f>LARGE(S18:S25,3)+LARGE(S18:S25,2)+LARGE(S18:S25,1)-R26</f>
        <v>37.200000000000003</v>
      </c>
      <c r="T26" s="5"/>
      <c r="U26" s="5"/>
      <c r="V26" s="5">
        <v>0</v>
      </c>
      <c r="W26" s="5">
        <f>LARGE(W18:W25,3)+LARGE(W18:W25,2)+LARGE(W18:W25,1)-V26</f>
        <v>39</v>
      </c>
      <c r="X26" s="5"/>
      <c r="Y26" s="5"/>
      <c r="Z26" s="5">
        <v>0</v>
      </c>
      <c r="AA26" s="5">
        <f>LARGE(AA18:AA25,3)+LARGE(AA18:AA25,2)+LARGE(AA18:AA25,1)-Z26</f>
        <v>38</v>
      </c>
      <c r="AB26" s="5"/>
      <c r="AC26" s="5"/>
      <c r="AD26" s="5">
        <v>0</v>
      </c>
      <c r="AE26" s="5">
        <f>LARGE(AE18:AE25,3)+LARGE(AE18:AE25,2)+LARGE(AE18:AE25,1)-AD26</f>
        <v>37.35</v>
      </c>
      <c r="AF26" s="5">
        <f t="shared" si="13"/>
        <v>224.24999999999997</v>
      </c>
      <c r="AG26">
        <f>AF26</f>
        <v>224.24999999999997</v>
      </c>
      <c r="AH26" t="str">
        <f>D17</f>
        <v>Tělocvičná jednota Sokol Brno I</v>
      </c>
      <c r="AI26">
        <v>10</v>
      </c>
    </row>
    <row r="27" spans="1:35" x14ac:dyDescent="0.2">
      <c r="A27" s="3"/>
      <c r="B27" s="3">
        <v>3444</v>
      </c>
      <c r="C27" s="3">
        <v>3980</v>
      </c>
      <c r="D27" s="3" t="s">
        <v>49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>
        <f>AF36</f>
        <v>200.59999999999997</v>
      </c>
      <c r="AH27" t="str">
        <f>D27</f>
        <v>Tělocvičná jednota Sokol Kolín</v>
      </c>
      <c r="AI27">
        <v>1</v>
      </c>
    </row>
    <row r="28" spans="1:35" x14ac:dyDescent="0.2">
      <c r="B28">
        <v>526880</v>
      </c>
      <c r="C28">
        <v>3980</v>
      </c>
      <c r="D28" t="s">
        <v>50</v>
      </c>
      <c r="E28">
        <v>1994</v>
      </c>
      <c r="F28" t="s">
        <v>51</v>
      </c>
      <c r="G28" t="s">
        <v>52</v>
      </c>
      <c r="H28" s="4">
        <v>0</v>
      </c>
      <c r="I28" s="4">
        <v>0</v>
      </c>
      <c r="J28" s="4">
        <v>0</v>
      </c>
      <c r="K28" s="5">
        <f t="shared" ref="K28:K35" si="14">H28+I28-J28</f>
        <v>0</v>
      </c>
      <c r="L28" s="4">
        <v>0</v>
      </c>
      <c r="M28" s="4">
        <v>0</v>
      </c>
      <c r="N28" s="4">
        <v>0</v>
      </c>
      <c r="O28" s="5">
        <f t="shared" ref="O28:O35" si="15">L28+M28-N28</f>
        <v>0</v>
      </c>
      <c r="P28" s="4">
        <v>0</v>
      </c>
      <c r="Q28" s="4">
        <v>0</v>
      </c>
      <c r="R28" s="4">
        <v>0</v>
      </c>
      <c r="S28" s="5">
        <f t="shared" ref="S28:S35" si="16">P28+Q28-R28</f>
        <v>0</v>
      </c>
      <c r="T28" s="4">
        <v>0</v>
      </c>
      <c r="U28" s="4">
        <v>0</v>
      </c>
      <c r="V28" s="4">
        <v>0</v>
      </c>
      <c r="W28" s="5">
        <f t="shared" ref="W28:W35" si="17">T28+U28-V28</f>
        <v>0</v>
      </c>
      <c r="X28" s="4">
        <v>0</v>
      </c>
      <c r="Y28" s="4">
        <v>0</v>
      </c>
      <c r="Z28" s="4">
        <v>0</v>
      </c>
      <c r="AA28" s="5">
        <f t="shared" ref="AA28:AA35" si="18">X28+Y28-Z28</f>
        <v>0</v>
      </c>
      <c r="AB28" s="4">
        <v>0</v>
      </c>
      <c r="AC28" s="4">
        <v>0</v>
      </c>
      <c r="AD28" s="4">
        <v>0</v>
      </c>
      <c r="AE28" s="5">
        <f t="shared" ref="AE28:AE35" si="19">AB28+AC28-AD28</f>
        <v>0</v>
      </c>
      <c r="AF28" s="5">
        <f t="shared" ref="AF28:AF36" si="20">K28+O28+S28+W28+AA28+AE28</f>
        <v>0</v>
      </c>
      <c r="AG28">
        <f>AF36</f>
        <v>200.59999999999997</v>
      </c>
      <c r="AH28" t="str">
        <f>D27</f>
        <v>Tělocvičná jednota Sokol Kolín</v>
      </c>
      <c r="AI28">
        <v>2</v>
      </c>
    </row>
    <row r="29" spans="1:35" x14ac:dyDescent="0.2">
      <c r="B29">
        <v>177052</v>
      </c>
      <c r="C29">
        <v>3980</v>
      </c>
      <c r="D29" t="s">
        <v>53</v>
      </c>
      <c r="E29">
        <v>1997</v>
      </c>
      <c r="F29" t="s">
        <v>51</v>
      </c>
      <c r="G29" t="s">
        <v>52</v>
      </c>
      <c r="H29" s="4">
        <v>0</v>
      </c>
      <c r="I29" s="4">
        <v>0</v>
      </c>
      <c r="J29" s="4">
        <v>0</v>
      </c>
      <c r="K29" s="5">
        <f t="shared" si="14"/>
        <v>0</v>
      </c>
      <c r="L29" s="4">
        <v>0</v>
      </c>
      <c r="M29" s="4">
        <v>0</v>
      </c>
      <c r="N29" s="4">
        <v>0</v>
      </c>
      <c r="O29" s="5">
        <f t="shared" si="15"/>
        <v>0</v>
      </c>
      <c r="P29" s="4">
        <v>0</v>
      </c>
      <c r="Q29" s="4">
        <v>0</v>
      </c>
      <c r="R29" s="4">
        <v>0</v>
      </c>
      <c r="S29" s="5">
        <f t="shared" si="16"/>
        <v>0</v>
      </c>
      <c r="T29" s="4">
        <v>0</v>
      </c>
      <c r="U29" s="4">
        <v>0</v>
      </c>
      <c r="V29" s="4">
        <v>0</v>
      </c>
      <c r="W29" s="5">
        <f t="shared" si="17"/>
        <v>0</v>
      </c>
      <c r="X29" s="4">
        <v>0</v>
      </c>
      <c r="Y29" s="4">
        <v>0</v>
      </c>
      <c r="Z29" s="4">
        <v>0</v>
      </c>
      <c r="AA29" s="5">
        <f t="shared" si="18"/>
        <v>0</v>
      </c>
      <c r="AB29" s="4">
        <v>2.4</v>
      </c>
      <c r="AC29" s="4">
        <v>6.95</v>
      </c>
      <c r="AD29" s="4">
        <v>0</v>
      </c>
      <c r="AE29" s="5">
        <f t="shared" si="19"/>
        <v>9.35</v>
      </c>
      <c r="AF29" s="5">
        <f t="shared" si="20"/>
        <v>9.35</v>
      </c>
      <c r="AG29">
        <f>AF36</f>
        <v>200.59999999999997</v>
      </c>
      <c r="AH29" t="str">
        <f>D27</f>
        <v>Tělocvičná jednota Sokol Kolín</v>
      </c>
      <c r="AI29">
        <v>3</v>
      </c>
    </row>
    <row r="30" spans="1:35" x14ac:dyDescent="0.2">
      <c r="B30">
        <v>727287</v>
      </c>
      <c r="C30">
        <v>3980</v>
      </c>
      <c r="D30" t="s">
        <v>54</v>
      </c>
      <c r="E30">
        <v>1991</v>
      </c>
      <c r="F30" t="s">
        <v>51</v>
      </c>
      <c r="G30" t="s">
        <v>55</v>
      </c>
      <c r="H30" s="4">
        <v>3.8</v>
      </c>
      <c r="I30" s="4">
        <v>7.3</v>
      </c>
      <c r="J30" s="4">
        <v>0</v>
      </c>
      <c r="K30" s="5">
        <f t="shared" si="14"/>
        <v>11.1</v>
      </c>
      <c r="L30" s="4">
        <v>0</v>
      </c>
      <c r="M30" s="4">
        <v>0</v>
      </c>
      <c r="N30" s="4">
        <v>0</v>
      </c>
      <c r="O30" s="5">
        <f t="shared" si="15"/>
        <v>0</v>
      </c>
      <c r="P30" s="4">
        <v>0</v>
      </c>
      <c r="Q30" s="4">
        <v>0</v>
      </c>
      <c r="R30" s="4">
        <v>0</v>
      </c>
      <c r="S30" s="5">
        <f t="shared" si="16"/>
        <v>0</v>
      </c>
      <c r="T30" s="4">
        <v>4</v>
      </c>
      <c r="U30" s="4">
        <v>9.1999999999999993</v>
      </c>
      <c r="V30" s="4">
        <v>0</v>
      </c>
      <c r="W30" s="5">
        <f t="shared" si="17"/>
        <v>13.2</v>
      </c>
      <c r="X30" s="4">
        <v>0</v>
      </c>
      <c r="Y30" s="4">
        <v>0</v>
      </c>
      <c r="Z30" s="4">
        <v>0</v>
      </c>
      <c r="AA30" s="5">
        <f t="shared" si="18"/>
        <v>0</v>
      </c>
      <c r="AB30" s="4">
        <v>0</v>
      </c>
      <c r="AC30" s="4">
        <v>0</v>
      </c>
      <c r="AD30" s="4">
        <v>0</v>
      </c>
      <c r="AE30" s="5">
        <f t="shared" si="19"/>
        <v>0</v>
      </c>
      <c r="AF30" s="5">
        <f t="shared" si="20"/>
        <v>24.299999999999997</v>
      </c>
      <c r="AG30">
        <f>AF36</f>
        <v>200.59999999999997</v>
      </c>
      <c r="AH30" t="str">
        <f>D27</f>
        <v>Tělocvičná jednota Sokol Kolín</v>
      </c>
      <c r="AI30">
        <v>4</v>
      </c>
    </row>
    <row r="31" spans="1:35" x14ac:dyDescent="0.2">
      <c r="B31">
        <v>226327</v>
      </c>
      <c r="C31">
        <v>3980</v>
      </c>
      <c r="D31" t="s">
        <v>56</v>
      </c>
      <c r="E31">
        <v>2000</v>
      </c>
      <c r="F31" t="s">
        <v>51</v>
      </c>
      <c r="G31" t="s">
        <v>52</v>
      </c>
      <c r="H31" s="4">
        <v>3.6</v>
      </c>
      <c r="I31" s="4">
        <v>8.1</v>
      </c>
      <c r="J31" s="4">
        <v>0</v>
      </c>
      <c r="K31" s="5">
        <f t="shared" si="14"/>
        <v>11.7</v>
      </c>
      <c r="L31" s="4">
        <v>2.4</v>
      </c>
      <c r="M31" s="4">
        <v>5.3</v>
      </c>
      <c r="N31" s="4">
        <v>0</v>
      </c>
      <c r="O31" s="5">
        <f t="shared" si="15"/>
        <v>7.6999999999999993</v>
      </c>
      <c r="P31" s="4">
        <v>3.2</v>
      </c>
      <c r="Q31" s="4">
        <v>8.25</v>
      </c>
      <c r="R31" s="4">
        <v>0.3</v>
      </c>
      <c r="S31" s="5">
        <f t="shared" si="16"/>
        <v>11.149999999999999</v>
      </c>
      <c r="T31" s="4">
        <v>4</v>
      </c>
      <c r="U31" s="4">
        <v>8.5</v>
      </c>
      <c r="V31" s="4">
        <v>0.1</v>
      </c>
      <c r="W31" s="5">
        <f t="shared" si="17"/>
        <v>12.4</v>
      </c>
      <c r="X31" s="4">
        <v>3.1</v>
      </c>
      <c r="Y31" s="4">
        <v>8.15</v>
      </c>
      <c r="Z31" s="4">
        <v>0</v>
      </c>
      <c r="AA31" s="5">
        <f t="shared" si="18"/>
        <v>11.25</v>
      </c>
      <c r="AB31" s="4">
        <v>0</v>
      </c>
      <c r="AC31" s="4">
        <v>0</v>
      </c>
      <c r="AD31" s="4">
        <v>0</v>
      </c>
      <c r="AE31" s="5">
        <f t="shared" si="19"/>
        <v>0</v>
      </c>
      <c r="AF31" s="5">
        <f t="shared" si="20"/>
        <v>54.199999999999996</v>
      </c>
      <c r="AG31">
        <f>AF36</f>
        <v>200.59999999999997</v>
      </c>
      <c r="AH31" t="str">
        <f>D27</f>
        <v>Tělocvičná jednota Sokol Kolín</v>
      </c>
      <c r="AI31">
        <v>5</v>
      </c>
    </row>
    <row r="32" spans="1:35" x14ac:dyDescent="0.2">
      <c r="B32">
        <v>534473</v>
      </c>
      <c r="C32">
        <v>3980</v>
      </c>
      <c r="D32" t="s">
        <v>57</v>
      </c>
      <c r="E32">
        <v>1977</v>
      </c>
      <c r="F32" t="s">
        <v>51</v>
      </c>
      <c r="G32" t="s">
        <v>58</v>
      </c>
      <c r="H32" s="4">
        <v>0</v>
      </c>
      <c r="I32" s="4">
        <v>0</v>
      </c>
      <c r="J32" s="4">
        <v>0</v>
      </c>
      <c r="K32" s="5">
        <f t="shared" si="14"/>
        <v>0</v>
      </c>
      <c r="L32" s="4">
        <v>0</v>
      </c>
      <c r="M32" s="4">
        <v>0</v>
      </c>
      <c r="N32" s="4">
        <v>0</v>
      </c>
      <c r="O32" s="5">
        <f t="shared" si="15"/>
        <v>0</v>
      </c>
      <c r="P32" s="4">
        <v>2.6</v>
      </c>
      <c r="Q32" s="4">
        <v>8.9499999999999993</v>
      </c>
      <c r="R32" s="4">
        <v>0.3</v>
      </c>
      <c r="S32" s="5">
        <f t="shared" si="16"/>
        <v>11.249999999999998</v>
      </c>
      <c r="T32" s="4">
        <v>0</v>
      </c>
      <c r="U32" s="4">
        <v>0</v>
      </c>
      <c r="V32" s="4">
        <v>0</v>
      </c>
      <c r="W32" s="5">
        <f t="shared" si="17"/>
        <v>0</v>
      </c>
      <c r="X32" s="4">
        <v>2.6</v>
      </c>
      <c r="Y32" s="4">
        <v>8.6999999999999993</v>
      </c>
      <c r="Z32" s="4">
        <v>0</v>
      </c>
      <c r="AA32" s="5">
        <f t="shared" si="18"/>
        <v>11.299999999999999</v>
      </c>
      <c r="AB32" s="4">
        <v>0</v>
      </c>
      <c r="AC32" s="4">
        <v>0</v>
      </c>
      <c r="AD32" s="4">
        <v>0</v>
      </c>
      <c r="AE32" s="5">
        <f t="shared" si="19"/>
        <v>0</v>
      </c>
      <c r="AF32" s="5">
        <f t="shared" si="20"/>
        <v>22.549999999999997</v>
      </c>
      <c r="AG32">
        <f>AF36</f>
        <v>200.59999999999997</v>
      </c>
      <c r="AH32" t="str">
        <f>D27</f>
        <v>Tělocvičná jednota Sokol Kolín</v>
      </c>
      <c r="AI32">
        <v>6</v>
      </c>
    </row>
    <row r="33" spans="1:35" x14ac:dyDescent="0.2">
      <c r="B33">
        <v>704355</v>
      </c>
      <c r="C33">
        <v>3980</v>
      </c>
      <c r="D33" t="s">
        <v>59</v>
      </c>
      <c r="E33">
        <v>1994</v>
      </c>
      <c r="F33" t="s">
        <v>51</v>
      </c>
      <c r="G33" t="s">
        <v>52</v>
      </c>
      <c r="H33" s="4">
        <v>0</v>
      </c>
      <c r="I33" s="4">
        <v>0</v>
      </c>
      <c r="J33" s="4">
        <v>0</v>
      </c>
      <c r="K33" s="5">
        <f t="shared" si="14"/>
        <v>0</v>
      </c>
      <c r="L33" s="4">
        <v>3.7</v>
      </c>
      <c r="M33" s="4">
        <v>6.3</v>
      </c>
      <c r="N33" s="4">
        <v>0</v>
      </c>
      <c r="O33" s="5">
        <f t="shared" si="15"/>
        <v>10</v>
      </c>
      <c r="P33" s="4">
        <v>0</v>
      </c>
      <c r="Q33" s="4">
        <v>0</v>
      </c>
      <c r="R33" s="4">
        <v>0</v>
      </c>
      <c r="S33" s="5">
        <f t="shared" si="16"/>
        <v>0</v>
      </c>
      <c r="T33" s="4">
        <v>0</v>
      </c>
      <c r="U33" s="4">
        <v>0</v>
      </c>
      <c r="V33" s="4">
        <v>0</v>
      </c>
      <c r="W33" s="5">
        <f t="shared" si="17"/>
        <v>0</v>
      </c>
      <c r="X33" s="4">
        <v>3.1</v>
      </c>
      <c r="Y33" s="4">
        <v>8.15</v>
      </c>
      <c r="Z33" s="4">
        <v>0</v>
      </c>
      <c r="AA33" s="5">
        <f t="shared" si="18"/>
        <v>11.25</v>
      </c>
      <c r="AB33" s="4">
        <v>3.3</v>
      </c>
      <c r="AC33" s="4">
        <v>7.8</v>
      </c>
      <c r="AD33" s="4">
        <v>0</v>
      </c>
      <c r="AE33" s="5">
        <f t="shared" si="19"/>
        <v>11.1</v>
      </c>
      <c r="AF33" s="5">
        <f t="shared" si="20"/>
        <v>32.35</v>
      </c>
      <c r="AG33">
        <f>AF36</f>
        <v>200.59999999999997</v>
      </c>
      <c r="AH33" t="str">
        <f>D27</f>
        <v>Tělocvičná jednota Sokol Kolín</v>
      </c>
      <c r="AI33">
        <v>7</v>
      </c>
    </row>
    <row r="34" spans="1:35" x14ac:dyDescent="0.2">
      <c r="B34">
        <v>608145</v>
      </c>
      <c r="C34">
        <v>9763</v>
      </c>
      <c r="D34" t="s">
        <v>60</v>
      </c>
      <c r="E34">
        <v>1999</v>
      </c>
      <c r="F34" t="s">
        <v>61</v>
      </c>
      <c r="G34" t="s">
        <v>62</v>
      </c>
      <c r="H34" s="4">
        <v>3.6</v>
      </c>
      <c r="I34" s="4">
        <v>8.1999999999999993</v>
      </c>
      <c r="J34" s="4">
        <v>0.3</v>
      </c>
      <c r="K34" s="5">
        <f t="shared" si="14"/>
        <v>11.499999999999998</v>
      </c>
      <c r="L34" s="4">
        <v>4.0999999999999996</v>
      </c>
      <c r="M34" s="4">
        <v>8.3000000000000007</v>
      </c>
      <c r="N34" s="4">
        <v>0</v>
      </c>
      <c r="O34" s="5">
        <f t="shared" si="15"/>
        <v>12.4</v>
      </c>
      <c r="P34" s="4">
        <v>2.6</v>
      </c>
      <c r="Q34" s="4">
        <v>8.8000000000000007</v>
      </c>
      <c r="R34" s="4">
        <v>0.3</v>
      </c>
      <c r="S34" s="5">
        <f t="shared" si="16"/>
        <v>11.1</v>
      </c>
      <c r="T34" s="4">
        <v>3.2</v>
      </c>
      <c r="U34" s="4">
        <v>8.5</v>
      </c>
      <c r="V34" s="4">
        <v>0</v>
      </c>
      <c r="W34" s="5">
        <f t="shared" si="17"/>
        <v>11.7</v>
      </c>
      <c r="X34" s="4">
        <v>3.3</v>
      </c>
      <c r="Y34" s="4">
        <v>8.5</v>
      </c>
      <c r="Z34" s="4">
        <v>0</v>
      </c>
      <c r="AA34" s="5">
        <f t="shared" si="18"/>
        <v>11.8</v>
      </c>
      <c r="AB34" s="4">
        <v>2.9</v>
      </c>
      <c r="AC34" s="4">
        <v>7.7</v>
      </c>
      <c r="AD34" s="4">
        <v>0</v>
      </c>
      <c r="AE34" s="5">
        <f t="shared" si="19"/>
        <v>10.6</v>
      </c>
      <c r="AF34" s="5">
        <f t="shared" si="20"/>
        <v>69.099999999999994</v>
      </c>
      <c r="AG34">
        <f>AF36</f>
        <v>200.59999999999997</v>
      </c>
      <c r="AH34" t="str">
        <f>D27</f>
        <v>Tělocvičná jednota Sokol Kolín</v>
      </c>
      <c r="AI34">
        <v>8</v>
      </c>
    </row>
    <row r="35" spans="1:35" x14ac:dyDescent="0.2">
      <c r="B35">
        <v>0</v>
      </c>
      <c r="C35">
        <v>0</v>
      </c>
      <c r="H35" s="4">
        <v>0</v>
      </c>
      <c r="I35" s="4">
        <v>0</v>
      </c>
      <c r="J35" s="4">
        <v>0</v>
      </c>
      <c r="K35" s="5">
        <f t="shared" si="14"/>
        <v>0</v>
      </c>
      <c r="L35" s="4">
        <v>0</v>
      </c>
      <c r="M35" s="4">
        <v>0</v>
      </c>
      <c r="N35" s="4">
        <v>0</v>
      </c>
      <c r="O35" s="5">
        <f t="shared" si="15"/>
        <v>0</v>
      </c>
      <c r="P35" s="4">
        <v>0</v>
      </c>
      <c r="Q35" s="4">
        <v>0</v>
      </c>
      <c r="R35" s="4">
        <v>0</v>
      </c>
      <c r="S35" s="5">
        <f t="shared" si="16"/>
        <v>0</v>
      </c>
      <c r="T35" s="4">
        <v>0</v>
      </c>
      <c r="U35" s="4">
        <v>0</v>
      </c>
      <c r="V35" s="4">
        <v>0</v>
      </c>
      <c r="W35" s="5">
        <f t="shared" si="17"/>
        <v>0</v>
      </c>
      <c r="X35" s="4">
        <v>0</v>
      </c>
      <c r="Y35" s="4">
        <v>0</v>
      </c>
      <c r="Z35" s="4">
        <v>0</v>
      </c>
      <c r="AA35" s="5">
        <f t="shared" si="18"/>
        <v>0</v>
      </c>
      <c r="AB35" s="4">
        <v>0</v>
      </c>
      <c r="AC35" s="4">
        <v>0</v>
      </c>
      <c r="AD35" s="4">
        <v>0</v>
      </c>
      <c r="AE35" s="5">
        <f t="shared" si="19"/>
        <v>0</v>
      </c>
      <c r="AF35" s="5">
        <f t="shared" si="20"/>
        <v>0</v>
      </c>
      <c r="AG35">
        <f>AF36</f>
        <v>200.59999999999997</v>
      </c>
      <c r="AH35" t="str">
        <f>D27</f>
        <v>Tělocvičná jednota Sokol Kolín</v>
      </c>
      <c r="AI35">
        <v>9</v>
      </c>
    </row>
    <row r="36" spans="1:35" x14ac:dyDescent="0.2">
      <c r="A36" s="5"/>
      <c r="B36" s="5"/>
      <c r="C36" s="5"/>
      <c r="D36" s="5" t="s">
        <v>35</v>
      </c>
      <c r="E36" s="5"/>
      <c r="F36" s="5"/>
      <c r="G36" s="5"/>
      <c r="H36" s="5"/>
      <c r="I36" s="5"/>
      <c r="J36" s="5">
        <v>0</v>
      </c>
      <c r="K36" s="5">
        <f>LARGE(K28:K35,3)+LARGE(K28:K35,2)+LARGE(K28:K35,1)-J36</f>
        <v>34.299999999999997</v>
      </c>
      <c r="L36" s="5"/>
      <c r="M36" s="5"/>
      <c r="N36" s="5">
        <v>0</v>
      </c>
      <c r="O36" s="5">
        <f>LARGE(O28:O35,3)+LARGE(O28:O35,2)+LARGE(O28:O35,1)-N36</f>
        <v>30.1</v>
      </c>
      <c r="P36" s="5"/>
      <c r="Q36" s="5"/>
      <c r="R36" s="5">
        <v>0</v>
      </c>
      <c r="S36" s="5">
        <f>LARGE(S28:S35,3)+LARGE(S28:S35,2)+LARGE(S28:S35,1)-R36</f>
        <v>33.5</v>
      </c>
      <c r="T36" s="5"/>
      <c r="U36" s="5"/>
      <c r="V36" s="5">
        <v>0</v>
      </c>
      <c r="W36" s="5">
        <f>LARGE(W28:W35,3)+LARGE(W28:W35,2)+LARGE(W28:W35,1)-V36</f>
        <v>37.299999999999997</v>
      </c>
      <c r="X36" s="5"/>
      <c r="Y36" s="5"/>
      <c r="Z36" s="5">
        <v>0</v>
      </c>
      <c r="AA36" s="5">
        <f>LARGE(AA28:AA35,3)+LARGE(AA28:AA35,2)+LARGE(AA28:AA35,1)-Z36</f>
        <v>34.349999999999994</v>
      </c>
      <c r="AB36" s="5"/>
      <c r="AC36" s="5"/>
      <c r="AD36" s="5">
        <v>0</v>
      </c>
      <c r="AE36" s="5">
        <f>LARGE(AE28:AE35,3)+LARGE(AE28:AE35,2)+LARGE(AE28:AE35,1)-AD36</f>
        <v>31.049999999999997</v>
      </c>
      <c r="AF36" s="5">
        <f t="shared" si="20"/>
        <v>200.59999999999997</v>
      </c>
      <c r="AG36">
        <f>AF36</f>
        <v>200.59999999999997</v>
      </c>
      <c r="AH36" t="str">
        <f>D27</f>
        <v>Tělocvičná jednota Sokol Kolín</v>
      </c>
      <c r="AI36">
        <v>10</v>
      </c>
    </row>
    <row r="37" spans="1:35" x14ac:dyDescent="0.2">
      <c r="A37" s="3"/>
      <c r="B37" s="3">
        <v>3443</v>
      </c>
      <c r="C37" s="3">
        <v>3255</v>
      </c>
      <c r="D37" s="3" t="s">
        <v>63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>
        <f>AF46</f>
        <v>189.7</v>
      </c>
      <c r="AH37" t="str">
        <f>D37</f>
        <v>Tělocvičná jednota Sokol Praha Vršovice</v>
      </c>
      <c r="AI37">
        <v>1</v>
      </c>
    </row>
    <row r="38" spans="1:35" x14ac:dyDescent="0.2">
      <c r="B38">
        <v>870790</v>
      </c>
      <c r="C38">
        <v>3255</v>
      </c>
      <c r="D38" t="s">
        <v>64</v>
      </c>
      <c r="E38">
        <v>1997</v>
      </c>
      <c r="F38" t="s">
        <v>65</v>
      </c>
      <c r="G38" t="s">
        <v>66</v>
      </c>
      <c r="H38" s="4">
        <v>0</v>
      </c>
      <c r="I38" s="4">
        <v>0</v>
      </c>
      <c r="J38" s="4">
        <v>0</v>
      </c>
      <c r="K38" s="5">
        <f t="shared" ref="K38:K45" si="21">H38+I38-J38</f>
        <v>0</v>
      </c>
      <c r="L38" s="4">
        <v>2.8</v>
      </c>
      <c r="M38" s="4">
        <v>8.0500000000000007</v>
      </c>
      <c r="N38" s="4">
        <v>0</v>
      </c>
      <c r="O38" s="5">
        <f t="shared" ref="O38:O45" si="22">L38+M38-N38</f>
        <v>10.850000000000001</v>
      </c>
      <c r="P38" s="4">
        <v>2.8</v>
      </c>
      <c r="Q38" s="4">
        <v>8.0500000000000007</v>
      </c>
      <c r="R38" s="4">
        <v>0</v>
      </c>
      <c r="S38" s="5">
        <f t="shared" ref="S38:S45" si="23">P38+Q38-R38</f>
        <v>10.850000000000001</v>
      </c>
      <c r="T38" s="4">
        <v>0</v>
      </c>
      <c r="U38" s="4">
        <v>0</v>
      </c>
      <c r="V38" s="4">
        <v>0</v>
      </c>
      <c r="W38" s="5">
        <f t="shared" ref="W38:W45" si="24">T38+U38-V38</f>
        <v>0</v>
      </c>
      <c r="X38" s="4">
        <v>0</v>
      </c>
      <c r="Y38" s="4">
        <v>0</v>
      </c>
      <c r="Z38" s="4">
        <v>0</v>
      </c>
      <c r="AA38" s="5">
        <f t="shared" ref="AA38:AA45" si="25">X38+Y38-Z38</f>
        <v>0</v>
      </c>
      <c r="AB38" s="4">
        <v>0</v>
      </c>
      <c r="AC38" s="4">
        <v>0</v>
      </c>
      <c r="AD38" s="4">
        <v>0</v>
      </c>
      <c r="AE38" s="5">
        <f t="shared" ref="AE38:AE45" si="26">AB38+AC38-AD38</f>
        <v>0</v>
      </c>
      <c r="AF38" s="5">
        <f t="shared" ref="AF38:AF46" si="27">K38+O38+S38+W38+AA38+AE38</f>
        <v>21.700000000000003</v>
      </c>
      <c r="AG38">
        <f>AF46</f>
        <v>189.7</v>
      </c>
      <c r="AH38" t="str">
        <f>D37</f>
        <v>Tělocvičná jednota Sokol Praha Vršovice</v>
      </c>
      <c r="AI38">
        <v>2</v>
      </c>
    </row>
    <row r="39" spans="1:35" x14ac:dyDescent="0.2">
      <c r="B39">
        <v>693089</v>
      </c>
      <c r="C39">
        <v>3255</v>
      </c>
      <c r="D39" t="s">
        <v>67</v>
      </c>
      <c r="E39">
        <v>1992</v>
      </c>
      <c r="F39" t="s">
        <v>65</v>
      </c>
      <c r="G39" t="s">
        <v>68</v>
      </c>
      <c r="H39" s="4">
        <v>0</v>
      </c>
      <c r="I39" s="4">
        <v>0</v>
      </c>
      <c r="J39" s="4">
        <v>0</v>
      </c>
      <c r="K39" s="5">
        <f t="shared" si="21"/>
        <v>0</v>
      </c>
      <c r="L39" s="4">
        <v>0</v>
      </c>
      <c r="M39" s="4">
        <v>0</v>
      </c>
      <c r="N39" s="4">
        <v>0</v>
      </c>
      <c r="O39" s="5">
        <f t="shared" si="22"/>
        <v>0</v>
      </c>
      <c r="P39" s="4">
        <v>1.7</v>
      </c>
      <c r="Q39" s="4">
        <v>8.4</v>
      </c>
      <c r="R39" s="4">
        <v>0.3</v>
      </c>
      <c r="S39" s="5">
        <f t="shared" si="23"/>
        <v>9.7999999999999989</v>
      </c>
      <c r="T39" s="4">
        <v>0</v>
      </c>
      <c r="U39" s="4">
        <v>0</v>
      </c>
      <c r="V39" s="4">
        <v>0</v>
      </c>
      <c r="W39" s="5">
        <f t="shared" si="24"/>
        <v>0</v>
      </c>
      <c r="X39" s="4">
        <v>2.6</v>
      </c>
      <c r="Y39" s="4">
        <v>8</v>
      </c>
      <c r="Z39" s="4">
        <v>0</v>
      </c>
      <c r="AA39" s="5">
        <f t="shared" si="25"/>
        <v>10.6</v>
      </c>
      <c r="AB39" s="4">
        <v>1.7</v>
      </c>
      <c r="AC39" s="4">
        <v>3.95</v>
      </c>
      <c r="AD39" s="4">
        <v>0</v>
      </c>
      <c r="AE39" s="5">
        <f t="shared" si="26"/>
        <v>5.65</v>
      </c>
      <c r="AF39" s="5">
        <f t="shared" si="27"/>
        <v>26.049999999999997</v>
      </c>
      <c r="AG39">
        <f>AF46</f>
        <v>189.7</v>
      </c>
      <c r="AH39" t="str">
        <f>D37</f>
        <v>Tělocvičná jednota Sokol Praha Vršovice</v>
      </c>
      <c r="AI39">
        <v>3</v>
      </c>
    </row>
    <row r="40" spans="1:35" x14ac:dyDescent="0.2">
      <c r="B40">
        <v>225606</v>
      </c>
      <c r="C40">
        <v>3255</v>
      </c>
      <c r="D40" t="s">
        <v>69</v>
      </c>
      <c r="E40">
        <v>1995</v>
      </c>
      <c r="F40" t="s">
        <v>65</v>
      </c>
      <c r="G40" t="s">
        <v>68</v>
      </c>
      <c r="H40" s="4">
        <v>2.4</v>
      </c>
      <c r="I40" s="4">
        <v>7.7</v>
      </c>
      <c r="J40" s="4">
        <v>0.6</v>
      </c>
      <c r="K40" s="5">
        <f t="shared" si="21"/>
        <v>9.5</v>
      </c>
      <c r="L40" s="4">
        <v>2.2999999999999998</v>
      </c>
      <c r="M40" s="4">
        <v>7.85</v>
      </c>
      <c r="N40" s="4">
        <v>0</v>
      </c>
      <c r="O40" s="5">
        <f t="shared" si="22"/>
        <v>10.149999999999999</v>
      </c>
      <c r="P40" s="4">
        <v>2.2999999999999998</v>
      </c>
      <c r="Q40" s="4">
        <v>8.35</v>
      </c>
      <c r="R40" s="4">
        <v>0.3</v>
      </c>
      <c r="S40" s="5">
        <f t="shared" si="23"/>
        <v>10.349999999999998</v>
      </c>
      <c r="T40" s="4">
        <v>1.6</v>
      </c>
      <c r="U40" s="4">
        <v>8.6999999999999993</v>
      </c>
      <c r="V40" s="4">
        <v>0</v>
      </c>
      <c r="W40" s="5">
        <f t="shared" si="24"/>
        <v>10.299999999999999</v>
      </c>
      <c r="X40" s="4">
        <v>3</v>
      </c>
      <c r="Y40" s="4">
        <v>8.4</v>
      </c>
      <c r="Z40" s="4">
        <v>0</v>
      </c>
      <c r="AA40" s="5">
        <f t="shared" si="25"/>
        <v>11.4</v>
      </c>
      <c r="AB40" s="4">
        <v>3.7</v>
      </c>
      <c r="AC40" s="4">
        <v>8.15</v>
      </c>
      <c r="AD40" s="4">
        <v>0</v>
      </c>
      <c r="AE40" s="5">
        <f t="shared" si="26"/>
        <v>11.850000000000001</v>
      </c>
      <c r="AF40" s="5">
        <f t="shared" si="27"/>
        <v>63.55</v>
      </c>
      <c r="AG40">
        <f>AF46</f>
        <v>189.7</v>
      </c>
      <c r="AH40" t="str">
        <f>D37</f>
        <v>Tělocvičná jednota Sokol Praha Vršovice</v>
      </c>
      <c r="AI40">
        <v>4</v>
      </c>
    </row>
    <row r="41" spans="1:35" x14ac:dyDescent="0.2">
      <c r="B41">
        <v>109767</v>
      </c>
      <c r="C41">
        <v>3255</v>
      </c>
      <c r="D41" t="s">
        <v>70</v>
      </c>
      <c r="E41">
        <v>1999</v>
      </c>
      <c r="F41" t="s">
        <v>65</v>
      </c>
      <c r="G41" t="s">
        <v>66</v>
      </c>
      <c r="H41" s="4">
        <v>3.5</v>
      </c>
      <c r="I41" s="4">
        <v>8.65</v>
      </c>
      <c r="J41" s="4">
        <v>0.3</v>
      </c>
      <c r="K41" s="5">
        <f t="shared" si="21"/>
        <v>11.85</v>
      </c>
      <c r="L41" s="4">
        <v>2.8</v>
      </c>
      <c r="M41" s="4">
        <v>8.6</v>
      </c>
      <c r="N41" s="4">
        <v>0</v>
      </c>
      <c r="O41" s="5">
        <f t="shared" si="22"/>
        <v>11.399999999999999</v>
      </c>
      <c r="P41" s="4">
        <v>3.2</v>
      </c>
      <c r="Q41" s="4">
        <v>7.9</v>
      </c>
      <c r="R41" s="4">
        <v>0.3</v>
      </c>
      <c r="S41" s="5">
        <f t="shared" si="23"/>
        <v>10.8</v>
      </c>
      <c r="T41" s="4">
        <v>3.2</v>
      </c>
      <c r="U41" s="4">
        <v>8.6</v>
      </c>
      <c r="V41" s="4">
        <v>0</v>
      </c>
      <c r="W41" s="5">
        <f t="shared" si="24"/>
        <v>11.8</v>
      </c>
      <c r="X41" s="4">
        <v>2.7</v>
      </c>
      <c r="Y41" s="4">
        <v>7.8</v>
      </c>
      <c r="Z41" s="4">
        <v>0</v>
      </c>
      <c r="AA41" s="5">
        <f t="shared" si="25"/>
        <v>10.5</v>
      </c>
      <c r="AB41" s="4">
        <v>3.4</v>
      </c>
      <c r="AC41" s="4">
        <v>6.75</v>
      </c>
      <c r="AD41" s="4">
        <v>0</v>
      </c>
      <c r="AE41" s="5">
        <f t="shared" si="26"/>
        <v>10.15</v>
      </c>
      <c r="AF41" s="5">
        <f t="shared" si="27"/>
        <v>66.5</v>
      </c>
      <c r="AG41">
        <f>AF46</f>
        <v>189.7</v>
      </c>
      <c r="AH41" t="str">
        <f>D37</f>
        <v>Tělocvičná jednota Sokol Praha Vršovice</v>
      </c>
      <c r="AI41">
        <v>5</v>
      </c>
    </row>
    <row r="42" spans="1:35" x14ac:dyDescent="0.2">
      <c r="B42">
        <v>310408</v>
      </c>
      <c r="C42">
        <v>6656</v>
      </c>
      <c r="D42" t="s">
        <v>71</v>
      </c>
      <c r="E42">
        <v>2002</v>
      </c>
      <c r="F42" t="s">
        <v>72</v>
      </c>
      <c r="G42" t="s">
        <v>73</v>
      </c>
      <c r="H42" s="4">
        <v>2.9</v>
      </c>
      <c r="I42" s="4">
        <v>7.55</v>
      </c>
      <c r="J42" s="4">
        <v>0.3</v>
      </c>
      <c r="K42" s="5">
        <f t="shared" si="21"/>
        <v>10.149999999999999</v>
      </c>
      <c r="L42" s="4">
        <v>2.2999999999999998</v>
      </c>
      <c r="M42" s="4">
        <v>8.5500000000000007</v>
      </c>
      <c r="N42" s="4">
        <v>0</v>
      </c>
      <c r="O42" s="5">
        <f t="shared" si="22"/>
        <v>10.850000000000001</v>
      </c>
      <c r="P42" s="4">
        <v>0</v>
      </c>
      <c r="Q42" s="4">
        <v>0</v>
      </c>
      <c r="R42" s="4">
        <v>0</v>
      </c>
      <c r="S42" s="5">
        <f t="shared" si="23"/>
        <v>0</v>
      </c>
      <c r="T42" s="4">
        <v>1.6</v>
      </c>
      <c r="U42" s="4">
        <v>9.1</v>
      </c>
      <c r="V42" s="4">
        <v>0</v>
      </c>
      <c r="W42" s="5">
        <f t="shared" si="24"/>
        <v>10.7</v>
      </c>
      <c r="X42" s="4">
        <v>2.2000000000000002</v>
      </c>
      <c r="Y42" s="4">
        <v>8.4499999999999993</v>
      </c>
      <c r="Z42" s="4">
        <v>0</v>
      </c>
      <c r="AA42" s="5">
        <f t="shared" si="25"/>
        <v>10.649999999999999</v>
      </c>
      <c r="AB42" s="4">
        <v>0</v>
      </c>
      <c r="AC42" s="4">
        <v>0</v>
      </c>
      <c r="AD42" s="4">
        <v>0</v>
      </c>
      <c r="AE42" s="5">
        <f t="shared" si="26"/>
        <v>0</v>
      </c>
      <c r="AF42" s="5">
        <f t="shared" si="27"/>
        <v>42.349999999999994</v>
      </c>
      <c r="AG42">
        <f>AF46</f>
        <v>189.7</v>
      </c>
      <c r="AH42" t="str">
        <f>D37</f>
        <v>Tělocvičná jednota Sokol Praha Vršovice</v>
      </c>
      <c r="AI42">
        <v>6</v>
      </c>
    </row>
    <row r="43" spans="1:35" x14ac:dyDescent="0.2">
      <c r="B43">
        <v>0</v>
      </c>
      <c r="C43">
        <v>0</v>
      </c>
      <c r="H43" s="4">
        <v>0</v>
      </c>
      <c r="I43" s="4">
        <v>0</v>
      </c>
      <c r="J43" s="4">
        <v>0</v>
      </c>
      <c r="K43" s="5">
        <f t="shared" si="21"/>
        <v>0</v>
      </c>
      <c r="L43" s="4">
        <v>0</v>
      </c>
      <c r="M43" s="4">
        <v>0</v>
      </c>
      <c r="N43" s="4">
        <v>0</v>
      </c>
      <c r="O43" s="5">
        <f t="shared" si="22"/>
        <v>0</v>
      </c>
      <c r="P43" s="4">
        <v>0</v>
      </c>
      <c r="Q43" s="4">
        <v>0</v>
      </c>
      <c r="R43" s="4">
        <v>0</v>
      </c>
      <c r="S43" s="5">
        <f t="shared" si="23"/>
        <v>0</v>
      </c>
      <c r="T43" s="4">
        <v>0</v>
      </c>
      <c r="U43" s="4">
        <v>0</v>
      </c>
      <c r="V43" s="4">
        <v>0</v>
      </c>
      <c r="W43" s="5">
        <f t="shared" si="24"/>
        <v>0</v>
      </c>
      <c r="X43" s="4">
        <v>0</v>
      </c>
      <c r="Y43" s="4">
        <v>0</v>
      </c>
      <c r="Z43" s="4">
        <v>0</v>
      </c>
      <c r="AA43" s="5">
        <f t="shared" si="25"/>
        <v>0</v>
      </c>
      <c r="AB43" s="4">
        <v>0</v>
      </c>
      <c r="AC43" s="4">
        <v>0</v>
      </c>
      <c r="AD43" s="4">
        <v>0</v>
      </c>
      <c r="AE43" s="5">
        <f t="shared" si="26"/>
        <v>0</v>
      </c>
      <c r="AF43" s="5">
        <f t="shared" si="27"/>
        <v>0</v>
      </c>
      <c r="AG43">
        <f>AF46</f>
        <v>189.7</v>
      </c>
      <c r="AH43" t="str">
        <f>D37</f>
        <v>Tělocvičná jednota Sokol Praha Vršovice</v>
      </c>
      <c r="AI43">
        <v>7</v>
      </c>
    </row>
    <row r="44" spans="1:35" x14ac:dyDescent="0.2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 t="shared" si="21"/>
        <v>0</v>
      </c>
      <c r="L44" s="4">
        <v>0</v>
      </c>
      <c r="M44" s="4">
        <v>0</v>
      </c>
      <c r="N44" s="4">
        <v>0</v>
      </c>
      <c r="O44" s="5">
        <f t="shared" si="22"/>
        <v>0</v>
      </c>
      <c r="P44" s="4">
        <v>0</v>
      </c>
      <c r="Q44" s="4">
        <v>0</v>
      </c>
      <c r="R44" s="4">
        <v>0</v>
      </c>
      <c r="S44" s="5">
        <f t="shared" si="23"/>
        <v>0</v>
      </c>
      <c r="T44" s="4">
        <v>0</v>
      </c>
      <c r="U44" s="4">
        <v>0</v>
      </c>
      <c r="V44" s="4">
        <v>0</v>
      </c>
      <c r="W44" s="5">
        <f t="shared" si="24"/>
        <v>0</v>
      </c>
      <c r="X44" s="4">
        <v>0</v>
      </c>
      <c r="Y44" s="4">
        <v>0</v>
      </c>
      <c r="Z44" s="4">
        <v>0</v>
      </c>
      <c r="AA44" s="5">
        <f t="shared" si="25"/>
        <v>0</v>
      </c>
      <c r="AB44" s="4">
        <v>0</v>
      </c>
      <c r="AC44" s="4">
        <v>0</v>
      </c>
      <c r="AD44" s="4">
        <v>0</v>
      </c>
      <c r="AE44" s="5">
        <f t="shared" si="26"/>
        <v>0</v>
      </c>
      <c r="AF44" s="5">
        <f t="shared" si="27"/>
        <v>0</v>
      </c>
      <c r="AG44">
        <f>AF46</f>
        <v>189.7</v>
      </c>
      <c r="AH44" t="str">
        <f>D37</f>
        <v>Tělocvičná jednota Sokol Praha Vršovice</v>
      </c>
      <c r="AI44">
        <v>8</v>
      </c>
    </row>
    <row r="45" spans="1:35" x14ac:dyDescent="0.2"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 t="shared" si="21"/>
        <v>0</v>
      </c>
      <c r="L45" s="4">
        <v>0</v>
      </c>
      <c r="M45" s="4">
        <v>0</v>
      </c>
      <c r="N45" s="4">
        <v>0</v>
      </c>
      <c r="O45" s="5">
        <f t="shared" si="22"/>
        <v>0</v>
      </c>
      <c r="P45" s="4">
        <v>0</v>
      </c>
      <c r="Q45" s="4">
        <v>0</v>
      </c>
      <c r="R45" s="4">
        <v>0</v>
      </c>
      <c r="S45" s="5">
        <f t="shared" si="23"/>
        <v>0</v>
      </c>
      <c r="T45" s="4">
        <v>0</v>
      </c>
      <c r="U45" s="4">
        <v>0</v>
      </c>
      <c r="V45" s="4">
        <v>0</v>
      </c>
      <c r="W45" s="5">
        <f t="shared" si="24"/>
        <v>0</v>
      </c>
      <c r="X45" s="4">
        <v>0</v>
      </c>
      <c r="Y45" s="4">
        <v>0</v>
      </c>
      <c r="Z45" s="4">
        <v>0</v>
      </c>
      <c r="AA45" s="5">
        <f t="shared" si="25"/>
        <v>0</v>
      </c>
      <c r="AB45" s="4">
        <v>0</v>
      </c>
      <c r="AC45" s="4">
        <v>0</v>
      </c>
      <c r="AD45" s="4">
        <v>0</v>
      </c>
      <c r="AE45" s="5">
        <f t="shared" si="26"/>
        <v>0</v>
      </c>
      <c r="AF45" s="5">
        <f t="shared" si="27"/>
        <v>0</v>
      </c>
      <c r="AG45">
        <f>AF46</f>
        <v>189.7</v>
      </c>
      <c r="AH45" t="str">
        <f>D37</f>
        <v>Tělocvičná jednota Sokol Praha Vršovice</v>
      </c>
      <c r="AI45">
        <v>9</v>
      </c>
    </row>
    <row r="46" spans="1:35" x14ac:dyDescent="0.2">
      <c r="A46" s="5"/>
      <c r="B46" s="5"/>
      <c r="C46" s="5"/>
      <c r="D46" s="5" t="s">
        <v>35</v>
      </c>
      <c r="E46" s="5"/>
      <c r="F46" s="5"/>
      <c r="G46" s="5"/>
      <c r="H46" s="5"/>
      <c r="I46" s="5"/>
      <c r="J46" s="5">
        <v>0</v>
      </c>
      <c r="K46" s="5">
        <f>LARGE(K38:K45,3)+LARGE(K38:K45,2)+LARGE(K38:K45,1)-J46</f>
        <v>31.5</v>
      </c>
      <c r="L46" s="5"/>
      <c r="M46" s="5"/>
      <c r="N46" s="5">
        <v>0</v>
      </c>
      <c r="O46" s="5">
        <f>LARGE(O38:O45,3)+LARGE(O38:O45,2)+LARGE(O38:O45,1)-N46</f>
        <v>33.1</v>
      </c>
      <c r="P46" s="5"/>
      <c r="Q46" s="5"/>
      <c r="R46" s="5">
        <v>0</v>
      </c>
      <c r="S46" s="5">
        <f>LARGE(S38:S45,3)+LARGE(S38:S45,2)+LARGE(S38:S45,1)-R46</f>
        <v>32</v>
      </c>
      <c r="T46" s="5"/>
      <c r="U46" s="5"/>
      <c r="V46" s="5">
        <v>0</v>
      </c>
      <c r="W46" s="5">
        <f>LARGE(W38:W45,3)+LARGE(W38:W45,2)+LARGE(W38:W45,1)-V46</f>
        <v>32.799999999999997</v>
      </c>
      <c r="X46" s="5"/>
      <c r="Y46" s="5"/>
      <c r="Z46" s="5">
        <v>0</v>
      </c>
      <c r="AA46" s="5">
        <f>LARGE(AA38:AA45,3)+LARGE(AA38:AA45,2)+LARGE(AA38:AA45,1)-Z46</f>
        <v>32.65</v>
      </c>
      <c r="AB46" s="5"/>
      <c r="AC46" s="5"/>
      <c r="AD46" s="5">
        <v>0</v>
      </c>
      <c r="AE46" s="5">
        <f>LARGE(AE38:AE45,3)+LARGE(AE38:AE45,2)+LARGE(AE38:AE45,1)-AD46</f>
        <v>27.650000000000002</v>
      </c>
      <c r="AF46" s="5">
        <f t="shared" si="27"/>
        <v>189.7</v>
      </c>
      <c r="AG46">
        <f>AF46</f>
        <v>189.7</v>
      </c>
      <c r="AH46" t="str">
        <f>D37</f>
        <v>Tělocvičná jednota Sokol Praha Vršovice</v>
      </c>
      <c r="AI46">
        <v>10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I46">
    <sortCondition descending="1" ref="AG7:AG46"/>
    <sortCondition ref="AH7:AH46"/>
    <sortCondition ref="AI7:AI46"/>
  </sortState>
  <pageMargins left="0.31496062992125984" right="0.31496062992125984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A6" sqref="A6"/>
    </sheetView>
  </sheetViews>
  <sheetFormatPr baseColWidth="10" defaultColWidth="8.83203125" defaultRowHeight="15" x14ac:dyDescent="0.2"/>
  <cols>
    <col min="1" max="3" width="30" customWidth="1"/>
  </cols>
  <sheetData>
    <row r="1" spans="1:3" ht="19" x14ac:dyDescent="0.25">
      <c r="A1" s="1" t="s">
        <v>0</v>
      </c>
    </row>
    <row r="2" spans="1:3" ht="19" x14ac:dyDescent="0.25">
      <c r="A2" s="1" t="s">
        <v>1</v>
      </c>
    </row>
    <row r="3" spans="1:3" ht="19" x14ac:dyDescent="0.25">
      <c r="A3" s="1"/>
    </row>
    <row r="6" spans="1:3" x14ac:dyDescent="0.2">
      <c r="A6" s="2" t="s">
        <v>6</v>
      </c>
      <c r="B6" s="2" t="s">
        <v>74</v>
      </c>
      <c r="C6" s="2" t="s">
        <v>75</v>
      </c>
    </row>
    <row r="7" spans="1:3" x14ac:dyDescent="0.2">
      <c r="A7" t="s">
        <v>76</v>
      </c>
      <c r="C7" t="s">
        <v>49</v>
      </c>
    </row>
    <row r="8" spans="1:3" x14ac:dyDescent="0.2">
      <c r="A8" t="s">
        <v>77</v>
      </c>
      <c r="C8" t="s">
        <v>63</v>
      </c>
    </row>
    <row r="9" spans="1:3" x14ac:dyDescent="0.2">
      <c r="A9" t="s">
        <v>78</v>
      </c>
      <c r="C9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6" sqref="A6"/>
    </sheetView>
  </sheetViews>
  <sheetFormatPr baseColWidth="10" defaultColWidth="8.83203125" defaultRowHeight="15" x14ac:dyDescent="0.2"/>
  <cols>
    <col min="1" max="2" width="30" customWidth="1"/>
  </cols>
  <sheetData>
    <row r="1" spans="1:2" ht="19" x14ac:dyDescent="0.25">
      <c r="A1" s="1" t="s">
        <v>0</v>
      </c>
    </row>
    <row r="2" spans="1:2" ht="19" x14ac:dyDescent="0.25">
      <c r="A2" s="1" t="s">
        <v>1</v>
      </c>
    </row>
    <row r="3" spans="1:2" ht="19" x14ac:dyDescent="0.25">
      <c r="A3" s="1"/>
    </row>
    <row r="6" spans="1:2" x14ac:dyDescent="0.2">
      <c r="A6" s="2" t="s">
        <v>75</v>
      </c>
      <c r="B6" s="2" t="s">
        <v>74</v>
      </c>
    </row>
    <row r="7" spans="1:2" x14ac:dyDescent="0.2">
      <c r="A7" t="s">
        <v>38</v>
      </c>
      <c r="B7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3829_Extraliga</vt:lpstr>
      <vt:lpstr>rozhodci</vt:lpstr>
      <vt:lpstr>poznamky</vt:lpstr>
      <vt:lpstr>'3829_Extraliga'!Oblast_tisku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alon@byznys21.com</cp:lastModifiedBy>
  <cp:lastPrinted>2019-12-06T15:43:07Z</cp:lastPrinted>
  <dcterms:created xsi:type="dcterms:W3CDTF">2019-12-06T15:39:33Z</dcterms:created>
  <dcterms:modified xsi:type="dcterms:W3CDTF">2019-12-07T12:02:44Z</dcterms:modified>
  <cp:category/>
</cp:coreProperties>
</file>