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5"/>
  </bookViews>
  <sheets>
    <sheet name="přípravky 2014" sheetId="1" r:id="rId1"/>
    <sheet name="přípravky 2013" sheetId="2" r:id="rId2"/>
    <sheet name="6. - VI. liga " sheetId="3" r:id="rId3"/>
    <sheet name="5. - V. liga" sheetId="4" r:id="rId4"/>
    <sheet name="4. - IV.liga" sheetId="5" r:id="rId5"/>
    <sheet name="3. - III.liga (ml)" sheetId="6" r:id="rId6"/>
    <sheet name="3. - III.liga (st)" sheetId="7" r:id="rId7"/>
    <sheet name="2. - II.liga" sheetId="8" r:id="rId8"/>
  </sheets>
  <definedNames/>
  <calcPr fullCalcOnLoad="1"/>
</workbook>
</file>

<file path=xl/sharedStrings.xml><?xml version="1.0" encoding="utf-8"?>
<sst xmlns="http://schemas.openxmlformats.org/spreadsheetml/2006/main" count="1003" uniqueCount="318">
  <si>
    <t>Poř.</t>
  </si>
  <si>
    <t>Jméno</t>
  </si>
  <si>
    <t>Oddíl</t>
  </si>
  <si>
    <t>PŘESKOK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</si>
  <si>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</si>
  <si>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</si>
  <si>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</si>
  <si>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</si>
  <si>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</si>
  <si>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</si>
  <si>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</si>
  <si>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</si>
  <si>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</si>
  <si>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</si>
  <si>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</si>
  <si>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</si>
  <si>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</si>
  <si>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</si>
  <si>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</si>
  <si>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</si>
  <si>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</si>
  <si>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</si>
  <si>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</si>
  <si>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</si>
  <si>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</si>
  <si>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</si>
  <si>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BRADLA</t>
  </si>
  <si>
    <t>KLADINA</t>
  </si>
  <si>
    <t>E1</t>
  </si>
  <si>
    <t>E2</t>
  </si>
  <si>
    <t>E3</t>
  </si>
  <si>
    <t>27.</t>
  </si>
  <si>
    <t>29. Mikulášský pohár - Sezimovo Ústí 16.11.2019</t>
  </si>
  <si>
    <t>Kategorie přípravky</t>
  </si>
  <si>
    <t>Kategorie II. Liga</t>
  </si>
  <si>
    <t>Kategorie IV. liga</t>
  </si>
  <si>
    <t>Kategorie V. liga</t>
  </si>
  <si>
    <t>Kategorie VI. Liga</t>
  </si>
  <si>
    <t>Rok                     nar.</t>
  </si>
  <si>
    <t>KUBOŠNÁ</t>
  </si>
  <si>
    <t>VERONIKA</t>
  </si>
  <si>
    <t>KSG ZNOJMO</t>
  </si>
  <si>
    <t>MOLÍKOVÁ</t>
  </si>
  <si>
    <t>SIMONA</t>
  </si>
  <si>
    <t>ŠTROSOVÁ</t>
  </si>
  <si>
    <t>VOJTĚCHOVÁ</t>
  </si>
  <si>
    <t>ANNA</t>
  </si>
  <si>
    <t>PEŠOVÁ</t>
  </si>
  <si>
    <t>DOROTA</t>
  </si>
  <si>
    <t>S. BEDŘICHOV</t>
  </si>
  <si>
    <t>VLAŽNÁ</t>
  </si>
  <si>
    <t>TINA</t>
  </si>
  <si>
    <t>MERKUR Č.B.</t>
  </si>
  <si>
    <t>NIKOLA</t>
  </si>
  <si>
    <t>ZUZANA</t>
  </si>
  <si>
    <t>SPARTAK SÚ</t>
  </si>
  <si>
    <t>SLABÁ</t>
  </si>
  <si>
    <t>MARIE</t>
  </si>
  <si>
    <t>KOTALÍKOVÁ</t>
  </si>
  <si>
    <t>DIANA</t>
  </si>
  <si>
    <t>BUCHAROVÁ</t>
  </si>
  <si>
    <t>TEREZA</t>
  </si>
  <si>
    <t>KRISTÝNA</t>
  </si>
  <si>
    <t>ŠTOJDLOVÁ</t>
  </si>
  <si>
    <t>SOFIE</t>
  </si>
  <si>
    <t>ŠŮNOVÁ</t>
  </si>
  <si>
    <t>LAURA</t>
  </si>
  <si>
    <t>HILŠEROVÁ</t>
  </si>
  <si>
    <t>VIVIEN</t>
  </si>
  <si>
    <t>SGC OSTRAVA</t>
  </si>
  <si>
    <t>ČONKOVÁ</t>
  </si>
  <si>
    <t>NELA</t>
  </si>
  <si>
    <t>KARTUSOVÁ</t>
  </si>
  <si>
    <t>ELIŠKA</t>
  </si>
  <si>
    <t>POSPÍŠILOVÁ</t>
  </si>
  <si>
    <t>NATÁLIE</t>
  </si>
  <si>
    <t>SEDLÁKOVÁ</t>
  </si>
  <si>
    <t>VESECKÁ</t>
  </si>
  <si>
    <t>SANDRA</t>
  </si>
  <si>
    <t>PECHOVÁ</t>
  </si>
  <si>
    <t>KLÁRA</t>
  </si>
  <si>
    <t>SG PELHŘIMOV</t>
  </si>
  <si>
    <t>HANÁKOVÁ</t>
  </si>
  <si>
    <t>LOKO VESELÍ</t>
  </si>
  <si>
    <t>MYLEROVÁ</t>
  </si>
  <si>
    <t>LUISA</t>
  </si>
  <si>
    <t>SIKOROVÁ</t>
  </si>
  <si>
    <t>SLÁMOVÁ</t>
  </si>
  <si>
    <t>MONIKA</t>
  </si>
  <si>
    <t>VAŇKOVÁ</t>
  </si>
  <si>
    <t>BERENIKA</t>
  </si>
  <si>
    <t>KAMENSKÁ</t>
  </si>
  <si>
    <t>KLAUDIE</t>
  </si>
  <si>
    <t>TJ DOKSY</t>
  </si>
  <si>
    <t>TICHÁ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</si>
  <si>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</si>
  <si>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</si>
  <si>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</si>
  <si>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</si>
  <si>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</si>
  <si>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</si>
  <si>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</si>
  <si>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</si>
  <si>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</si>
  <si>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</si>
  <si>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</si>
  <si>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</si>
  <si>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</si>
  <si>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</si>
  <si>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</si>
  <si>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DRHOVÁ</t>
  </si>
  <si>
    <t>TÁBORSKÁ</t>
  </si>
  <si>
    <t>DVOŘÁKOVÁ</t>
  </si>
  <si>
    <t>JULIE</t>
  </si>
  <si>
    <t>KOPAČKOVÁ</t>
  </si>
  <si>
    <t>ALIŠKA</t>
  </si>
  <si>
    <t>KREJČÍ</t>
  </si>
  <si>
    <t>MUSILOVÁ</t>
  </si>
  <si>
    <t>NOVOTNÁ</t>
  </si>
  <si>
    <t>SÁRA</t>
  </si>
  <si>
    <t>ZUBAŠKU</t>
  </si>
  <si>
    <t>NIKOLETA</t>
  </si>
  <si>
    <t xml:space="preserve">HIRŠOVÁ </t>
  </si>
  <si>
    <t>A. MARIE</t>
  </si>
  <si>
    <t>ZEMANOVÁ</t>
  </si>
  <si>
    <t>ADÉLA</t>
  </si>
  <si>
    <t>SP. T. SVINY</t>
  </si>
  <si>
    <t>GUBIANOVÁ</t>
  </si>
  <si>
    <t>LUCIE</t>
  </si>
  <si>
    <t>Š. VIMPERK</t>
  </si>
  <si>
    <t>HERMANOVÁ</t>
  </si>
  <si>
    <t>MICHAELA</t>
  </si>
  <si>
    <t>JAKŠOVÁ</t>
  </si>
  <si>
    <t>ŠARLOTA</t>
  </si>
  <si>
    <t>KLASOVÁ</t>
  </si>
  <si>
    <t>ANASTÁZIE</t>
  </si>
  <si>
    <t>KOTRLÍKOVÁ</t>
  </si>
  <si>
    <t>FIEDLEROVÁ</t>
  </si>
  <si>
    <t>ENOLA</t>
  </si>
  <si>
    <t>SL. J. HRADEC</t>
  </si>
  <si>
    <t>HOLICKÁ</t>
  </si>
  <si>
    <t>KOPELENTOVÁ</t>
  </si>
  <si>
    <t>KAROLÍNA</t>
  </si>
  <si>
    <t>BARBORA</t>
  </si>
  <si>
    <t>MAGDALENA</t>
  </si>
  <si>
    <t>MARTINÁKOVÁ</t>
  </si>
  <si>
    <t>EVA</t>
  </si>
  <si>
    <t>MATOUŠOVÁ</t>
  </si>
  <si>
    <t>MAGDALÉNA</t>
  </si>
  <si>
    <t>MERKUR ČB</t>
  </si>
  <si>
    <t>LUKŠOVÁ</t>
  </si>
  <si>
    <t>NOVÁKOVÁ</t>
  </si>
  <si>
    <t>IZABELA</t>
  </si>
  <si>
    <t>HORKAYOVÁ</t>
  </si>
  <si>
    <t>ALEXANDRA</t>
  </si>
  <si>
    <t>VLASTNÍKOVÁ</t>
  </si>
  <si>
    <t>V. SARA</t>
  </si>
  <si>
    <t>VACHTLOVÁ</t>
  </si>
  <si>
    <t>AN</t>
  </si>
  <si>
    <t xml:space="preserve">HO HA </t>
  </si>
  <si>
    <t>DAVIDOVÁ</t>
  </si>
  <si>
    <t>DENISA</t>
  </si>
  <si>
    <t>TURANOVÁ</t>
  </si>
  <si>
    <t>BÁRA</t>
  </si>
  <si>
    <t>STEJSKALOVÁ</t>
  </si>
  <si>
    <t>NINA</t>
  </si>
  <si>
    <t>VYSUŠILOVÁ</t>
  </si>
  <si>
    <t>ALŽBĚTA</t>
  </si>
  <si>
    <t>KOČÍ</t>
  </si>
  <si>
    <t>EVELÍNA</t>
  </si>
  <si>
    <t>KRÝDOVÁ</t>
  </si>
  <si>
    <t>32.</t>
  </si>
  <si>
    <t>33.</t>
  </si>
  <si>
    <t>34.</t>
  </si>
  <si>
    <t>35.</t>
  </si>
  <si>
    <t>BARTOŠKOVÁ</t>
  </si>
  <si>
    <t>KRÁTKÁ</t>
  </si>
  <si>
    <t>MIKEŠOVÁ</t>
  </si>
  <si>
    <t>SKOKOVÁ</t>
  </si>
  <si>
    <t>HLŮŽKOVÁ</t>
  </si>
  <si>
    <t>ŠKORPILOVÁ</t>
  </si>
  <si>
    <t>ŠVERMOVÁ</t>
  </si>
  <si>
    <t>KATEŘINA</t>
  </si>
  <si>
    <t>PŘIBYLOVÁ</t>
  </si>
  <si>
    <t>ANETA</t>
  </si>
  <si>
    <t>BERNARDOVÁ</t>
  </si>
  <si>
    <t>ČERNÁ</t>
  </si>
  <si>
    <t>HANZALOVÁ</t>
  </si>
  <si>
    <t>ELIZABETA</t>
  </si>
  <si>
    <t>LATTNEROVÁ</t>
  </si>
  <si>
    <t>ELIZABETH</t>
  </si>
  <si>
    <t>PITROVÁ</t>
  </si>
  <si>
    <t>PLOTNEROVÁ</t>
  </si>
  <si>
    <t>LINDA</t>
  </si>
  <si>
    <t>ŠTĚPKOVÁ</t>
  </si>
  <si>
    <t>VANIŠOVÁ</t>
  </si>
  <si>
    <t>HANEFLOVÁ</t>
  </si>
  <si>
    <t>AMMER</t>
  </si>
  <si>
    <t>HEMBEROVÁ</t>
  </si>
  <si>
    <t>VILMA</t>
  </si>
  <si>
    <t>ZITA</t>
  </si>
  <si>
    <t>HRUBÁ</t>
  </si>
  <si>
    <t>KOLAŘÍKOVÁ</t>
  </si>
  <si>
    <t>GABRIELA</t>
  </si>
  <si>
    <t>REGÁSKOVÁ</t>
  </si>
  <si>
    <t>RŮTOVÁ</t>
  </si>
  <si>
    <t>LIŠKOVÁ</t>
  </si>
  <si>
    <t>GYMPRA</t>
  </si>
  <si>
    <t>JUKLÍČKOVÁ</t>
  </si>
  <si>
    <t>YAPPAROV</t>
  </si>
  <si>
    <t>URBANOVÁ</t>
  </si>
  <si>
    <t>JOSEFINA</t>
  </si>
  <si>
    <t>GVOŽDÍKOVÁ</t>
  </si>
  <si>
    <t>APOLENA</t>
  </si>
  <si>
    <t xml:space="preserve">HÁJKOVÁ </t>
  </si>
  <si>
    <t>SLAVIČÍNSKÁ</t>
  </si>
  <si>
    <t>JASMÍNA</t>
  </si>
  <si>
    <t>WESSNITZER</t>
  </si>
  <si>
    <t>VANESSA</t>
  </si>
  <si>
    <t>MARŠÍKOVÁ</t>
  </si>
  <si>
    <t>EVELYN</t>
  </si>
  <si>
    <t>CONTEIRO</t>
  </si>
  <si>
    <t>ELISA</t>
  </si>
  <si>
    <t>NEKVASILOVÁ</t>
  </si>
  <si>
    <t>JŮLIE</t>
  </si>
  <si>
    <t>STRCULOVÁ</t>
  </si>
  <si>
    <t>ELEN</t>
  </si>
  <si>
    <t>36.</t>
  </si>
  <si>
    <t>37.</t>
  </si>
  <si>
    <t>38.</t>
  </si>
  <si>
    <t>39.</t>
  </si>
  <si>
    <t>40.</t>
  </si>
  <si>
    <t>41.</t>
  </si>
  <si>
    <t>42.</t>
  </si>
  <si>
    <t>43.</t>
  </si>
  <si>
    <t>OLLÉ</t>
  </si>
  <si>
    <t>VIKTORIE</t>
  </si>
  <si>
    <t>JEŽKOVÁ</t>
  </si>
  <si>
    <t>FARKOVÁ</t>
  </si>
  <si>
    <t>KOPECKÁ</t>
  </si>
  <si>
    <t>EMA</t>
  </si>
  <si>
    <t>SPARTAK S.Ú.</t>
  </si>
  <si>
    <t>ŠTEMBERKOVÁ</t>
  </si>
  <si>
    <t>HANA</t>
  </si>
  <si>
    <t>KOLBOVÁ</t>
  </si>
  <si>
    <t>HAVLÍČKOVÁ</t>
  </si>
  <si>
    <t>KALKUSOVÁ</t>
  </si>
  <si>
    <t>ANEŽKA</t>
  </si>
  <si>
    <t>MARTÍNKOVÁ</t>
  </si>
  <si>
    <t>ŠÍMOVÁ</t>
  </si>
  <si>
    <t>KOVÁČOVÁ</t>
  </si>
  <si>
    <t>M. NINA</t>
  </si>
  <si>
    <t>POLÁČKOVÁ</t>
  </si>
  <si>
    <t>ADRIANA</t>
  </si>
  <si>
    <t>ANTONIE</t>
  </si>
  <si>
    <t>BÍLKOVÁ</t>
  </si>
  <si>
    <t>KANDOVÁ</t>
  </si>
  <si>
    <t>M. DELMAR</t>
  </si>
  <si>
    <t>SOPHIE</t>
  </si>
  <si>
    <t>K. MIA</t>
  </si>
  <si>
    <t>MAJEROVÁ</t>
  </si>
  <si>
    <t>CHLUBNÁ</t>
  </si>
  <si>
    <t>ESTER</t>
  </si>
  <si>
    <t>ŠVAŘÍČKOVÁ</t>
  </si>
  <si>
    <t>MARKÉTA</t>
  </si>
  <si>
    <t>SO BEDŘICHOV</t>
  </si>
  <si>
    <t>FIŠEROVÁ</t>
  </si>
  <si>
    <t>JOHANA</t>
  </si>
  <si>
    <t>ŠRÁMKOVÁ</t>
  </si>
  <si>
    <t>HÁJKOVÁ</t>
  </si>
  <si>
    <t>VLKOVÁ</t>
  </si>
  <si>
    <t>WIENEROVÁ</t>
  </si>
  <si>
    <t>LUKÁCSOVÁ</t>
  </si>
  <si>
    <t>SILVIE</t>
  </si>
  <si>
    <t>BĚLOHUBÁ</t>
  </si>
  <si>
    <t>ANABELA</t>
  </si>
  <si>
    <t>SALVÉT</t>
  </si>
  <si>
    <t>MAYA</t>
  </si>
  <si>
    <t>ŠŤASTNÁ</t>
  </si>
  <si>
    <t>KUPKOVÁ</t>
  </si>
  <si>
    <t>SL J. HRADEC</t>
  </si>
  <si>
    <t>MARYŠKOVÁ</t>
  </si>
  <si>
    <t>VENDLOVÁ</t>
  </si>
  <si>
    <t>KLOCOVÁ</t>
  </si>
  <si>
    <t>BÁRTOVÁ</t>
  </si>
  <si>
    <t xml:space="preserve">DLOUHÁ </t>
  </si>
  <si>
    <t>VONEŠOVÁ</t>
  </si>
  <si>
    <t>MANSFELDOVÁ</t>
  </si>
  <si>
    <t>MRÁČKOVÁ</t>
  </si>
  <si>
    <t>LEA</t>
  </si>
  <si>
    <t>KOLLAROVÁ</t>
  </si>
  <si>
    <t>TISOŇOVÁ</t>
  </si>
  <si>
    <t>ŠÁRKA</t>
  </si>
  <si>
    <t>LINHARTOVÁ</t>
  </si>
  <si>
    <t>BEZOVÁ</t>
  </si>
  <si>
    <t>FRESLOVÁ</t>
  </si>
  <si>
    <t>KOPÁČKOVÁ</t>
  </si>
  <si>
    <t>VARNA</t>
  </si>
  <si>
    <t>UMA</t>
  </si>
  <si>
    <t>PIŠTĚKOVÁ</t>
  </si>
  <si>
    <t>PELEŠKOVÁ</t>
  </si>
  <si>
    <t>JITKA</t>
  </si>
  <si>
    <t>ZDEŇKOVÁ</t>
  </si>
  <si>
    <t>STŘEDOVÁ</t>
  </si>
  <si>
    <t>JANKŮ</t>
  </si>
  <si>
    <t>HEJTMÁNKOVÁ</t>
  </si>
  <si>
    <t>G. EVA</t>
  </si>
  <si>
    <t>HÝBLOVÁ</t>
  </si>
  <si>
    <t>PRACHAŘOVÁ</t>
  </si>
  <si>
    <t>MARTINA</t>
  </si>
  <si>
    <t>HOROVÁ</t>
  </si>
  <si>
    <t>NIEDOBOVÁ</t>
  </si>
  <si>
    <t>KOHOUTOVÁ</t>
  </si>
  <si>
    <t>KREIBICHOVÁ</t>
  </si>
  <si>
    <t>Kategorie III. Liga - mladší (2010 - 2009)</t>
  </si>
  <si>
    <t>Kategorie III. Liga - starší (2008 A STARŠÍ)</t>
  </si>
  <si>
    <t>KLADINA-LAVIČKA</t>
  </si>
  <si>
    <t>MENŠÍKOVÁ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</si>
</sst>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&quot; Kč&quot;_-;\-* #,##0.00&quot; Kč&quot;_-;_-* \-??&quot; Kč&quot;_-;_-@_-"/>
    <numFmt numFmtId="168" formatCode="0.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28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 CE"/>
      <family val="2"/>
    </font>
    <font>
      <sz val="11"/>
      <name val="Calibri"/>
      <family val="2"/>
    </font>
    <font>
      <sz val="10"/>
      <color indexed="8"/>
      <name val="Arial CE"/>
      <family val="2"/>
    </font>
    <font>
      <sz val="10"/>
      <color theme="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6" fontId="1" fillId="0" borderId="19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166" fontId="23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23" fillId="0" borderId="25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2" fontId="21" fillId="0" borderId="4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24" borderId="16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166" fontId="1" fillId="0" borderId="42" xfId="0" applyNumberFormat="1" applyFont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2" fontId="21" fillId="0" borderId="44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22" fillId="0" borderId="45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/>
    </xf>
    <xf numFmtId="166" fontId="23" fillId="0" borderId="38" xfId="0" applyNumberFormat="1" applyFont="1" applyFill="1" applyBorder="1" applyAlignment="1">
      <alignment horizontal="center"/>
    </xf>
    <xf numFmtId="166" fontId="23" fillId="0" borderId="3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/>
    </xf>
    <xf numFmtId="0" fontId="25" fillId="0" borderId="36" xfId="0" applyFont="1" applyBorder="1" applyAlignment="1">
      <alignment horizontal="left" vertical="center"/>
    </xf>
    <xf numFmtId="0" fontId="25" fillId="24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0" fillId="24" borderId="36" xfId="0" applyFill="1" applyBorder="1" applyAlignment="1">
      <alignment/>
    </xf>
    <xf numFmtId="0" fontId="0" fillId="24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2" fontId="1" fillId="0" borderId="4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3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24" borderId="13" xfId="0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/>
    </xf>
    <xf numFmtId="0" fontId="0" fillId="0" borderId="30" xfId="0" applyBorder="1" applyAlignment="1">
      <alignment horizontal="left"/>
    </xf>
    <xf numFmtId="0" fontId="0" fillId="24" borderId="13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24" borderId="50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40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166" fontId="1" fillId="0" borderId="1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/>
    </xf>
    <xf numFmtId="166" fontId="1" fillId="0" borderId="30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5" fillId="24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57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58" xfId="0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2" fontId="21" fillId="0" borderId="59" xfId="0" applyNumberFormat="1" applyFont="1" applyBorder="1" applyAlignment="1">
      <alignment horizontal="center"/>
    </xf>
    <xf numFmtId="2" fontId="21" fillId="0" borderId="60" xfId="0" applyNumberFormat="1" applyFont="1" applyBorder="1" applyAlignment="1">
      <alignment horizontal="center"/>
    </xf>
    <xf numFmtId="2" fontId="21" fillId="0" borderId="61" xfId="0" applyNumberFormat="1" applyFont="1" applyBorder="1" applyAlignment="1">
      <alignment horizontal="center"/>
    </xf>
    <xf numFmtId="166" fontId="21" fillId="0" borderId="62" xfId="0" applyNumberFormat="1" applyFont="1" applyBorder="1" applyAlignment="1">
      <alignment horizontal="center" vertical="center"/>
    </xf>
    <xf numFmtId="166" fontId="21" fillId="0" borderId="63" xfId="0" applyNumberFormat="1" applyFont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2" fontId="19" fillId="0" borderId="65" xfId="0" applyNumberFormat="1" applyFont="1" applyBorder="1" applyAlignment="1">
      <alignment horizontal="center" vertical="center"/>
    </xf>
    <xf numFmtId="2" fontId="19" fillId="0" borderId="66" xfId="0" applyNumberFormat="1" applyFont="1" applyBorder="1" applyAlignment="1">
      <alignment horizontal="center" vertical="center"/>
    </xf>
    <xf numFmtId="2" fontId="20" fillId="0" borderId="67" xfId="0" applyNumberFormat="1" applyFont="1" applyFill="1" applyBorder="1" applyAlignment="1">
      <alignment horizontal="center" vertical="center"/>
    </xf>
    <xf numFmtId="2" fontId="20" fillId="0" borderId="68" xfId="0" applyNumberFormat="1" applyFont="1" applyFill="1" applyBorder="1" applyAlignment="1">
      <alignment horizontal="center" vertical="center"/>
    </xf>
    <xf numFmtId="2" fontId="20" fillId="0" borderId="69" xfId="0" applyNumberFormat="1" applyFont="1" applyFill="1" applyBorder="1" applyAlignment="1">
      <alignment horizontal="center" vertical="center"/>
    </xf>
    <xf numFmtId="2" fontId="21" fillId="0" borderId="70" xfId="0" applyNumberFormat="1" applyFont="1" applyBorder="1" applyAlignment="1">
      <alignment horizontal="center" vertical="center"/>
    </xf>
    <xf numFmtId="2" fontId="21" fillId="0" borderId="71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74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2" fontId="20" fillId="0" borderId="75" xfId="0" applyNumberFormat="1" applyFont="1" applyFill="1" applyBorder="1" applyAlignment="1">
      <alignment horizontal="center" vertical="center"/>
    </xf>
    <xf numFmtId="2" fontId="21" fillId="0" borderId="76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21" fillId="0" borderId="77" xfId="0" applyNumberFormat="1" applyFont="1" applyBorder="1" applyAlignment="1">
      <alignment horizontal="center" vertical="center"/>
    </xf>
    <xf numFmtId="2" fontId="21" fillId="0" borderId="78" xfId="0" applyNumberFormat="1" applyFont="1" applyBorder="1" applyAlignment="1">
      <alignment horizontal="center" vertical="center"/>
    </xf>
    <xf numFmtId="2" fontId="21" fillId="0" borderId="79" xfId="0" applyNumberFormat="1" applyFont="1" applyBorder="1" applyAlignment="1">
      <alignment horizontal="center" vertical="center"/>
    </xf>
    <xf numFmtId="2" fontId="21" fillId="0" borderId="80" xfId="0" applyNumberFormat="1" applyFont="1" applyBorder="1" applyAlignment="1">
      <alignment horizontal="center" vertical="center"/>
    </xf>
    <xf numFmtId="2" fontId="21" fillId="0" borderId="81" xfId="0" applyNumberFormat="1" applyFont="1" applyBorder="1" applyAlignment="1">
      <alignment horizontal="center" vertical="center"/>
    </xf>
    <xf numFmtId="2" fontId="21" fillId="0" borderId="82" xfId="0" applyNumberFormat="1" applyFont="1" applyBorder="1" applyAlignment="1">
      <alignment horizontal="center" vertical="center"/>
    </xf>
    <xf numFmtId="2" fontId="21" fillId="0" borderId="83" xfId="0" applyNumberFormat="1" applyFont="1" applyBorder="1" applyAlignment="1">
      <alignment horizontal="center" vertical="center"/>
    </xf>
    <xf numFmtId="2" fontId="21" fillId="0" borderId="82" xfId="0" applyNumberFormat="1" applyFont="1" applyBorder="1" applyAlignment="1">
      <alignment horizontal="center" vertical="center" wrapText="1"/>
    </xf>
    <xf numFmtId="2" fontId="21" fillId="0" borderId="83" xfId="0" applyNumberFormat="1" applyFont="1" applyBorder="1" applyAlignment="1">
      <alignment horizontal="center" vertical="center" wrapText="1"/>
    </xf>
    <xf numFmtId="2" fontId="21" fillId="0" borderId="84" xfId="0" applyNumberFormat="1" applyFont="1" applyBorder="1" applyAlignment="1">
      <alignment horizontal="center" vertical="center" wrapText="1"/>
    </xf>
    <xf numFmtId="2" fontId="21" fillId="0" borderId="85" xfId="0" applyNumberFormat="1" applyFont="1" applyBorder="1" applyAlignment="1">
      <alignment horizontal="center" vertical="center" wrapText="1"/>
    </xf>
    <xf numFmtId="2" fontId="21" fillId="0" borderId="86" xfId="0" applyNumberFormat="1" applyFont="1" applyBorder="1" applyAlignment="1">
      <alignment horizontal="center"/>
    </xf>
    <xf numFmtId="2" fontId="21" fillId="0" borderId="87" xfId="0" applyNumberFormat="1" applyFont="1" applyBorder="1" applyAlignment="1">
      <alignment horizontal="center"/>
    </xf>
    <xf numFmtId="2" fontId="20" fillId="26" borderId="67" xfId="0" applyNumberFormat="1" applyFont="1" applyFill="1" applyBorder="1" applyAlignment="1">
      <alignment horizontal="center" vertical="center"/>
    </xf>
    <xf numFmtId="2" fontId="20" fillId="26" borderId="68" xfId="0" applyNumberFormat="1" applyFont="1" applyFill="1" applyBorder="1" applyAlignment="1">
      <alignment horizontal="center" vertical="center"/>
    </xf>
    <xf numFmtId="2" fontId="20" fillId="26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875" style="0" bestFit="1" customWidth="1"/>
    <col min="5" max="5" width="7.875" style="20" customWidth="1"/>
    <col min="6" max="6" width="6.75390625" style="0" hidden="1" customWidth="1"/>
    <col min="7" max="11" width="5.75390625" style="0" hidden="1" customWidth="1"/>
    <col min="12" max="12" width="10.375" style="0" hidden="1" customWidth="1"/>
    <col min="13" max="13" width="6.75390625" style="0" hidden="1" customWidth="1"/>
    <col min="14" max="18" width="5.75390625" style="0" hidden="1" customWidth="1"/>
    <col min="19" max="19" width="11.00390625" style="0" hidden="1" customWidth="1"/>
    <col min="20" max="20" width="6.75390625" style="0" customWidth="1"/>
    <col min="21" max="25" width="5.75390625" style="0" customWidth="1"/>
    <col min="26" max="26" width="11.00390625" style="0" bestFit="1" customWidth="1"/>
    <col min="27" max="27" width="6.7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316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31" t="s">
        <v>9</v>
      </c>
      <c r="B5" s="90" t="s">
        <v>196</v>
      </c>
      <c r="C5" s="91" t="s">
        <v>54</v>
      </c>
      <c r="D5" s="92" t="s">
        <v>139</v>
      </c>
      <c r="E5" s="66">
        <v>2014</v>
      </c>
      <c r="F5" s="7">
        <v>10</v>
      </c>
      <c r="G5" s="3"/>
      <c r="H5" s="3"/>
      <c r="I5" s="3"/>
      <c r="J5" s="3">
        <f aca="true" t="shared" si="0" ref="J5:J12">IF(I5&gt;0,(G5+H5+I5)/3,(G5+H5+I5)/2)</f>
        <v>0</v>
      </c>
      <c r="K5" s="3"/>
      <c r="L5" s="6">
        <f aca="true" t="shared" si="1" ref="L5:L12">SUM(10+F5-J5-K5)</f>
        <v>20</v>
      </c>
      <c r="M5" s="7">
        <v>10</v>
      </c>
      <c r="N5" s="3"/>
      <c r="O5" s="3"/>
      <c r="P5" s="3"/>
      <c r="Q5" s="3">
        <f aca="true" t="shared" si="2" ref="Q5:Q12">IF(P5&gt;0,(N5+O5+P5)/3,(N5+O5+P5)/2)</f>
        <v>0</v>
      </c>
      <c r="R5" s="3"/>
      <c r="S5" s="6">
        <f aca="true" t="shared" si="3" ref="S5:S12">SUM(10+M5-Q5-R5)</f>
        <v>20</v>
      </c>
      <c r="T5" s="10">
        <v>2.5</v>
      </c>
      <c r="U5" s="3">
        <v>1</v>
      </c>
      <c r="V5" s="3">
        <v>0.9</v>
      </c>
      <c r="W5" s="3">
        <v>0.9</v>
      </c>
      <c r="X5" s="3">
        <f aca="true" t="shared" si="4" ref="X5:X12">IF(W5&gt;0,(U5+V5+W5)/3,(U5+V5+W5)/2)</f>
        <v>0.9333333333333332</v>
      </c>
      <c r="Y5" s="3"/>
      <c r="Z5" s="23">
        <f aca="true" t="shared" si="5" ref="Z5:Z12">SUM(10+T5-X5-Y5)</f>
        <v>11.566666666666666</v>
      </c>
      <c r="AA5" s="7">
        <v>2.5</v>
      </c>
      <c r="AB5" s="3">
        <v>1.6</v>
      </c>
      <c r="AC5" s="3">
        <v>1.4</v>
      </c>
      <c r="AD5" s="3">
        <v>1.4</v>
      </c>
      <c r="AE5" s="3">
        <f aca="true" t="shared" si="6" ref="AE5:AE12">IF(AD5&gt;0,(AB5+AC5+AD5)/3,(AB5+AC5+AD5)/2)</f>
        <v>1.4666666666666668</v>
      </c>
      <c r="AF5" s="3"/>
      <c r="AG5" s="6">
        <f aca="true" t="shared" si="7" ref="AG5:AG12">SUM(10+AA5-AE5-AF5)</f>
        <v>11.033333333333333</v>
      </c>
      <c r="AH5" s="21">
        <f aca="true" t="shared" si="8" ref="AH5:AH12">IF(F5&gt;0,L5+S5+Z5+AG5,0)</f>
        <v>62.599999999999994</v>
      </c>
    </row>
    <row r="6" spans="1:34" ht="14.25" customHeight="1">
      <c r="A6" s="32" t="s">
        <v>10</v>
      </c>
      <c r="B6" s="86" t="s">
        <v>166</v>
      </c>
      <c r="C6" s="85" t="s">
        <v>167</v>
      </c>
      <c r="D6" s="98" t="s">
        <v>93</v>
      </c>
      <c r="E6" s="63">
        <v>2014</v>
      </c>
      <c r="F6" s="5">
        <v>10</v>
      </c>
      <c r="G6" s="2"/>
      <c r="H6" s="2"/>
      <c r="I6" s="2"/>
      <c r="J6" s="2">
        <f t="shared" si="0"/>
        <v>0</v>
      </c>
      <c r="K6" s="2"/>
      <c r="L6" s="26">
        <f t="shared" si="1"/>
        <v>20</v>
      </c>
      <c r="M6" s="5">
        <v>10</v>
      </c>
      <c r="N6" s="2"/>
      <c r="O6" s="2"/>
      <c r="P6" s="2"/>
      <c r="Q6" s="2">
        <f t="shared" si="2"/>
        <v>0</v>
      </c>
      <c r="R6" s="2"/>
      <c r="S6" s="26">
        <f t="shared" si="3"/>
        <v>20</v>
      </c>
      <c r="T6" s="9">
        <v>2.5</v>
      </c>
      <c r="U6" s="2">
        <v>1.2</v>
      </c>
      <c r="V6" s="2">
        <v>1.4</v>
      </c>
      <c r="W6" s="2">
        <v>1.1</v>
      </c>
      <c r="X6" s="2">
        <f t="shared" si="4"/>
        <v>1.2333333333333332</v>
      </c>
      <c r="Y6" s="2"/>
      <c r="Z6" s="24">
        <f t="shared" si="5"/>
        <v>11.266666666666667</v>
      </c>
      <c r="AA6" s="5">
        <v>2.4</v>
      </c>
      <c r="AB6" s="2">
        <v>1.7</v>
      </c>
      <c r="AC6" s="2">
        <v>1.5</v>
      </c>
      <c r="AD6" s="2">
        <v>1.5</v>
      </c>
      <c r="AE6" s="2">
        <f t="shared" si="6"/>
        <v>1.5666666666666667</v>
      </c>
      <c r="AF6" s="2"/>
      <c r="AG6" s="26">
        <f t="shared" si="7"/>
        <v>10.833333333333334</v>
      </c>
      <c r="AH6" s="19">
        <f t="shared" si="8"/>
        <v>62.1</v>
      </c>
    </row>
    <row r="7" spans="1:34" ht="14.25" customHeight="1">
      <c r="A7" s="32" t="s">
        <v>11</v>
      </c>
      <c r="B7" s="86" t="s">
        <v>164</v>
      </c>
      <c r="C7" s="97" t="s">
        <v>165</v>
      </c>
      <c r="D7" s="95" t="s">
        <v>93</v>
      </c>
      <c r="E7" s="63">
        <v>2014</v>
      </c>
      <c r="F7" s="5">
        <v>10</v>
      </c>
      <c r="G7" s="2"/>
      <c r="H7" s="2"/>
      <c r="I7" s="2"/>
      <c r="J7" s="2">
        <f t="shared" si="0"/>
        <v>0</v>
      </c>
      <c r="K7" s="2"/>
      <c r="L7" s="26">
        <f t="shared" si="1"/>
        <v>20</v>
      </c>
      <c r="M7" s="5">
        <v>10</v>
      </c>
      <c r="N7" s="2"/>
      <c r="O7" s="2"/>
      <c r="P7" s="2"/>
      <c r="Q7" s="2">
        <f t="shared" si="2"/>
        <v>0</v>
      </c>
      <c r="R7" s="2"/>
      <c r="S7" s="26">
        <f t="shared" si="3"/>
        <v>20</v>
      </c>
      <c r="T7" s="9">
        <v>2.5</v>
      </c>
      <c r="U7" s="2">
        <v>2</v>
      </c>
      <c r="V7" s="2">
        <v>2.5</v>
      </c>
      <c r="W7" s="2">
        <v>2.1</v>
      </c>
      <c r="X7" s="2">
        <f t="shared" si="4"/>
        <v>2.1999999999999997</v>
      </c>
      <c r="Y7" s="2"/>
      <c r="Z7" s="24">
        <f t="shared" si="5"/>
        <v>10.3</v>
      </c>
      <c r="AA7" s="5">
        <v>2.4</v>
      </c>
      <c r="AB7" s="2">
        <v>1.4</v>
      </c>
      <c r="AC7" s="2">
        <v>1.6</v>
      </c>
      <c r="AD7" s="2">
        <v>1.3</v>
      </c>
      <c r="AE7" s="2">
        <f t="shared" si="6"/>
        <v>1.4333333333333333</v>
      </c>
      <c r="AF7" s="2"/>
      <c r="AG7" s="26">
        <f t="shared" si="7"/>
        <v>10.966666666666667</v>
      </c>
      <c r="AH7" s="19">
        <f t="shared" si="8"/>
        <v>61.266666666666666</v>
      </c>
    </row>
    <row r="8" spans="1:34" ht="14.25" customHeight="1">
      <c r="A8" s="32" t="s">
        <v>12</v>
      </c>
      <c r="B8" s="86" t="s">
        <v>84</v>
      </c>
      <c r="C8" s="97" t="s">
        <v>85</v>
      </c>
      <c r="D8" s="95" t="s">
        <v>83</v>
      </c>
      <c r="E8" s="63">
        <v>2014</v>
      </c>
      <c r="F8" s="5">
        <v>10</v>
      </c>
      <c r="G8" s="2"/>
      <c r="H8" s="2"/>
      <c r="I8" s="2"/>
      <c r="J8" s="2">
        <f t="shared" si="0"/>
        <v>0</v>
      </c>
      <c r="K8" s="2"/>
      <c r="L8" s="26">
        <f t="shared" si="1"/>
        <v>20</v>
      </c>
      <c r="M8" s="5">
        <v>10</v>
      </c>
      <c r="N8" s="2"/>
      <c r="O8" s="2"/>
      <c r="P8" s="2"/>
      <c r="Q8" s="2">
        <f t="shared" si="2"/>
        <v>0</v>
      </c>
      <c r="R8" s="2"/>
      <c r="S8" s="26">
        <f t="shared" si="3"/>
        <v>20</v>
      </c>
      <c r="T8" s="9">
        <v>2.5</v>
      </c>
      <c r="U8" s="2">
        <v>1.5</v>
      </c>
      <c r="V8" s="2">
        <v>1.7</v>
      </c>
      <c r="W8" s="2">
        <v>2</v>
      </c>
      <c r="X8" s="2">
        <f t="shared" si="4"/>
        <v>1.7333333333333334</v>
      </c>
      <c r="Y8" s="2"/>
      <c r="Z8" s="24">
        <f t="shared" si="5"/>
        <v>10.766666666666666</v>
      </c>
      <c r="AA8" s="5">
        <v>2.4</v>
      </c>
      <c r="AB8" s="2">
        <v>2.4</v>
      </c>
      <c r="AC8" s="2">
        <v>2.2</v>
      </c>
      <c r="AD8" s="2">
        <v>2.3</v>
      </c>
      <c r="AE8" s="2">
        <f t="shared" si="6"/>
        <v>2.3</v>
      </c>
      <c r="AF8" s="2"/>
      <c r="AG8" s="26">
        <f t="shared" si="7"/>
        <v>10.100000000000001</v>
      </c>
      <c r="AH8" s="19">
        <f t="shared" si="8"/>
        <v>60.86666666666667</v>
      </c>
    </row>
    <row r="9" spans="1:34" ht="14.25" customHeight="1">
      <c r="A9" s="32" t="s">
        <v>13</v>
      </c>
      <c r="B9" s="93" t="s">
        <v>162</v>
      </c>
      <c r="C9" s="94" t="s">
        <v>163</v>
      </c>
      <c r="D9" s="95" t="s">
        <v>83</v>
      </c>
      <c r="E9" s="63">
        <v>2014</v>
      </c>
      <c r="F9" s="5">
        <v>10</v>
      </c>
      <c r="G9" s="2"/>
      <c r="H9" s="2"/>
      <c r="I9" s="2"/>
      <c r="J9" s="2">
        <f t="shared" si="0"/>
        <v>0</v>
      </c>
      <c r="K9" s="2"/>
      <c r="L9" s="26">
        <f t="shared" si="1"/>
        <v>20</v>
      </c>
      <c r="M9" s="5">
        <v>10</v>
      </c>
      <c r="N9" s="2"/>
      <c r="O9" s="2"/>
      <c r="P9" s="2"/>
      <c r="Q9" s="2">
        <f t="shared" si="2"/>
        <v>0</v>
      </c>
      <c r="R9" s="2"/>
      <c r="S9" s="26">
        <f t="shared" si="3"/>
        <v>20</v>
      </c>
      <c r="T9" s="9">
        <v>2.5</v>
      </c>
      <c r="U9" s="2">
        <v>2</v>
      </c>
      <c r="V9" s="2">
        <v>2.1</v>
      </c>
      <c r="W9" s="2">
        <v>2.4</v>
      </c>
      <c r="X9" s="2">
        <f t="shared" si="4"/>
        <v>2.1666666666666665</v>
      </c>
      <c r="Y9" s="2"/>
      <c r="Z9" s="24">
        <f t="shared" si="5"/>
        <v>10.333333333333334</v>
      </c>
      <c r="AA9" s="5">
        <v>1.8</v>
      </c>
      <c r="AB9" s="2">
        <v>1.9</v>
      </c>
      <c r="AC9" s="2">
        <v>1.8</v>
      </c>
      <c r="AD9" s="2">
        <v>1.9</v>
      </c>
      <c r="AE9" s="2">
        <f t="shared" si="6"/>
        <v>1.8666666666666665</v>
      </c>
      <c r="AF9" s="2"/>
      <c r="AG9" s="26">
        <f t="shared" si="7"/>
        <v>9.933333333333334</v>
      </c>
      <c r="AH9" s="19">
        <f t="shared" si="8"/>
        <v>60.266666666666666</v>
      </c>
    </row>
    <row r="10" spans="1:34" ht="14.25" customHeight="1">
      <c r="A10" s="32" t="s">
        <v>14</v>
      </c>
      <c r="B10" s="86" t="s">
        <v>89</v>
      </c>
      <c r="C10" s="85" t="s">
        <v>90</v>
      </c>
      <c r="D10" s="98" t="s">
        <v>55</v>
      </c>
      <c r="E10" s="63">
        <v>2014</v>
      </c>
      <c r="F10" s="5">
        <v>10</v>
      </c>
      <c r="G10" s="2"/>
      <c r="H10" s="2"/>
      <c r="I10" s="2"/>
      <c r="J10" s="2">
        <f t="shared" si="0"/>
        <v>0</v>
      </c>
      <c r="K10" s="2"/>
      <c r="L10" s="26">
        <f t="shared" si="1"/>
        <v>20</v>
      </c>
      <c r="M10" s="5">
        <v>10</v>
      </c>
      <c r="N10" s="2"/>
      <c r="O10" s="2"/>
      <c r="P10" s="2"/>
      <c r="Q10" s="2">
        <f t="shared" si="2"/>
        <v>0</v>
      </c>
      <c r="R10" s="2"/>
      <c r="S10" s="26">
        <f t="shared" si="3"/>
        <v>20</v>
      </c>
      <c r="T10" s="9">
        <v>2.5</v>
      </c>
      <c r="U10" s="2">
        <v>1.9</v>
      </c>
      <c r="V10" s="2">
        <v>2.2</v>
      </c>
      <c r="W10" s="2">
        <v>1.7</v>
      </c>
      <c r="X10" s="2">
        <f t="shared" si="4"/>
        <v>1.9333333333333333</v>
      </c>
      <c r="Y10" s="2"/>
      <c r="Z10" s="24">
        <f t="shared" si="5"/>
        <v>10.566666666666666</v>
      </c>
      <c r="AA10" s="5">
        <v>2.5</v>
      </c>
      <c r="AB10" s="2">
        <v>2.9</v>
      </c>
      <c r="AC10" s="2">
        <v>2.6</v>
      </c>
      <c r="AD10" s="2">
        <v>3.1</v>
      </c>
      <c r="AE10" s="2">
        <f t="shared" si="6"/>
        <v>2.8666666666666667</v>
      </c>
      <c r="AF10" s="2"/>
      <c r="AG10" s="26">
        <f t="shared" si="7"/>
        <v>9.633333333333333</v>
      </c>
      <c r="AH10" s="19">
        <f t="shared" si="8"/>
        <v>60.199999999999996</v>
      </c>
    </row>
    <row r="11" spans="1:34" ht="14.25" customHeight="1">
      <c r="A11" s="32" t="s">
        <v>15</v>
      </c>
      <c r="B11" s="86" t="s">
        <v>86</v>
      </c>
      <c r="C11" s="97" t="s">
        <v>46</v>
      </c>
      <c r="D11" s="98" t="s">
        <v>55</v>
      </c>
      <c r="E11" s="63">
        <v>2014</v>
      </c>
      <c r="F11" s="5">
        <v>10</v>
      </c>
      <c r="G11" s="2"/>
      <c r="H11" s="2"/>
      <c r="I11" s="2"/>
      <c r="J11" s="2">
        <f t="shared" si="0"/>
        <v>0</v>
      </c>
      <c r="K11" s="2"/>
      <c r="L11" s="26">
        <f t="shared" si="1"/>
        <v>20</v>
      </c>
      <c r="M11" s="5">
        <v>10</v>
      </c>
      <c r="N11" s="2"/>
      <c r="O11" s="2"/>
      <c r="P11" s="2"/>
      <c r="Q11" s="2">
        <f t="shared" si="2"/>
        <v>0</v>
      </c>
      <c r="R11" s="2"/>
      <c r="S11" s="26">
        <f t="shared" si="3"/>
        <v>20</v>
      </c>
      <c r="T11" s="9">
        <v>2.5</v>
      </c>
      <c r="U11" s="2">
        <v>1.7</v>
      </c>
      <c r="V11" s="2">
        <v>1.9</v>
      </c>
      <c r="W11" s="2">
        <v>2.4</v>
      </c>
      <c r="X11" s="2">
        <f t="shared" si="4"/>
        <v>2</v>
      </c>
      <c r="Y11" s="2"/>
      <c r="Z11" s="24">
        <f t="shared" si="5"/>
        <v>10.5</v>
      </c>
      <c r="AA11" s="5">
        <v>2.5</v>
      </c>
      <c r="AB11" s="2">
        <v>2.9</v>
      </c>
      <c r="AC11" s="2">
        <v>2.6</v>
      </c>
      <c r="AD11" s="2">
        <v>3.1</v>
      </c>
      <c r="AE11" s="2">
        <f t="shared" si="6"/>
        <v>2.8666666666666667</v>
      </c>
      <c r="AF11" s="2"/>
      <c r="AG11" s="26">
        <f t="shared" si="7"/>
        <v>9.633333333333333</v>
      </c>
      <c r="AH11" s="19">
        <f t="shared" si="8"/>
        <v>60.13333333333333</v>
      </c>
    </row>
    <row r="12" spans="1:34" ht="14.25" customHeight="1">
      <c r="A12" s="32" t="s">
        <v>16</v>
      </c>
      <c r="B12" s="93" t="s">
        <v>160</v>
      </c>
      <c r="C12" s="94" t="s">
        <v>161</v>
      </c>
      <c r="D12" s="95" t="s">
        <v>83</v>
      </c>
      <c r="E12" s="63">
        <v>2014</v>
      </c>
      <c r="F12" s="5">
        <v>10</v>
      </c>
      <c r="G12" s="2"/>
      <c r="H12" s="2"/>
      <c r="I12" s="2"/>
      <c r="J12" s="2">
        <f t="shared" si="0"/>
        <v>0</v>
      </c>
      <c r="K12" s="2"/>
      <c r="L12" s="26">
        <f t="shared" si="1"/>
        <v>20</v>
      </c>
      <c r="M12" s="5">
        <v>10</v>
      </c>
      <c r="N12" s="2"/>
      <c r="O12" s="2"/>
      <c r="P12" s="2"/>
      <c r="Q12" s="2">
        <f t="shared" si="2"/>
        <v>0</v>
      </c>
      <c r="R12" s="2"/>
      <c r="S12" s="26">
        <f t="shared" si="3"/>
        <v>20</v>
      </c>
      <c r="T12" s="9">
        <v>2.4</v>
      </c>
      <c r="U12" s="2">
        <v>3</v>
      </c>
      <c r="V12" s="2">
        <v>3.2</v>
      </c>
      <c r="W12" s="2">
        <v>3.3</v>
      </c>
      <c r="X12" s="2">
        <f t="shared" si="4"/>
        <v>3.1666666666666665</v>
      </c>
      <c r="Y12" s="2"/>
      <c r="Z12" s="24">
        <f t="shared" si="5"/>
        <v>9.233333333333334</v>
      </c>
      <c r="AA12" s="5">
        <v>1.8</v>
      </c>
      <c r="AB12" s="2">
        <v>3</v>
      </c>
      <c r="AC12" s="2">
        <v>3</v>
      </c>
      <c r="AD12" s="2">
        <v>2.6</v>
      </c>
      <c r="AE12" s="2">
        <f t="shared" si="6"/>
        <v>2.8666666666666667</v>
      </c>
      <c r="AF12" s="2"/>
      <c r="AG12" s="26">
        <f t="shared" si="7"/>
        <v>8.933333333333334</v>
      </c>
      <c r="AH12" s="19">
        <f t="shared" si="8"/>
        <v>58.16666666666667</v>
      </c>
    </row>
    <row r="13" spans="1:34" ht="14.25" customHeight="1">
      <c r="A13" s="32" t="s">
        <v>17</v>
      </c>
      <c r="B13" s="93"/>
      <c r="C13" s="94"/>
      <c r="D13" s="95"/>
      <c r="E13" s="63"/>
      <c r="F13" s="5">
        <v>10</v>
      </c>
      <c r="G13" s="2"/>
      <c r="H13" s="2"/>
      <c r="I13" s="2"/>
      <c r="J13" s="2">
        <f aca="true" t="shared" si="9" ref="J13:J20">IF(I13&gt;0,(G13+H13+I13)/3,(G13+H13+I13)/2)</f>
        <v>0</v>
      </c>
      <c r="K13" s="2"/>
      <c r="L13" s="26">
        <f aca="true" t="shared" si="10" ref="L13:L20">SUM(10+F13-J13-K13)</f>
        <v>20</v>
      </c>
      <c r="M13" s="5">
        <v>10</v>
      </c>
      <c r="N13" s="2"/>
      <c r="O13" s="2"/>
      <c r="P13" s="2"/>
      <c r="Q13" s="2">
        <f aca="true" t="shared" si="11" ref="Q13:Q20">IF(P13&gt;0,(N13+O13+P13)/3,(N13+O13+P13)/2)</f>
        <v>0</v>
      </c>
      <c r="R13" s="2"/>
      <c r="S13" s="26">
        <f aca="true" t="shared" si="12" ref="S13:S20">SUM(10+M13-Q13-R13)</f>
        <v>20</v>
      </c>
      <c r="T13" s="9">
        <v>10</v>
      </c>
      <c r="U13" s="2"/>
      <c r="V13" s="2"/>
      <c r="W13" s="2"/>
      <c r="X13" s="2">
        <f aca="true" t="shared" si="13" ref="X13:X20">IF(W13&gt;0,(U13+V13+W13)/3,(U13+V13+W13)/2)</f>
        <v>0</v>
      </c>
      <c r="Y13" s="2"/>
      <c r="Z13" s="24">
        <f aca="true" t="shared" si="14" ref="Z13:Z20">SUM(10+T13-X13-Y13)</f>
        <v>20</v>
      </c>
      <c r="AA13" s="5">
        <v>10</v>
      </c>
      <c r="AB13" s="2"/>
      <c r="AC13" s="2"/>
      <c r="AD13" s="2"/>
      <c r="AE13" s="2">
        <f aca="true" t="shared" si="15" ref="AE13:AE20">IF(AD13&gt;0,(AB13+AC13+AD13)/3,(AB13+AC13+AD13)/2)</f>
        <v>0</v>
      </c>
      <c r="AF13" s="2"/>
      <c r="AG13" s="26">
        <f aca="true" t="shared" si="16" ref="AG13:AG20">SUM(10+AA13-AE13-AF13)</f>
        <v>20</v>
      </c>
      <c r="AH13" s="19">
        <f aca="true" t="shared" si="17" ref="AH13:AH20">IF(F13&gt;0,L13+S13+Z13+AG13,0)</f>
        <v>80</v>
      </c>
    </row>
    <row r="14" spans="1:34" ht="14.25" customHeight="1">
      <c r="A14" s="32" t="s">
        <v>18</v>
      </c>
      <c r="B14" s="86"/>
      <c r="C14" s="97"/>
      <c r="D14" s="95"/>
      <c r="E14" s="63"/>
      <c r="F14" s="5">
        <v>10</v>
      </c>
      <c r="G14" s="2"/>
      <c r="H14" s="2"/>
      <c r="I14" s="2"/>
      <c r="J14" s="2">
        <f t="shared" si="9"/>
        <v>0</v>
      </c>
      <c r="K14" s="2"/>
      <c r="L14" s="26">
        <f t="shared" si="10"/>
        <v>20</v>
      </c>
      <c r="M14" s="5">
        <v>10</v>
      </c>
      <c r="N14" s="2"/>
      <c r="O14" s="2"/>
      <c r="P14" s="2"/>
      <c r="Q14" s="2">
        <f t="shared" si="11"/>
        <v>0</v>
      </c>
      <c r="R14" s="2"/>
      <c r="S14" s="26">
        <f t="shared" si="12"/>
        <v>20</v>
      </c>
      <c r="T14" s="9">
        <v>10</v>
      </c>
      <c r="U14" s="2"/>
      <c r="V14" s="2"/>
      <c r="W14" s="2"/>
      <c r="X14" s="2">
        <f t="shared" si="13"/>
        <v>0</v>
      </c>
      <c r="Y14" s="2"/>
      <c r="Z14" s="24">
        <f t="shared" si="14"/>
        <v>20</v>
      </c>
      <c r="AA14" s="5">
        <v>10</v>
      </c>
      <c r="AB14" s="2"/>
      <c r="AC14" s="2"/>
      <c r="AD14" s="2"/>
      <c r="AE14" s="2">
        <f t="shared" si="15"/>
        <v>0</v>
      </c>
      <c r="AF14" s="2"/>
      <c r="AG14" s="26">
        <f t="shared" si="16"/>
        <v>20</v>
      </c>
      <c r="AH14" s="19">
        <f t="shared" si="17"/>
        <v>80</v>
      </c>
    </row>
    <row r="15" spans="1:34" ht="12.75">
      <c r="A15" s="32" t="s">
        <v>19</v>
      </c>
      <c r="B15" s="86"/>
      <c r="C15" s="97"/>
      <c r="D15" s="95"/>
      <c r="E15" s="63"/>
      <c r="F15" s="5">
        <v>10</v>
      </c>
      <c r="G15" s="2"/>
      <c r="H15" s="2"/>
      <c r="I15" s="2"/>
      <c r="J15" s="2">
        <f t="shared" si="9"/>
        <v>0</v>
      </c>
      <c r="K15" s="2"/>
      <c r="L15" s="26">
        <f t="shared" si="10"/>
        <v>20</v>
      </c>
      <c r="M15" s="5">
        <v>10</v>
      </c>
      <c r="N15" s="2"/>
      <c r="O15" s="2"/>
      <c r="P15" s="2"/>
      <c r="Q15" s="2">
        <f t="shared" si="11"/>
        <v>0</v>
      </c>
      <c r="R15" s="2"/>
      <c r="S15" s="26">
        <f t="shared" si="12"/>
        <v>20</v>
      </c>
      <c r="T15" s="9">
        <v>10</v>
      </c>
      <c r="U15" s="2"/>
      <c r="V15" s="2"/>
      <c r="W15" s="2"/>
      <c r="X15" s="2">
        <f t="shared" si="13"/>
        <v>0</v>
      </c>
      <c r="Y15" s="2"/>
      <c r="Z15" s="24">
        <f t="shared" si="14"/>
        <v>20</v>
      </c>
      <c r="AA15" s="5">
        <v>10</v>
      </c>
      <c r="AB15" s="2"/>
      <c r="AC15" s="2"/>
      <c r="AD15" s="2"/>
      <c r="AE15" s="2">
        <f t="shared" si="15"/>
        <v>0</v>
      </c>
      <c r="AF15" s="2"/>
      <c r="AG15" s="26">
        <f t="shared" si="16"/>
        <v>20</v>
      </c>
      <c r="AH15" s="19">
        <f t="shared" si="17"/>
        <v>80</v>
      </c>
    </row>
    <row r="16" spans="1:34" ht="12.75">
      <c r="A16" s="32" t="s">
        <v>20</v>
      </c>
      <c r="B16" s="86"/>
      <c r="C16" s="85"/>
      <c r="D16" s="98"/>
      <c r="E16" s="63"/>
      <c r="F16" s="5">
        <v>10</v>
      </c>
      <c r="G16" s="2"/>
      <c r="H16" s="2"/>
      <c r="I16" s="2"/>
      <c r="J16" s="2">
        <f t="shared" si="9"/>
        <v>0</v>
      </c>
      <c r="K16" s="2"/>
      <c r="L16" s="26">
        <f t="shared" si="10"/>
        <v>20</v>
      </c>
      <c r="M16" s="5">
        <v>10</v>
      </c>
      <c r="N16" s="2"/>
      <c r="O16" s="2"/>
      <c r="P16" s="2"/>
      <c r="Q16" s="2">
        <f t="shared" si="11"/>
        <v>0</v>
      </c>
      <c r="R16" s="2"/>
      <c r="S16" s="26">
        <f t="shared" si="12"/>
        <v>20</v>
      </c>
      <c r="T16" s="9">
        <v>10</v>
      </c>
      <c r="U16" s="2"/>
      <c r="V16" s="2"/>
      <c r="W16" s="2"/>
      <c r="X16" s="2">
        <f t="shared" si="13"/>
        <v>0</v>
      </c>
      <c r="Y16" s="2"/>
      <c r="Z16" s="24">
        <f t="shared" si="14"/>
        <v>20</v>
      </c>
      <c r="AA16" s="5">
        <v>10</v>
      </c>
      <c r="AB16" s="2"/>
      <c r="AC16" s="2"/>
      <c r="AD16" s="2"/>
      <c r="AE16" s="2">
        <f t="shared" si="15"/>
        <v>0</v>
      </c>
      <c r="AF16" s="2"/>
      <c r="AG16" s="26">
        <f t="shared" si="16"/>
        <v>20</v>
      </c>
      <c r="AH16" s="19">
        <f t="shared" si="17"/>
        <v>80</v>
      </c>
    </row>
    <row r="17" spans="1:34" ht="12.75">
      <c r="A17" s="32" t="s">
        <v>21</v>
      </c>
      <c r="B17" s="86"/>
      <c r="C17" s="97"/>
      <c r="D17" s="98"/>
      <c r="E17" s="63"/>
      <c r="F17" s="5">
        <v>10</v>
      </c>
      <c r="G17" s="2"/>
      <c r="H17" s="2"/>
      <c r="I17" s="2"/>
      <c r="J17" s="2">
        <f t="shared" si="9"/>
        <v>0</v>
      </c>
      <c r="K17" s="2"/>
      <c r="L17" s="26">
        <f t="shared" si="10"/>
        <v>20</v>
      </c>
      <c r="M17" s="5">
        <v>10</v>
      </c>
      <c r="N17" s="2"/>
      <c r="O17" s="2"/>
      <c r="P17" s="2"/>
      <c r="Q17" s="2">
        <f t="shared" si="11"/>
        <v>0</v>
      </c>
      <c r="R17" s="2"/>
      <c r="S17" s="26">
        <f t="shared" si="12"/>
        <v>20</v>
      </c>
      <c r="T17" s="9">
        <v>10</v>
      </c>
      <c r="U17" s="2"/>
      <c r="V17" s="2"/>
      <c r="W17" s="2"/>
      <c r="X17" s="2">
        <f t="shared" si="13"/>
        <v>0</v>
      </c>
      <c r="Y17" s="2"/>
      <c r="Z17" s="24">
        <f t="shared" si="14"/>
        <v>20</v>
      </c>
      <c r="AA17" s="5">
        <v>10</v>
      </c>
      <c r="AB17" s="2"/>
      <c r="AC17" s="2"/>
      <c r="AD17" s="2"/>
      <c r="AE17" s="2">
        <f t="shared" si="15"/>
        <v>0</v>
      </c>
      <c r="AF17" s="2"/>
      <c r="AG17" s="26">
        <f t="shared" si="16"/>
        <v>20</v>
      </c>
      <c r="AH17" s="19">
        <f t="shared" si="17"/>
        <v>80</v>
      </c>
    </row>
    <row r="18" spans="1:34" ht="12.75">
      <c r="A18" s="32" t="s">
        <v>22</v>
      </c>
      <c r="B18" s="86"/>
      <c r="C18" s="85"/>
      <c r="D18" s="98"/>
      <c r="E18" s="63"/>
      <c r="F18" s="5">
        <v>10</v>
      </c>
      <c r="G18" s="2"/>
      <c r="H18" s="2"/>
      <c r="I18" s="2"/>
      <c r="J18" s="2">
        <f t="shared" si="9"/>
        <v>0</v>
      </c>
      <c r="K18" s="2"/>
      <c r="L18" s="26">
        <f t="shared" si="10"/>
        <v>20</v>
      </c>
      <c r="M18" s="5">
        <v>10</v>
      </c>
      <c r="N18" s="2"/>
      <c r="O18" s="2"/>
      <c r="P18" s="2"/>
      <c r="Q18" s="2">
        <f t="shared" si="11"/>
        <v>0</v>
      </c>
      <c r="R18" s="2"/>
      <c r="S18" s="26">
        <f t="shared" si="12"/>
        <v>20</v>
      </c>
      <c r="T18" s="9">
        <v>10</v>
      </c>
      <c r="U18" s="2"/>
      <c r="V18" s="2"/>
      <c r="W18" s="2"/>
      <c r="X18" s="2">
        <f t="shared" si="13"/>
        <v>0</v>
      </c>
      <c r="Y18" s="2"/>
      <c r="Z18" s="24">
        <f t="shared" si="14"/>
        <v>20</v>
      </c>
      <c r="AA18" s="5">
        <v>10</v>
      </c>
      <c r="AB18" s="2"/>
      <c r="AC18" s="2"/>
      <c r="AD18" s="2"/>
      <c r="AE18" s="2">
        <f t="shared" si="15"/>
        <v>0</v>
      </c>
      <c r="AF18" s="2"/>
      <c r="AG18" s="26">
        <f t="shared" si="16"/>
        <v>20</v>
      </c>
      <c r="AH18" s="19">
        <f t="shared" si="17"/>
        <v>80</v>
      </c>
    </row>
    <row r="19" spans="1:34" ht="12.75">
      <c r="A19" s="32" t="s">
        <v>23</v>
      </c>
      <c r="B19" s="99"/>
      <c r="C19" s="81"/>
      <c r="D19" s="98"/>
      <c r="E19" s="63"/>
      <c r="F19" s="5">
        <v>10</v>
      </c>
      <c r="G19" s="2"/>
      <c r="H19" s="2"/>
      <c r="I19" s="2"/>
      <c r="J19" s="2">
        <f t="shared" si="9"/>
        <v>0</v>
      </c>
      <c r="K19" s="2"/>
      <c r="L19" s="26">
        <f t="shared" si="10"/>
        <v>20</v>
      </c>
      <c r="M19" s="5">
        <v>10</v>
      </c>
      <c r="N19" s="2"/>
      <c r="O19" s="2"/>
      <c r="P19" s="2"/>
      <c r="Q19" s="2">
        <f t="shared" si="11"/>
        <v>0</v>
      </c>
      <c r="R19" s="2"/>
      <c r="S19" s="26">
        <f t="shared" si="12"/>
        <v>20</v>
      </c>
      <c r="T19" s="9">
        <v>10</v>
      </c>
      <c r="U19" s="2"/>
      <c r="V19" s="2"/>
      <c r="W19" s="2"/>
      <c r="X19" s="2">
        <f t="shared" si="13"/>
        <v>0</v>
      </c>
      <c r="Y19" s="2"/>
      <c r="Z19" s="24">
        <f t="shared" si="14"/>
        <v>20</v>
      </c>
      <c r="AA19" s="5">
        <v>10</v>
      </c>
      <c r="AB19" s="2"/>
      <c r="AC19" s="2"/>
      <c r="AD19" s="2"/>
      <c r="AE19" s="2">
        <f t="shared" si="15"/>
        <v>0</v>
      </c>
      <c r="AF19" s="2"/>
      <c r="AG19" s="26">
        <f t="shared" si="16"/>
        <v>20</v>
      </c>
      <c r="AH19" s="19">
        <f t="shared" si="17"/>
        <v>80</v>
      </c>
    </row>
    <row r="20" spans="1:34" ht="13.5" thickBot="1">
      <c r="A20" s="33" t="s">
        <v>95</v>
      </c>
      <c r="B20" s="87"/>
      <c r="C20" s="88"/>
      <c r="D20" s="100"/>
      <c r="E20" s="64"/>
      <c r="F20" s="8">
        <v>10</v>
      </c>
      <c r="G20" s="4"/>
      <c r="H20" s="4"/>
      <c r="I20" s="4"/>
      <c r="J20" s="4">
        <f t="shared" si="9"/>
        <v>0</v>
      </c>
      <c r="K20" s="4"/>
      <c r="L20" s="27">
        <f t="shared" si="10"/>
        <v>20</v>
      </c>
      <c r="M20" s="8">
        <v>10</v>
      </c>
      <c r="N20" s="4"/>
      <c r="O20" s="4"/>
      <c r="P20" s="4"/>
      <c r="Q20" s="4">
        <f t="shared" si="11"/>
        <v>0</v>
      </c>
      <c r="R20" s="4"/>
      <c r="S20" s="27">
        <f t="shared" si="12"/>
        <v>20</v>
      </c>
      <c r="T20" s="12">
        <v>10</v>
      </c>
      <c r="U20" s="4"/>
      <c r="V20" s="4"/>
      <c r="W20" s="4"/>
      <c r="X20" s="4">
        <f t="shared" si="13"/>
        <v>0</v>
      </c>
      <c r="Y20" s="4"/>
      <c r="Z20" s="25">
        <f t="shared" si="14"/>
        <v>20</v>
      </c>
      <c r="AA20" s="8">
        <v>10</v>
      </c>
      <c r="AB20" s="4"/>
      <c r="AC20" s="4"/>
      <c r="AD20" s="4"/>
      <c r="AE20" s="4">
        <f t="shared" si="15"/>
        <v>0</v>
      </c>
      <c r="AF20" s="4"/>
      <c r="AG20" s="27">
        <f t="shared" si="16"/>
        <v>20</v>
      </c>
      <c r="AH20" s="22">
        <f t="shared" si="17"/>
        <v>80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1">
      <selection activeCell="W33" sqref="W33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875" style="0" bestFit="1" customWidth="1"/>
    <col min="5" max="5" width="8.00390625" style="20" customWidth="1"/>
    <col min="6" max="6" width="0.875" style="0" hidden="1" customWidth="1"/>
    <col min="7" max="11" width="5.75390625" style="0" hidden="1" customWidth="1"/>
    <col min="12" max="12" width="10.375" style="0" hidden="1" customWidth="1"/>
    <col min="13" max="13" width="6.75390625" style="0" hidden="1" customWidth="1"/>
    <col min="14" max="18" width="5.75390625" style="0" hidden="1" customWidth="1"/>
    <col min="19" max="19" width="11.00390625" style="0" hidden="1" customWidth="1"/>
    <col min="20" max="20" width="6.75390625" style="0" customWidth="1"/>
    <col min="21" max="25" width="5.75390625" style="0" customWidth="1"/>
    <col min="26" max="26" width="11.00390625" style="0" bestFit="1" customWidth="1"/>
    <col min="27" max="27" width="6.7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26" t="s">
        <v>168</v>
      </c>
      <c r="C5" s="127" t="s">
        <v>169</v>
      </c>
      <c r="D5" s="92" t="s">
        <v>93</v>
      </c>
      <c r="E5" s="63">
        <v>2013</v>
      </c>
      <c r="F5" s="7">
        <v>10</v>
      </c>
      <c r="G5" s="3"/>
      <c r="H5" s="3"/>
      <c r="I5" s="3"/>
      <c r="J5" s="3">
        <f aca="true" t="shared" si="0" ref="J5:J18">IF(I5&gt;0,(G5+H5+I5)/3,(G5+H5+I5)/2)</f>
        <v>0</v>
      </c>
      <c r="K5" s="3"/>
      <c r="L5" s="6">
        <f aca="true" t="shared" si="1" ref="L5:L18">SUM(10+F5-J5-K5)</f>
        <v>20</v>
      </c>
      <c r="M5" s="7">
        <v>10</v>
      </c>
      <c r="N5" s="3"/>
      <c r="O5" s="3"/>
      <c r="P5" s="3"/>
      <c r="Q5" s="3">
        <f aca="true" t="shared" si="2" ref="Q5:Q18">IF(P5&gt;0,(N5+O5+P5)/3,(N5+O5+P5)/2)</f>
        <v>0</v>
      </c>
      <c r="R5" s="3"/>
      <c r="S5" s="6">
        <f aca="true" t="shared" si="3" ref="S5:S18">SUM(10+M5-Q5-R5)</f>
        <v>20</v>
      </c>
      <c r="T5" s="10">
        <v>2.5</v>
      </c>
      <c r="U5" s="3">
        <v>0.8</v>
      </c>
      <c r="V5" s="3">
        <v>0.7</v>
      </c>
      <c r="W5" s="3">
        <v>0.8</v>
      </c>
      <c r="X5" s="3">
        <f aca="true" t="shared" si="4" ref="X5:X18">IF(W5&gt;0,(U5+V5+W5)/3,(U5+V5+W5)/2)</f>
        <v>0.7666666666666666</v>
      </c>
      <c r="Y5" s="3"/>
      <c r="Z5" s="23">
        <f aca="true" t="shared" si="5" ref="Z5:Z18">SUM(10+T5-X5-Y5)</f>
        <v>11.733333333333334</v>
      </c>
      <c r="AA5" s="7">
        <v>2.4</v>
      </c>
      <c r="AB5" s="3">
        <v>0.6</v>
      </c>
      <c r="AC5" s="3">
        <v>0.6</v>
      </c>
      <c r="AD5" s="3">
        <v>1</v>
      </c>
      <c r="AE5" s="3">
        <f aca="true" t="shared" si="6" ref="AE5:AE18">IF(AD5&gt;0,(AB5+AC5+AD5)/3,(AB5+AC5+AD5)/2)</f>
        <v>0.7333333333333334</v>
      </c>
      <c r="AF5" s="3"/>
      <c r="AG5" s="6">
        <f aca="true" t="shared" si="7" ref="AG5:AG18">SUM(10+AA5-AE5-AF5)</f>
        <v>11.666666666666668</v>
      </c>
      <c r="AH5" s="21">
        <f aca="true" t="shared" si="8" ref="AH5:AH18">IF(F5&gt;0,L5+S5+Z5+AG5,0)</f>
        <v>63.400000000000006</v>
      </c>
    </row>
    <row r="6" spans="1:34" ht="14.25" customHeight="1">
      <c r="A6" s="73" t="s">
        <v>10</v>
      </c>
      <c r="B6" s="96" t="s">
        <v>204</v>
      </c>
      <c r="C6" s="55" t="s">
        <v>113</v>
      </c>
      <c r="D6" s="95" t="s">
        <v>139</v>
      </c>
      <c r="E6" s="63">
        <v>2013</v>
      </c>
      <c r="F6" s="5">
        <v>10</v>
      </c>
      <c r="G6" s="2"/>
      <c r="H6" s="2"/>
      <c r="I6" s="2"/>
      <c r="J6" s="2">
        <f t="shared" si="0"/>
        <v>0</v>
      </c>
      <c r="K6" s="2"/>
      <c r="L6" s="26">
        <f t="shared" si="1"/>
        <v>20</v>
      </c>
      <c r="M6" s="5">
        <v>10</v>
      </c>
      <c r="N6" s="2"/>
      <c r="O6" s="2"/>
      <c r="P6" s="2"/>
      <c r="Q6" s="2">
        <f t="shared" si="2"/>
        <v>0</v>
      </c>
      <c r="R6" s="2"/>
      <c r="S6" s="26">
        <f t="shared" si="3"/>
        <v>20</v>
      </c>
      <c r="T6" s="9">
        <v>2.6</v>
      </c>
      <c r="U6" s="2">
        <v>1.3</v>
      </c>
      <c r="V6" s="2">
        <v>1.2</v>
      </c>
      <c r="W6" s="2">
        <v>1.2</v>
      </c>
      <c r="X6" s="2">
        <f t="shared" si="4"/>
        <v>1.2333333333333334</v>
      </c>
      <c r="Y6" s="2"/>
      <c r="Z6" s="24">
        <f t="shared" si="5"/>
        <v>11.366666666666667</v>
      </c>
      <c r="AA6" s="5">
        <v>2.5</v>
      </c>
      <c r="AB6" s="2">
        <v>0.8</v>
      </c>
      <c r="AC6" s="2">
        <v>0.9</v>
      </c>
      <c r="AD6" s="2">
        <v>1</v>
      </c>
      <c r="AE6" s="2">
        <f t="shared" si="6"/>
        <v>0.9</v>
      </c>
      <c r="AF6" s="2"/>
      <c r="AG6" s="26">
        <f t="shared" si="7"/>
        <v>11.6</v>
      </c>
      <c r="AH6" s="19">
        <f t="shared" si="8"/>
        <v>62.96666666666667</v>
      </c>
    </row>
    <row r="7" spans="1:34" ht="14.25" customHeight="1">
      <c r="A7" s="73" t="s">
        <v>11</v>
      </c>
      <c r="B7" s="96" t="s">
        <v>202</v>
      </c>
      <c r="C7" s="55" t="s">
        <v>203</v>
      </c>
      <c r="D7" s="95" t="s">
        <v>139</v>
      </c>
      <c r="E7" s="63">
        <v>2013</v>
      </c>
      <c r="F7" s="5">
        <v>10</v>
      </c>
      <c r="G7" s="2"/>
      <c r="H7" s="2"/>
      <c r="I7" s="2"/>
      <c r="J7" s="2">
        <f t="shared" si="0"/>
        <v>0</v>
      </c>
      <c r="K7" s="2"/>
      <c r="L7" s="26">
        <f t="shared" si="1"/>
        <v>20</v>
      </c>
      <c r="M7" s="5">
        <v>10</v>
      </c>
      <c r="N7" s="2"/>
      <c r="O7" s="2"/>
      <c r="P7" s="2"/>
      <c r="Q7" s="2">
        <f t="shared" si="2"/>
        <v>0</v>
      </c>
      <c r="R7" s="2"/>
      <c r="S7" s="26">
        <f t="shared" si="3"/>
        <v>20</v>
      </c>
      <c r="T7" s="9">
        <v>2.6</v>
      </c>
      <c r="U7" s="2">
        <v>1</v>
      </c>
      <c r="V7" s="2">
        <v>1</v>
      </c>
      <c r="W7" s="2">
        <v>1.6</v>
      </c>
      <c r="X7" s="2">
        <f t="shared" si="4"/>
        <v>1.2</v>
      </c>
      <c r="Y7" s="2"/>
      <c r="Z7" s="24">
        <f t="shared" si="5"/>
        <v>11.4</v>
      </c>
      <c r="AA7" s="5">
        <v>2.5</v>
      </c>
      <c r="AB7" s="2">
        <v>1.3</v>
      </c>
      <c r="AC7" s="2">
        <v>1.4</v>
      </c>
      <c r="AD7" s="2">
        <v>1.3</v>
      </c>
      <c r="AE7" s="2">
        <f t="shared" si="6"/>
        <v>1.3333333333333333</v>
      </c>
      <c r="AF7" s="2"/>
      <c r="AG7" s="26">
        <f t="shared" si="7"/>
        <v>11.166666666666666</v>
      </c>
      <c r="AH7" s="19">
        <f t="shared" si="8"/>
        <v>62.56666666666666</v>
      </c>
    </row>
    <row r="8" spans="1:34" ht="14.25" customHeight="1">
      <c r="A8" s="73" t="s">
        <v>12</v>
      </c>
      <c r="B8" s="96" t="s">
        <v>201</v>
      </c>
      <c r="C8" s="97" t="s">
        <v>73</v>
      </c>
      <c r="D8" s="95" t="s">
        <v>139</v>
      </c>
      <c r="E8" s="63">
        <v>2013</v>
      </c>
      <c r="F8" s="5">
        <v>10</v>
      </c>
      <c r="G8" s="2"/>
      <c r="H8" s="2"/>
      <c r="I8" s="2"/>
      <c r="J8" s="2">
        <f t="shared" si="0"/>
        <v>0</v>
      </c>
      <c r="K8" s="2"/>
      <c r="L8" s="26">
        <f t="shared" si="1"/>
        <v>20</v>
      </c>
      <c r="M8" s="5">
        <v>10</v>
      </c>
      <c r="N8" s="2"/>
      <c r="O8" s="2"/>
      <c r="P8" s="2"/>
      <c r="Q8" s="2">
        <f t="shared" si="2"/>
        <v>0</v>
      </c>
      <c r="R8" s="2"/>
      <c r="S8" s="26">
        <f t="shared" si="3"/>
        <v>20</v>
      </c>
      <c r="T8" s="9">
        <v>2.6</v>
      </c>
      <c r="U8" s="2">
        <v>1.1</v>
      </c>
      <c r="V8" s="2">
        <v>1.1</v>
      </c>
      <c r="W8" s="2">
        <v>1.4</v>
      </c>
      <c r="X8" s="2">
        <f t="shared" si="4"/>
        <v>1.2</v>
      </c>
      <c r="Y8" s="2"/>
      <c r="Z8" s="24">
        <f t="shared" si="5"/>
        <v>11.4</v>
      </c>
      <c r="AA8" s="5">
        <v>2.5</v>
      </c>
      <c r="AB8" s="2">
        <v>1.4</v>
      </c>
      <c r="AC8" s="2">
        <v>1.6</v>
      </c>
      <c r="AD8" s="2">
        <v>1.5</v>
      </c>
      <c r="AE8" s="2">
        <f t="shared" si="6"/>
        <v>1.5</v>
      </c>
      <c r="AF8" s="2"/>
      <c r="AG8" s="26">
        <f t="shared" si="7"/>
        <v>11</v>
      </c>
      <c r="AH8" s="19">
        <f t="shared" si="8"/>
        <v>62.4</v>
      </c>
    </row>
    <row r="9" spans="1:34" ht="14.25" customHeight="1">
      <c r="A9" s="73" t="s">
        <v>13</v>
      </c>
      <c r="B9" s="86" t="s">
        <v>87</v>
      </c>
      <c r="C9" s="97" t="s">
        <v>88</v>
      </c>
      <c r="D9" s="98" t="s">
        <v>55</v>
      </c>
      <c r="E9" s="63">
        <v>2013</v>
      </c>
      <c r="F9" s="5">
        <v>10</v>
      </c>
      <c r="G9" s="2"/>
      <c r="H9" s="2"/>
      <c r="I9" s="2"/>
      <c r="J9" s="2">
        <f t="shared" si="0"/>
        <v>0</v>
      </c>
      <c r="K9" s="2"/>
      <c r="L9" s="26">
        <f t="shared" si="1"/>
        <v>20</v>
      </c>
      <c r="M9" s="5">
        <v>10</v>
      </c>
      <c r="N9" s="2"/>
      <c r="O9" s="2"/>
      <c r="P9" s="2"/>
      <c r="Q9" s="2">
        <f t="shared" si="2"/>
        <v>0</v>
      </c>
      <c r="R9" s="2"/>
      <c r="S9" s="26">
        <f t="shared" si="3"/>
        <v>20</v>
      </c>
      <c r="T9" s="9">
        <v>2.5</v>
      </c>
      <c r="U9" s="2">
        <v>1.4</v>
      </c>
      <c r="V9" s="2">
        <v>1</v>
      </c>
      <c r="W9" s="2">
        <v>1.2</v>
      </c>
      <c r="X9" s="2">
        <f t="shared" si="4"/>
        <v>1.2</v>
      </c>
      <c r="Y9" s="2"/>
      <c r="Z9" s="24">
        <f t="shared" si="5"/>
        <v>11.3</v>
      </c>
      <c r="AA9" s="5">
        <v>2.5</v>
      </c>
      <c r="AB9" s="2">
        <v>1.7</v>
      </c>
      <c r="AC9" s="2">
        <v>1.4</v>
      </c>
      <c r="AD9" s="2">
        <v>1.6</v>
      </c>
      <c r="AE9" s="2">
        <f t="shared" si="6"/>
        <v>1.5666666666666664</v>
      </c>
      <c r="AF9" s="2"/>
      <c r="AG9" s="26">
        <f t="shared" si="7"/>
        <v>10.933333333333334</v>
      </c>
      <c r="AH9" s="19">
        <f t="shared" si="8"/>
        <v>62.233333333333334</v>
      </c>
    </row>
    <row r="10" spans="1:34" ht="14.25" customHeight="1">
      <c r="A10" s="73" t="s">
        <v>14</v>
      </c>
      <c r="B10" s="86" t="s">
        <v>159</v>
      </c>
      <c r="C10" s="97" t="s">
        <v>158</v>
      </c>
      <c r="D10" s="95" t="s">
        <v>83</v>
      </c>
      <c r="E10" s="63">
        <v>2013</v>
      </c>
      <c r="F10" s="5">
        <v>10</v>
      </c>
      <c r="G10" s="2"/>
      <c r="H10" s="2"/>
      <c r="I10" s="2"/>
      <c r="J10" s="2">
        <f t="shared" si="0"/>
        <v>0</v>
      </c>
      <c r="K10" s="2"/>
      <c r="L10" s="26">
        <f t="shared" si="1"/>
        <v>20</v>
      </c>
      <c r="M10" s="5">
        <v>10</v>
      </c>
      <c r="N10" s="2"/>
      <c r="O10" s="2"/>
      <c r="P10" s="2"/>
      <c r="Q10" s="2">
        <f t="shared" si="2"/>
        <v>0</v>
      </c>
      <c r="R10" s="2"/>
      <c r="S10" s="26">
        <f t="shared" si="3"/>
        <v>20</v>
      </c>
      <c r="T10" s="9">
        <v>2.5</v>
      </c>
      <c r="U10" s="2">
        <v>1.2</v>
      </c>
      <c r="V10" s="2">
        <v>1.3</v>
      </c>
      <c r="W10" s="2">
        <v>1.4</v>
      </c>
      <c r="X10" s="2">
        <f t="shared" si="4"/>
        <v>1.3</v>
      </c>
      <c r="Y10" s="2"/>
      <c r="Z10" s="24">
        <f t="shared" si="5"/>
        <v>11.2</v>
      </c>
      <c r="AA10" s="5">
        <v>2.5</v>
      </c>
      <c r="AB10" s="2">
        <v>1.6</v>
      </c>
      <c r="AC10" s="2">
        <v>1.5</v>
      </c>
      <c r="AD10" s="2">
        <v>1.5</v>
      </c>
      <c r="AE10" s="2">
        <f t="shared" si="6"/>
        <v>1.5333333333333332</v>
      </c>
      <c r="AF10" s="2"/>
      <c r="AG10" s="26">
        <f t="shared" si="7"/>
        <v>10.966666666666667</v>
      </c>
      <c r="AH10" s="19">
        <f t="shared" si="8"/>
        <v>62.16666666666667</v>
      </c>
    </row>
    <row r="11" spans="1:34" ht="14.25" customHeight="1">
      <c r="A11" s="73" t="s">
        <v>15</v>
      </c>
      <c r="B11" s="93" t="s">
        <v>198</v>
      </c>
      <c r="C11" s="94" t="s">
        <v>199</v>
      </c>
      <c r="D11" s="95" t="s">
        <v>139</v>
      </c>
      <c r="E11" s="63">
        <v>2013</v>
      </c>
      <c r="F11" s="5">
        <v>10</v>
      </c>
      <c r="G11" s="2"/>
      <c r="H11" s="2"/>
      <c r="I11" s="2"/>
      <c r="J11" s="2">
        <f t="shared" si="0"/>
        <v>0</v>
      </c>
      <c r="K11" s="2"/>
      <c r="L11" s="26">
        <f t="shared" si="1"/>
        <v>20</v>
      </c>
      <c r="M11" s="5">
        <v>10</v>
      </c>
      <c r="N11" s="2"/>
      <c r="O11" s="2"/>
      <c r="P11" s="2"/>
      <c r="Q11" s="2">
        <f t="shared" si="2"/>
        <v>0</v>
      </c>
      <c r="R11" s="2"/>
      <c r="S11" s="26">
        <f t="shared" si="3"/>
        <v>20</v>
      </c>
      <c r="T11" s="9">
        <v>2.6</v>
      </c>
      <c r="U11" s="2">
        <v>1</v>
      </c>
      <c r="V11" s="2">
        <v>1.3</v>
      </c>
      <c r="W11" s="2">
        <v>1.5</v>
      </c>
      <c r="X11" s="2">
        <f t="shared" si="4"/>
        <v>1.2666666666666666</v>
      </c>
      <c r="Y11" s="2"/>
      <c r="Z11" s="24">
        <f t="shared" si="5"/>
        <v>11.333333333333332</v>
      </c>
      <c r="AA11" s="5">
        <v>2.4</v>
      </c>
      <c r="AB11" s="2">
        <v>1.8</v>
      </c>
      <c r="AC11" s="2">
        <v>1.5</v>
      </c>
      <c r="AD11" s="2">
        <v>1.5</v>
      </c>
      <c r="AE11" s="2">
        <f t="shared" si="6"/>
        <v>1.5999999999999999</v>
      </c>
      <c r="AF11" s="2"/>
      <c r="AG11" s="26">
        <f t="shared" si="7"/>
        <v>10.8</v>
      </c>
      <c r="AH11" s="19">
        <f t="shared" si="8"/>
        <v>62.133333333333326</v>
      </c>
    </row>
    <row r="12" spans="1:34" ht="14.25" customHeight="1">
      <c r="A12" s="73" t="s">
        <v>16</v>
      </c>
      <c r="B12" s="93" t="s">
        <v>82</v>
      </c>
      <c r="C12" s="94" t="s">
        <v>71</v>
      </c>
      <c r="D12" s="95" t="s">
        <v>69</v>
      </c>
      <c r="E12" s="63">
        <v>2013</v>
      </c>
      <c r="F12" s="5">
        <v>10</v>
      </c>
      <c r="G12" s="2"/>
      <c r="H12" s="2"/>
      <c r="I12" s="2"/>
      <c r="J12" s="2">
        <f t="shared" si="0"/>
        <v>0</v>
      </c>
      <c r="K12" s="2"/>
      <c r="L12" s="26">
        <f t="shared" si="1"/>
        <v>20</v>
      </c>
      <c r="M12" s="5">
        <v>10</v>
      </c>
      <c r="N12" s="2"/>
      <c r="O12" s="2"/>
      <c r="P12" s="2"/>
      <c r="Q12" s="2">
        <f t="shared" si="2"/>
        <v>0</v>
      </c>
      <c r="R12" s="2"/>
      <c r="S12" s="26">
        <f t="shared" si="3"/>
        <v>20</v>
      </c>
      <c r="T12" s="9">
        <v>2.5</v>
      </c>
      <c r="U12" s="2">
        <v>1.7</v>
      </c>
      <c r="V12" s="2">
        <v>1.3</v>
      </c>
      <c r="W12" s="2">
        <v>1.5</v>
      </c>
      <c r="X12" s="2">
        <f t="shared" si="4"/>
        <v>1.5</v>
      </c>
      <c r="Y12" s="2"/>
      <c r="Z12" s="24">
        <f t="shared" si="5"/>
        <v>11</v>
      </c>
      <c r="AA12" s="5">
        <v>1.8</v>
      </c>
      <c r="AB12" s="2">
        <v>0.9</v>
      </c>
      <c r="AC12" s="2">
        <v>1</v>
      </c>
      <c r="AD12" s="2">
        <v>1.1</v>
      </c>
      <c r="AE12" s="2">
        <f t="shared" si="6"/>
        <v>1</v>
      </c>
      <c r="AF12" s="2"/>
      <c r="AG12" s="26">
        <f t="shared" si="7"/>
        <v>10.8</v>
      </c>
      <c r="AH12" s="19">
        <f t="shared" si="8"/>
        <v>61.8</v>
      </c>
    </row>
    <row r="13" spans="1:34" ht="12.75">
      <c r="A13" s="73" t="s">
        <v>17</v>
      </c>
      <c r="B13" s="86" t="s">
        <v>255</v>
      </c>
      <c r="C13" s="85" t="s">
        <v>146</v>
      </c>
      <c r="D13" s="98" t="s">
        <v>81</v>
      </c>
      <c r="E13" s="63">
        <v>2013</v>
      </c>
      <c r="F13" s="5">
        <v>10</v>
      </c>
      <c r="G13" s="2"/>
      <c r="H13" s="2"/>
      <c r="I13" s="2"/>
      <c r="J13" s="2">
        <f t="shared" si="0"/>
        <v>0</v>
      </c>
      <c r="K13" s="2"/>
      <c r="L13" s="26">
        <f t="shared" si="1"/>
        <v>20</v>
      </c>
      <c r="M13" s="5">
        <v>10</v>
      </c>
      <c r="N13" s="2"/>
      <c r="O13" s="2"/>
      <c r="P13" s="2"/>
      <c r="Q13" s="2">
        <f t="shared" si="2"/>
        <v>0</v>
      </c>
      <c r="R13" s="2"/>
      <c r="S13" s="26">
        <f t="shared" si="3"/>
        <v>20</v>
      </c>
      <c r="T13" s="9">
        <v>2.5</v>
      </c>
      <c r="U13" s="2">
        <v>1.3</v>
      </c>
      <c r="V13" s="2">
        <v>1.1</v>
      </c>
      <c r="W13" s="2">
        <v>1.4</v>
      </c>
      <c r="X13" s="2">
        <f t="shared" si="4"/>
        <v>1.2666666666666668</v>
      </c>
      <c r="Y13" s="2"/>
      <c r="Z13" s="24">
        <f t="shared" si="5"/>
        <v>11.233333333333333</v>
      </c>
      <c r="AA13" s="5">
        <v>1.8</v>
      </c>
      <c r="AB13" s="2">
        <v>1.5</v>
      </c>
      <c r="AC13" s="2">
        <v>1.6</v>
      </c>
      <c r="AD13" s="2">
        <v>1.7</v>
      </c>
      <c r="AE13" s="2">
        <f t="shared" si="6"/>
        <v>1.5999999999999999</v>
      </c>
      <c r="AF13" s="2"/>
      <c r="AG13" s="26">
        <f t="shared" si="7"/>
        <v>10.200000000000001</v>
      </c>
      <c r="AH13" s="19">
        <f t="shared" si="8"/>
        <v>61.43333333333334</v>
      </c>
    </row>
    <row r="14" spans="1:34" ht="12.75">
      <c r="A14" s="73" t="s">
        <v>18</v>
      </c>
      <c r="B14" s="96" t="s">
        <v>205</v>
      </c>
      <c r="C14" s="97" t="s">
        <v>71</v>
      </c>
      <c r="D14" s="95" t="s">
        <v>139</v>
      </c>
      <c r="E14" s="63">
        <v>2013</v>
      </c>
      <c r="F14" s="5">
        <v>10</v>
      </c>
      <c r="G14" s="2"/>
      <c r="H14" s="2"/>
      <c r="I14" s="2"/>
      <c r="J14" s="2">
        <f t="shared" si="0"/>
        <v>0</v>
      </c>
      <c r="K14" s="2"/>
      <c r="L14" s="26">
        <f t="shared" si="1"/>
        <v>20</v>
      </c>
      <c r="M14" s="5">
        <v>10</v>
      </c>
      <c r="N14" s="2"/>
      <c r="O14" s="2"/>
      <c r="P14" s="2"/>
      <c r="Q14" s="2">
        <f t="shared" si="2"/>
        <v>0</v>
      </c>
      <c r="R14" s="2"/>
      <c r="S14" s="26">
        <f t="shared" si="3"/>
        <v>20</v>
      </c>
      <c r="T14" s="9">
        <v>2.7</v>
      </c>
      <c r="U14" s="2">
        <v>2.2</v>
      </c>
      <c r="V14" s="2">
        <v>1.8</v>
      </c>
      <c r="W14" s="2">
        <v>1.8</v>
      </c>
      <c r="X14" s="2">
        <f t="shared" si="4"/>
        <v>1.9333333333333333</v>
      </c>
      <c r="Y14" s="2"/>
      <c r="Z14" s="24">
        <f t="shared" si="5"/>
        <v>10.766666666666666</v>
      </c>
      <c r="AA14" s="5">
        <v>2.5</v>
      </c>
      <c r="AB14" s="2">
        <v>2</v>
      </c>
      <c r="AC14" s="2">
        <v>1.8</v>
      </c>
      <c r="AD14" s="2">
        <v>1.8</v>
      </c>
      <c r="AE14" s="2">
        <f t="shared" si="6"/>
        <v>1.8666666666666665</v>
      </c>
      <c r="AF14" s="2"/>
      <c r="AG14" s="26">
        <f t="shared" si="7"/>
        <v>10.633333333333333</v>
      </c>
      <c r="AH14" s="19">
        <f t="shared" si="8"/>
        <v>61.4</v>
      </c>
    </row>
    <row r="15" spans="1:34" ht="12.75">
      <c r="A15" s="73" t="s">
        <v>19</v>
      </c>
      <c r="B15" s="93" t="s">
        <v>79</v>
      </c>
      <c r="C15" s="94" t="s">
        <v>80</v>
      </c>
      <c r="D15" s="95" t="s">
        <v>81</v>
      </c>
      <c r="E15" s="63">
        <v>2013</v>
      </c>
      <c r="F15" s="5">
        <v>10</v>
      </c>
      <c r="G15" s="2"/>
      <c r="H15" s="2"/>
      <c r="I15" s="2"/>
      <c r="J15" s="2">
        <f t="shared" si="0"/>
        <v>0</v>
      </c>
      <c r="K15" s="2"/>
      <c r="L15" s="26">
        <f t="shared" si="1"/>
        <v>20</v>
      </c>
      <c r="M15" s="5">
        <v>10</v>
      </c>
      <c r="N15" s="2"/>
      <c r="O15" s="2"/>
      <c r="P15" s="2"/>
      <c r="Q15" s="2">
        <f t="shared" si="2"/>
        <v>0</v>
      </c>
      <c r="R15" s="2"/>
      <c r="S15" s="26">
        <f t="shared" si="3"/>
        <v>20</v>
      </c>
      <c r="T15" s="9">
        <v>2.5</v>
      </c>
      <c r="U15" s="2">
        <v>2.8</v>
      </c>
      <c r="V15" s="2">
        <v>1.3</v>
      </c>
      <c r="W15" s="2">
        <v>1.5</v>
      </c>
      <c r="X15" s="2">
        <f t="shared" si="4"/>
        <v>1.8666666666666665</v>
      </c>
      <c r="Y15" s="2"/>
      <c r="Z15" s="24">
        <f t="shared" si="5"/>
        <v>10.633333333333333</v>
      </c>
      <c r="AA15" s="5">
        <v>2.5</v>
      </c>
      <c r="AB15" s="2">
        <v>2.1</v>
      </c>
      <c r="AC15" s="2">
        <v>2</v>
      </c>
      <c r="AD15" s="2">
        <v>2.1</v>
      </c>
      <c r="AE15" s="2">
        <f t="shared" si="6"/>
        <v>2.0666666666666664</v>
      </c>
      <c r="AF15" s="2"/>
      <c r="AG15" s="26">
        <f t="shared" si="7"/>
        <v>10.433333333333334</v>
      </c>
      <c r="AH15" s="19">
        <f t="shared" si="8"/>
        <v>61.06666666666666</v>
      </c>
    </row>
    <row r="16" spans="1:34" ht="12.75">
      <c r="A16" s="73" t="s">
        <v>20</v>
      </c>
      <c r="B16" s="93" t="s">
        <v>197</v>
      </c>
      <c r="C16" s="94" t="s">
        <v>46</v>
      </c>
      <c r="D16" s="95" t="s">
        <v>139</v>
      </c>
      <c r="E16" s="63">
        <v>2013</v>
      </c>
      <c r="F16" s="5">
        <v>10</v>
      </c>
      <c r="G16" s="2"/>
      <c r="H16" s="2"/>
      <c r="I16" s="2"/>
      <c r="J16" s="2">
        <f t="shared" si="0"/>
        <v>0</v>
      </c>
      <c r="K16" s="2"/>
      <c r="L16" s="26">
        <f t="shared" si="1"/>
        <v>20</v>
      </c>
      <c r="M16" s="5">
        <v>10</v>
      </c>
      <c r="N16" s="2"/>
      <c r="O16" s="2"/>
      <c r="P16" s="2"/>
      <c r="Q16" s="2">
        <f t="shared" si="2"/>
        <v>0</v>
      </c>
      <c r="R16" s="2"/>
      <c r="S16" s="26">
        <f t="shared" si="3"/>
        <v>20</v>
      </c>
      <c r="T16" s="9">
        <v>2.6</v>
      </c>
      <c r="U16" s="2">
        <v>2.5</v>
      </c>
      <c r="V16" s="2">
        <v>2.4</v>
      </c>
      <c r="W16" s="2">
        <v>2.8</v>
      </c>
      <c r="X16" s="2">
        <f t="shared" si="4"/>
        <v>2.566666666666667</v>
      </c>
      <c r="Y16" s="2"/>
      <c r="Z16" s="24">
        <f t="shared" si="5"/>
        <v>10.033333333333333</v>
      </c>
      <c r="AA16" s="5">
        <v>2.5</v>
      </c>
      <c r="AB16" s="2">
        <v>1.5</v>
      </c>
      <c r="AC16" s="2">
        <v>1.5</v>
      </c>
      <c r="AD16" s="2">
        <v>1.6</v>
      </c>
      <c r="AE16" s="2">
        <f t="shared" si="6"/>
        <v>1.5333333333333332</v>
      </c>
      <c r="AF16" s="2"/>
      <c r="AG16" s="26">
        <f t="shared" si="7"/>
        <v>10.966666666666667</v>
      </c>
      <c r="AH16" s="19">
        <f t="shared" si="8"/>
        <v>61</v>
      </c>
    </row>
    <row r="17" spans="1:34" ht="12.75">
      <c r="A17" s="73" t="s">
        <v>21</v>
      </c>
      <c r="B17" s="96" t="s">
        <v>198</v>
      </c>
      <c r="C17" s="97" t="s">
        <v>200</v>
      </c>
      <c r="D17" s="95" t="s">
        <v>139</v>
      </c>
      <c r="E17" s="63">
        <v>2013</v>
      </c>
      <c r="F17" s="5">
        <v>10</v>
      </c>
      <c r="G17" s="2"/>
      <c r="H17" s="2"/>
      <c r="I17" s="2"/>
      <c r="J17" s="2">
        <f t="shared" si="0"/>
        <v>0</v>
      </c>
      <c r="K17" s="2"/>
      <c r="L17" s="26">
        <f t="shared" si="1"/>
        <v>20</v>
      </c>
      <c r="M17" s="5">
        <v>10</v>
      </c>
      <c r="N17" s="2"/>
      <c r="O17" s="2"/>
      <c r="P17" s="2"/>
      <c r="Q17" s="2">
        <f t="shared" si="2"/>
        <v>0</v>
      </c>
      <c r="R17" s="2"/>
      <c r="S17" s="26">
        <f t="shared" si="3"/>
        <v>20</v>
      </c>
      <c r="T17" s="9">
        <v>2.5</v>
      </c>
      <c r="U17" s="2">
        <v>1.8</v>
      </c>
      <c r="V17" s="2">
        <v>1.7</v>
      </c>
      <c r="W17" s="2">
        <v>2.2</v>
      </c>
      <c r="X17" s="2">
        <f t="shared" si="4"/>
        <v>1.9000000000000001</v>
      </c>
      <c r="Y17" s="2"/>
      <c r="Z17" s="24">
        <f t="shared" si="5"/>
        <v>10.6</v>
      </c>
      <c r="AA17" s="5">
        <v>2.5</v>
      </c>
      <c r="AB17" s="2">
        <v>2.5</v>
      </c>
      <c r="AC17" s="2">
        <v>2.5</v>
      </c>
      <c r="AD17" s="2">
        <v>2.3</v>
      </c>
      <c r="AE17" s="2">
        <f t="shared" si="6"/>
        <v>2.433333333333333</v>
      </c>
      <c r="AF17" s="2"/>
      <c r="AG17" s="26">
        <f t="shared" si="7"/>
        <v>10.066666666666666</v>
      </c>
      <c r="AH17" s="19">
        <f t="shared" si="8"/>
        <v>60.66666666666667</v>
      </c>
    </row>
    <row r="18" spans="1:34" ht="12.75">
      <c r="A18" s="73" t="s">
        <v>22</v>
      </c>
      <c r="B18" s="86" t="s">
        <v>170</v>
      </c>
      <c r="C18" s="85" t="s">
        <v>46</v>
      </c>
      <c r="D18" s="98" t="s">
        <v>83</v>
      </c>
      <c r="E18" s="63">
        <v>2013</v>
      </c>
      <c r="F18" s="5">
        <v>10</v>
      </c>
      <c r="G18" s="2"/>
      <c r="H18" s="2"/>
      <c r="I18" s="2"/>
      <c r="J18" s="2">
        <f t="shared" si="0"/>
        <v>0</v>
      </c>
      <c r="K18" s="2"/>
      <c r="L18" s="26">
        <f t="shared" si="1"/>
        <v>20</v>
      </c>
      <c r="M18" s="5">
        <v>10</v>
      </c>
      <c r="N18" s="2"/>
      <c r="O18" s="2"/>
      <c r="P18" s="2"/>
      <c r="Q18" s="2">
        <f t="shared" si="2"/>
        <v>0</v>
      </c>
      <c r="R18" s="2"/>
      <c r="S18" s="26">
        <f t="shared" si="3"/>
        <v>20</v>
      </c>
      <c r="T18" s="9">
        <v>2.5</v>
      </c>
      <c r="U18" s="2">
        <v>3</v>
      </c>
      <c r="V18" s="2">
        <v>3.1</v>
      </c>
      <c r="W18" s="2">
        <v>3</v>
      </c>
      <c r="X18" s="2">
        <f t="shared" si="4"/>
        <v>3.033333333333333</v>
      </c>
      <c r="Y18" s="2"/>
      <c r="Z18" s="24">
        <f t="shared" si="5"/>
        <v>9.466666666666667</v>
      </c>
      <c r="AA18" s="5">
        <v>1.8</v>
      </c>
      <c r="AB18" s="2">
        <v>2.6</v>
      </c>
      <c r="AC18" s="2">
        <v>2.6</v>
      </c>
      <c r="AD18" s="2">
        <v>2.5</v>
      </c>
      <c r="AE18" s="2">
        <f t="shared" si="6"/>
        <v>2.566666666666667</v>
      </c>
      <c r="AF18" s="2"/>
      <c r="AG18" s="26">
        <f t="shared" si="7"/>
        <v>9.233333333333334</v>
      </c>
      <c r="AH18" s="19">
        <f t="shared" si="8"/>
        <v>58.7</v>
      </c>
    </row>
    <row r="19" spans="1:34" ht="12.75">
      <c r="A19" s="73" t="s">
        <v>23</v>
      </c>
      <c r="B19" s="86"/>
      <c r="C19" s="85"/>
      <c r="D19" s="98"/>
      <c r="E19" s="63"/>
      <c r="F19" s="5">
        <v>10</v>
      </c>
      <c r="G19" s="2"/>
      <c r="H19" s="2"/>
      <c r="I19" s="2"/>
      <c r="J19" s="2">
        <f aca="true" t="shared" si="9" ref="J19:J24">IF(I19&gt;0,(G19+H19+I19)/3,(G19+H19+I19)/2)</f>
        <v>0</v>
      </c>
      <c r="K19" s="2"/>
      <c r="L19" s="26">
        <f aca="true" t="shared" si="10" ref="L19:L24">SUM(10+F19-J19-K19)</f>
        <v>20</v>
      </c>
      <c r="M19" s="5">
        <v>10</v>
      </c>
      <c r="N19" s="2"/>
      <c r="O19" s="2"/>
      <c r="P19" s="2"/>
      <c r="Q19" s="2">
        <f aca="true" t="shared" si="11" ref="Q19:Q24">IF(P19&gt;0,(N19+O19+P19)/3,(N19+O19+P19)/2)</f>
        <v>0</v>
      </c>
      <c r="R19" s="2"/>
      <c r="S19" s="26">
        <f aca="true" t="shared" si="12" ref="S19:S24">SUM(10+M19-Q19-R19)</f>
        <v>20</v>
      </c>
      <c r="T19" s="9">
        <v>10</v>
      </c>
      <c r="U19" s="2"/>
      <c r="V19" s="2"/>
      <c r="W19" s="2"/>
      <c r="X19" s="2">
        <f aca="true" t="shared" si="13" ref="X19:X24">IF(W19&gt;0,(U19+V19+W19)/3,(U19+V19+W19)/2)</f>
        <v>0</v>
      </c>
      <c r="Y19" s="2"/>
      <c r="Z19" s="24">
        <f aca="true" t="shared" si="14" ref="Z19:Z24">SUM(10+T19-X19-Y19)</f>
        <v>20</v>
      </c>
      <c r="AA19" s="5">
        <v>10</v>
      </c>
      <c r="AB19" s="2"/>
      <c r="AC19" s="2"/>
      <c r="AD19" s="2"/>
      <c r="AE19" s="2">
        <f aca="true" t="shared" si="15" ref="AE19:AE24">IF(AD19&gt;0,(AB19+AC19+AD19)/3,(AB19+AC19+AD19)/2)</f>
        <v>0</v>
      </c>
      <c r="AF19" s="2"/>
      <c r="AG19" s="26">
        <f aca="true" t="shared" si="16" ref="AG19:AG24">SUM(10+AA19-AE19-AF19)</f>
        <v>20</v>
      </c>
      <c r="AH19" s="19">
        <f aca="true" t="shared" si="17" ref="AH19:AH24">IF(F19&gt;0,L19+S19+Z19+AG19,0)</f>
        <v>80</v>
      </c>
    </row>
    <row r="20" spans="1:34" ht="12.75">
      <c r="A20" s="73" t="s">
        <v>95</v>
      </c>
      <c r="B20" s="86"/>
      <c r="C20" s="85"/>
      <c r="D20" s="98"/>
      <c r="E20" s="63"/>
      <c r="F20" s="5">
        <v>10</v>
      </c>
      <c r="G20" s="2"/>
      <c r="H20" s="2"/>
      <c r="I20" s="2"/>
      <c r="J20" s="2">
        <f t="shared" si="9"/>
        <v>0</v>
      </c>
      <c r="K20" s="2"/>
      <c r="L20" s="26">
        <f t="shared" si="10"/>
        <v>20</v>
      </c>
      <c r="M20" s="5">
        <v>10</v>
      </c>
      <c r="N20" s="2"/>
      <c r="O20" s="2"/>
      <c r="P20" s="2"/>
      <c r="Q20" s="2">
        <f t="shared" si="11"/>
        <v>0</v>
      </c>
      <c r="R20" s="2"/>
      <c r="S20" s="26">
        <f t="shared" si="12"/>
        <v>20</v>
      </c>
      <c r="T20" s="9">
        <v>10</v>
      </c>
      <c r="U20" s="2"/>
      <c r="V20" s="2"/>
      <c r="W20" s="2"/>
      <c r="X20" s="2">
        <f t="shared" si="13"/>
        <v>0</v>
      </c>
      <c r="Y20" s="2"/>
      <c r="Z20" s="24">
        <f t="shared" si="14"/>
        <v>20</v>
      </c>
      <c r="AA20" s="5">
        <v>10</v>
      </c>
      <c r="AB20" s="2"/>
      <c r="AC20" s="2"/>
      <c r="AD20" s="2"/>
      <c r="AE20" s="2">
        <f t="shared" si="15"/>
        <v>0</v>
      </c>
      <c r="AF20" s="2"/>
      <c r="AG20" s="26">
        <f t="shared" si="16"/>
        <v>20</v>
      </c>
      <c r="AH20" s="19">
        <f t="shared" si="17"/>
        <v>80</v>
      </c>
    </row>
    <row r="21" spans="1:34" ht="12.75">
      <c r="A21" s="73" t="s">
        <v>96</v>
      </c>
      <c r="B21" s="86"/>
      <c r="C21" s="85"/>
      <c r="D21" s="98"/>
      <c r="E21" s="63"/>
      <c r="F21" s="5">
        <v>10</v>
      </c>
      <c r="G21" s="2"/>
      <c r="H21" s="2"/>
      <c r="I21" s="2"/>
      <c r="J21" s="2">
        <f t="shared" si="9"/>
        <v>0</v>
      </c>
      <c r="K21" s="2"/>
      <c r="L21" s="26">
        <f t="shared" si="10"/>
        <v>20</v>
      </c>
      <c r="M21" s="5">
        <v>10</v>
      </c>
      <c r="N21" s="2"/>
      <c r="O21" s="2"/>
      <c r="P21" s="2"/>
      <c r="Q21" s="2">
        <f t="shared" si="11"/>
        <v>0</v>
      </c>
      <c r="R21" s="2"/>
      <c r="S21" s="26">
        <f t="shared" si="12"/>
        <v>20</v>
      </c>
      <c r="T21" s="9">
        <v>10</v>
      </c>
      <c r="U21" s="2"/>
      <c r="V21" s="2"/>
      <c r="W21" s="2"/>
      <c r="X21" s="2">
        <f t="shared" si="13"/>
        <v>0</v>
      </c>
      <c r="Y21" s="2"/>
      <c r="Z21" s="24">
        <f t="shared" si="14"/>
        <v>20</v>
      </c>
      <c r="AA21" s="5">
        <v>10</v>
      </c>
      <c r="AB21" s="2"/>
      <c r="AC21" s="2"/>
      <c r="AD21" s="2"/>
      <c r="AE21" s="2">
        <f t="shared" si="15"/>
        <v>0</v>
      </c>
      <c r="AF21" s="2"/>
      <c r="AG21" s="26">
        <f t="shared" si="16"/>
        <v>20</v>
      </c>
      <c r="AH21" s="19">
        <f t="shared" si="17"/>
        <v>80</v>
      </c>
    </row>
    <row r="22" spans="1:34" ht="12.75">
      <c r="A22" s="73" t="s">
        <v>97</v>
      </c>
      <c r="B22" s="86"/>
      <c r="C22" s="85"/>
      <c r="D22" s="98"/>
      <c r="E22" s="63"/>
      <c r="F22" s="5">
        <v>10</v>
      </c>
      <c r="G22" s="2"/>
      <c r="H22" s="2"/>
      <c r="I22" s="2"/>
      <c r="J22" s="2">
        <f t="shared" si="9"/>
        <v>0</v>
      </c>
      <c r="K22" s="2"/>
      <c r="L22" s="26">
        <f t="shared" si="10"/>
        <v>20</v>
      </c>
      <c r="M22" s="5">
        <v>10</v>
      </c>
      <c r="N22" s="2"/>
      <c r="O22" s="2"/>
      <c r="P22" s="2"/>
      <c r="Q22" s="2">
        <f t="shared" si="11"/>
        <v>0</v>
      </c>
      <c r="R22" s="2"/>
      <c r="S22" s="26">
        <f t="shared" si="12"/>
        <v>20</v>
      </c>
      <c r="T22" s="9">
        <v>10</v>
      </c>
      <c r="U22" s="2"/>
      <c r="V22" s="2"/>
      <c r="W22" s="2"/>
      <c r="X22" s="2">
        <f t="shared" si="13"/>
        <v>0</v>
      </c>
      <c r="Y22" s="2"/>
      <c r="Z22" s="24">
        <f t="shared" si="14"/>
        <v>20</v>
      </c>
      <c r="AA22" s="5">
        <v>10</v>
      </c>
      <c r="AB22" s="2"/>
      <c r="AC22" s="2"/>
      <c r="AD22" s="2"/>
      <c r="AE22" s="2">
        <f t="shared" si="15"/>
        <v>0</v>
      </c>
      <c r="AF22" s="2"/>
      <c r="AG22" s="26">
        <f t="shared" si="16"/>
        <v>20</v>
      </c>
      <c r="AH22" s="19">
        <f t="shared" si="17"/>
        <v>80</v>
      </c>
    </row>
    <row r="23" spans="1:34" ht="12.75">
      <c r="A23" s="73" t="s">
        <v>98</v>
      </c>
      <c r="B23" s="99"/>
      <c r="C23" s="81"/>
      <c r="D23" s="98"/>
      <c r="E23" s="63"/>
      <c r="F23" s="5">
        <v>10</v>
      </c>
      <c r="G23" s="2"/>
      <c r="H23" s="2"/>
      <c r="I23" s="2"/>
      <c r="J23" s="2">
        <f t="shared" si="9"/>
        <v>0</v>
      </c>
      <c r="K23" s="2"/>
      <c r="L23" s="26">
        <f t="shared" si="10"/>
        <v>20</v>
      </c>
      <c r="M23" s="5">
        <v>10</v>
      </c>
      <c r="N23" s="2"/>
      <c r="O23" s="2"/>
      <c r="P23" s="2"/>
      <c r="Q23" s="2">
        <f t="shared" si="11"/>
        <v>0</v>
      </c>
      <c r="R23" s="2"/>
      <c r="S23" s="26">
        <f t="shared" si="12"/>
        <v>20</v>
      </c>
      <c r="T23" s="9">
        <v>10</v>
      </c>
      <c r="U23" s="2"/>
      <c r="V23" s="2"/>
      <c r="W23" s="2"/>
      <c r="X23" s="2">
        <f t="shared" si="13"/>
        <v>0</v>
      </c>
      <c r="Y23" s="2"/>
      <c r="Z23" s="24">
        <f t="shared" si="14"/>
        <v>20</v>
      </c>
      <c r="AA23" s="5">
        <v>10</v>
      </c>
      <c r="AB23" s="2"/>
      <c r="AC23" s="2"/>
      <c r="AD23" s="2"/>
      <c r="AE23" s="2">
        <f t="shared" si="15"/>
        <v>0</v>
      </c>
      <c r="AF23" s="2"/>
      <c r="AG23" s="26">
        <f t="shared" si="16"/>
        <v>20</v>
      </c>
      <c r="AH23" s="19">
        <f t="shared" si="17"/>
        <v>80</v>
      </c>
    </row>
    <row r="24" spans="1:34" ht="13.5" thickBot="1">
      <c r="A24" s="74" t="s">
        <v>99</v>
      </c>
      <c r="B24" s="87"/>
      <c r="C24" s="88"/>
      <c r="D24" s="100"/>
      <c r="E24" s="64"/>
      <c r="F24" s="8">
        <v>10</v>
      </c>
      <c r="G24" s="4"/>
      <c r="H24" s="4"/>
      <c r="I24" s="4"/>
      <c r="J24" s="4">
        <f t="shared" si="9"/>
        <v>0</v>
      </c>
      <c r="K24" s="4"/>
      <c r="L24" s="27">
        <f t="shared" si="10"/>
        <v>20</v>
      </c>
      <c r="M24" s="8">
        <v>10</v>
      </c>
      <c r="N24" s="4"/>
      <c r="O24" s="4"/>
      <c r="P24" s="4"/>
      <c r="Q24" s="4">
        <f t="shared" si="11"/>
        <v>0</v>
      </c>
      <c r="R24" s="4"/>
      <c r="S24" s="27">
        <f t="shared" si="12"/>
        <v>20</v>
      </c>
      <c r="T24" s="12">
        <v>10</v>
      </c>
      <c r="U24" s="4"/>
      <c r="V24" s="4"/>
      <c r="W24" s="4"/>
      <c r="X24" s="4">
        <f t="shared" si="13"/>
        <v>0</v>
      </c>
      <c r="Y24" s="4"/>
      <c r="Z24" s="25">
        <f t="shared" si="14"/>
        <v>20</v>
      </c>
      <c r="AA24" s="8">
        <v>10</v>
      </c>
      <c r="AB24" s="4"/>
      <c r="AC24" s="4"/>
      <c r="AD24" s="4"/>
      <c r="AE24" s="4">
        <f t="shared" si="15"/>
        <v>0</v>
      </c>
      <c r="AF24" s="4"/>
      <c r="AG24" s="27">
        <f t="shared" si="16"/>
        <v>20</v>
      </c>
      <c r="AH24" s="22">
        <f t="shared" si="17"/>
        <v>80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AA3:AG3"/>
    <mergeCell ref="AH3:AH4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33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5.875" style="0" bestFit="1" customWidth="1"/>
    <col min="2" max="2" width="15.75390625" style="0" customWidth="1"/>
    <col min="3" max="3" width="13.125" style="0" bestFit="1" customWidth="1"/>
    <col min="4" max="4" width="15.875" style="0" bestFit="1" customWidth="1"/>
    <col min="5" max="5" width="6.25390625" style="20" customWidth="1"/>
    <col min="6" max="6" width="7.00390625" style="0" customWidth="1"/>
    <col min="7" max="7" width="5.75390625" style="0" customWidth="1"/>
    <col min="8" max="8" width="7.00390625" style="0" customWidth="1"/>
    <col min="9" max="11" width="5.75390625" style="0" customWidth="1"/>
    <col min="12" max="12" width="10.375" style="0" customWidth="1"/>
    <col min="13" max="13" width="7.00390625" style="0" customWidth="1"/>
    <col min="14" max="14" width="8.25390625" style="0" customWidth="1"/>
    <col min="15" max="16" width="5.75390625" style="0" customWidth="1"/>
    <col min="17" max="17" width="7.75390625" style="0" customWidth="1"/>
    <col min="18" max="18" width="5.75390625" style="0" customWidth="1"/>
    <col min="19" max="19" width="11.00390625" style="0" bestFit="1" customWidth="1"/>
    <col min="20" max="20" width="6.875" style="0" customWidth="1"/>
    <col min="21" max="25" width="5.75390625" style="0" customWidth="1"/>
    <col min="26" max="26" width="11.00390625" style="0" bestFit="1" customWidth="1"/>
    <col min="27" max="27" width="7.00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37</v>
      </c>
      <c r="B2" s="162"/>
      <c r="C2" s="162"/>
      <c r="D2" s="174"/>
      <c r="E2" s="174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75" t="s">
        <v>1</v>
      </c>
      <c r="D3" s="170" t="s">
        <v>2</v>
      </c>
      <c r="E3" s="172" t="s">
        <v>38</v>
      </c>
      <c r="F3" s="154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76"/>
      <c r="D4" s="171"/>
      <c r="E4" s="173"/>
      <c r="F4" s="40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26" t="s">
        <v>140</v>
      </c>
      <c r="C5" s="128" t="s">
        <v>61</v>
      </c>
      <c r="D5" s="54" t="s">
        <v>139</v>
      </c>
      <c r="E5" s="75">
        <v>2012</v>
      </c>
      <c r="F5" s="7">
        <v>10</v>
      </c>
      <c r="G5" s="3">
        <v>0.8</v>
      </c>
      <c r="H5" s="3">
        <v>0.7</v>
      </c>
      <c r="I5" s="3"/>
      <c r="J5" s="3">
        <f aca="true" t="shared" si="0" ref="J5:J33">IF(I5&gt;0,(G5+H5+I5)/3,(G5+H5+I5)/2)</f>
        <v>0.75</v>
      </c>
      <c r="K5" s="3"/>
      <c r="L5" s="23">
        <f aca="true" t="shared" si="1" ref="L5:L33">SUM(10+F5-J5-K5)</f>
        <v>19.25</v>
      </c>
      <c r="M5" s="7">
        <v>10</v>
      </c>
      <c r="N5" s="3">
        <v>0.4</v>
      </c>
      <c r="O5" s="3">
        <v>0.4</v>
      </c>
      <c r="P5" s="3"/>
      <c r="Q5" s="3">
        <f aca="true" t="shared" si="2" ref="Q5:Q33">IF(P5&gt;0,(N5+O5+P5)/3,(N5+O5+P5)/2)</f>
        <v>0.4</v>
      </c>
      <c r="R5" s="3"/>
      <c r="S5" s="6">
        <f aca="true" t="shared" si="3" ref="S5:S33">SUM(10+M5-Q5-R5)</f>
        <v>19.6</v>
      </c>
      <c r="T5" s="10">
        <v>10</v>
      </c>
      <c r="U5" s="3">
        <v>2.2</v>
      </c>
      <c r="V5" s="3">
        <v>1.8</v>
      </c>
      <c r="W5" s="3">
        <v>2.4</v>
      </c>
      <c r="X5" s="3">
        <f aca="true" t="shared" si="4" ref="X5:X33">IF(W5&gt;0,(U5+V5+W5)/3,(U5+V5+W5)/2)</f>
        <v>2.1333333333333333</v>
      </c>
      <c r="Y5" s="3"/>
      <c r="Z5" s="23">
        <f aca="true" t="shared" si="5" ref="Z5:Z33">SUM(10+T5-X5-Y5)</f>
        <v>17.866666666666667</v>
      </c>
      <c r="AA5" s="7">
        <v>10</v>
      </c>
      <c r="AB5" s="3">
        <v>2.3</v>
      </c>
      <c r="AC5" s="3">
        <v>2.3</v>
      </c>
      <c r="AD5" s="3"/>
      <c r="AE5" s="3">
        <f aca="true" t="shared" si="6" ref="AE5:AE33">IF(AD5&gt;0,(AB5+AC5+AD5)/3,(AB5+AC5+AD5)/2)</f>
        <v>2.3</v>
      </c>
      <c r="AF5" s="3"/>
      <c r="AG5" s="6">
        <f aca="true" t="shared" si="7" ref="AG5:AG33">SUM(10+AA5-AE5-AF5)</f>
        <v>17.7</v>
      </c>
      <c r="AH5" s="21">
        <f aca="true" t="shared" si="8" ref="AH5:AH33">IF(F5&gt;0,L5+S5+Z5+AG5,0)</f>
        <v>74.41666666666667</v>
      </c>
    </row>
    <row r="6" spans="1:34" ht="14.25" customHeight="1">
      <c r="A6" s="73" t="s">
        <v>10</v>
      </c>
      <c r="B6" s="86" t="s">
        <v>151</v>
      </c>
      <c r="C6" s="85" t="s">
        <v>152</v>
      </c>
      <c r="D6" s="56" t="s">
        <v>149</v>
      </c>
      <c r="E6" s="76">
        <v>2012</v>
      </c>
      <c r="F6" s="5">
        <v>10</v>
      </c>
      <c r="G6" s="2">
        <v>1.1</v>
      </c>
      <c r="H6" s="2">
        <v>1.2</v>
      </c>
      <c r="I6" s="2"/>
      <c r="J6" s="2">
        <f t="shared" si="0"/>
        <v>1.15</v>
      </c>
      <c r="K6" s="2"/>
      <c r="L6" s="24">
        <f t="shared" si="1"/>
        <v>18.85</v>
      </c>
      <c r="M6" s="5">
        <v>10</v>
      </c>
      <c r="N6" s="2">
        <v>1.3</v>
      </c>
      <c r="O6" s="2">
        <v>1.4</v>
      </c>
      <c r="P6" s="2"/>
      <c r="Q6" s="2">
        <f t="shared" si="2"/>
        <v>1.35</v>
      </c>
      <c r="R6" s="2"/>
      <c r="S6" s="26">
        <f t="shared" si="3"/>
        <v>18.65</v>
      </c>
      <c r="T6" s="9">
        <v>10</v>
      </c>
      <c r="U6" s="2">
        <v>2.3</v>
      </c>
      <c r="V6" s="2">
        <v>2.3</v>
      </c>
      <c r="W6" s="2">
        <v>1.9</v>
      </c>
      <c r="X6" s="2">
        <f t="shared" si="4"/>
        <v>2.1666666666666665</v>
      </c>
      <c r="Y6" s="2"/>
      <c r="Z6" s="24">
        <f t="shared" si="5"/>
        <v>17.833333333333332</v>
      </c>
      <c r="AA6" s="5">
        <v>10</v>
      </c>
      <c r="AB6" s="2">
        <v>1.6</v>
      </c>
      <c r="AC6" s="2">
        <v>1.9</v>
      </c>
      <c r="AD6" s="2">
        <v>0</v>
      </c>
      <c r="AE6" s="2">
        <f t="shared" si="6"/>
        <v>1.75</v>
      </c>
      <c r="AF6" s="2">
        <v>0</v>
      </c>
      <c r="AG6" s="26">
        <f t="shared" si="7"/>
        <v>18.25</v>
      </c>
      <c r="AH6" s="19">
        <f t="shared" si="8"/>
        <v>73.58333333333333</v>
      </c>
    </row>
    <row r="7" spans="1:34" ht="14.25" customHeight="1">
      <c r="A7" s="73" t="s">
        <v>11</v>
      </c>
      <c r="B7" s="89" t="s">
        <v>145</v>
      </c>
      <c r="C7" s="85" t="s">
        <v>146</v>
      </c>
      <c r="D7" s="56" t="s">
        <v>69</v>
      </c>
      <c r="E7" s="76">
        <v>2012</v>
      </c>
      <c r="F7" s="5">
        <v>10</v>
      </c>
      <c r="G7" s="2">
        <v>1.5</v>
      </c>
      <c r="H7" s="2">
        <v>1.6</v>
      </c>
      <c r="I7" s="2"/>
      <c r="J7" s="2">
        <f t="shared" si="0"/>
        <v>1.55</v>
      </c>
      <c r="K7" s="2"/>
      <c r="L7" s="24">
        <f t="shared" si="1"/>
        <v>18.45</v>
      </c>
      <c r="M7" s="5">
        <v>10</v>
      </c>
      <c r="N7" s="2">
        <v>2</v>
      </c>
      <c r="O7" s="2">
        <v>2</v>
      </c>
      <c r="P7" s="2"/>
      <c r="Q7" s="2">
        <f t="shared" si="2"/>
        <v>2</v>
      </c>
      <c r="R7" s="2"/>
      <c r="S7" s="26">
        <f t="shared" si="3"/>
        <v>18</v>
      </c>
      <c r="T7" s="9">
        <v>10</v>
      </c>
      <c r="U7" s="2">
        <v>1.9</v>
      </c>
      <c r="V7" s="2">
        <v>1.9</v>
      </c>
      <c r="W7" s="2">
        <v>1.7</v>
      </c>
      <c r="X7" s="2">
        <f t="shared" si="4"/>
        <v>1.8333333333333333</v>
      </c>
      <c r="Y7" s="2"/>
      <c r="Z7" s="24">
        <f t="shared" si="5"/>
        <v>18.166666666666668</v>
      </c>
      <c r="AA7" s="5">
        <v>10</v>
      </c>
      <c r="AB7" s="2">
        <v>2.4</v>
      </c>
      <c r="AC7" s="2">
        <v>2.2</v>
      </c>
      <c r="AD7" s="2"/>
      <c r="AE7" s="2">
        <f t="shared" si="6"/>
        <v>2.3</v>
      </c>
      <c r="AF7" s="2"/>
      <c r="AG7" s="26">
        <f t="shared" si="7"/>
        <v>17.7</v>
      </c>
      <c r="AH7" s="19">
        <f t="shared" si="8"/>
        <v>72.31666666666668</v>
      </c>
    </row>
    <row r="8" spans="1:34" ht="14.25" customHeight="1">
      <c r="A8" s="73" t="s">
        <v>12</v>
      </c>
      <c r="B8" s="86" t="s">
        <v>141</v>
      </c>
      <c r="C8" s="85" t="s">
        <v>142</v>
      </c>
      <c r="D8" s="56" t="s">
        <v>139</v>
      </c>
      <c r="E8" s="76">
        <v>2012</v>
      </c>
      <c r="F8" s="5">
        <v>10</v>
      </c>
      <c r="G8" s="2">
        <v>1.9</v>
      </c>
      <c r="H8" s="2">
        <v>2.8</v>
      </c>
      <c r="I8" s="2"/>
      <c r="J8" s="2">
        <f t="shared" si="0"/>
        <v>2.3499999999999996</v>
      </c>
      <c r="K8" s="2"/>
      <c r="L8" s="24">
        <f t="shared" si="1"/>
        <v>17.65</v>
      </c>
      <c r="M8" s="5">
        <v>10</v>
      </c>
      <c r="N8" s="2">
        <v>0.7</v>
      </c>
      <c r="O8" s="2">
        <v>0.6</v>
      </c>
      <c r="P8" s="2"/>
      <c r="Q8" s="2">
        <f t="shared" si="2"/>
        <v>0.6499999999999999</v>
      </c>
      <c r="R8" s="2"/>
      <c r="S8" s="26">
        <f t="shared" si="3"/>
        <v>19.35</v>
      </c>
      <c r="T8" s="9">
        <v>10</v>
      </c>
      <c r="U8" s="2">
        <v>2.7</v>
      </c>
      <c r="V8" s="2">
        <v>2.6</v>
      </c>
      <c r="W8" s="2">
        <v>1.9</v>
      </c>
      <c r="X8" s="2">
        <f t="shared" si="4"/>
        <v>2.4000000000000004</v>
      </c>
      <c r="Y8" s="2"/>
      <c r="Z8" s="24">
        <f t="shared" si="5"/>
        <v>17.6</v>
      </c>
      <c r="AA8" s="5">
        <v>10</v>
      </c>
      <c r="AB8" s="2">
        <v>2.7</v>
      </c>
      <c r="AC8" s="2">
        <v>2.8</v>
      </c>
      <c r="AD8" s="2"/>
      <c r="AE8" s="2">
        <f t="shared" si="6"/>
        <v>2.75</v>
      </c>
      <c r="AF8" s="2"/>
      <c r="AG8" s="26">
        <f t="shared" si="7"/>
        <v>17.25</v>
      </c>
      <c r="AH8" s="19">
        <f t="shared" si="8"/>
        <v>71.85</v>
      </c>
    </row>
    <row r="9" spans="1:34" ht="14.25" customHeight="1">
      <c r="A9" s="73" t="s">
        <v>13</v>
      </c>
      <c r="B9" s="83" t="s">
        <v>137</v>
      </c>
      <c r="C9" s="84" t="s">
        <v>138</v>
      </c>
      <c r="D9" s="56" t="s">
        <v>139</v>
      </c>
      <c r="E9" s="76">
        <v>2012</v>
      </c>
      <c r="F9" s="5">
        <v>10</v>
      </c>
      <c r="G9" s="2">
        <v>0.8</v>
      </c>
      <c r="H9" s="2">
        <v>0.9</v>
      </c>
      <c r="I9" s="2"/>
      <c r="J9" s="2">
        <f t="shared" si="0"/>
        <v>0.8500000000000001</v>
      </c>
      <c r="K9" s="2"/>
      <c r="L9" s="24">
        <f t="shared" si="1"/>
        <v>19.15</v>
      </c>
      <c r="M9" s="5">
        <v>10</v>
      </c>
      <c r="N9" s="2">
        <v>0.8</v>
      </c>
      <c r="O9" s="2">
        <v>0.8</v>
      </c>
      <c r="P9" s="2"/>
      <c r="Q9" s="2">
        <f t="shared" si="2"/>
        <v>0.8</v>
      </c>
      <c r="R9" s="2"/>
      <c r="S9" s="26">
        <f t="shared" si="3"/>
        <v>19.2</v>
      </c>
      <c r="T9" s="9">
        <v>10</v>
      </c>
      <c r="U9" s="2">
        <v>2.5</v>
      </c>
      <c r="V9" s="2">
        <v>2.2</v>
      </c>
      <c r="W9" s="2">
        <v>2.1</v>
      </c>
      <c r="X9" s="2">
        <f t="shared" si="4"/>
        <v>2.266666666666667</v>
      </c>
      <c r="Y9" s="2"/>
      <c r="Z9" s="24">
        <f t="shared" si="5"/>
        <v>17.733333333333334</v>
      </c>
      <c r="AA9" s="5">
        <v>8</v>
      </c>
      <c r="AB9" s="2">
        <v>2.9</v>
      </c>
      <c r="AC9" s="2">
        <v>2.9</v>
      </c>
      <c r="AD9" s="2"/>
      <c r="AE9" s="2">
        <f t="shared" si="6"/>
        <v>2.9</v>
      </c>
      <c r="AF9" s="2"/>
      <c r="AG9" s="26">
        <f t="shared" si="7"/>
        <v>15.1</v>
      </c>
      <c r="AH9" s="19">
        <f t="shared" si="8"/>
        <v>71.18333333333332</v>
      </c>
    </row>
    <row r="10" spans="1:34" ht="14.25" customHeight="1">
      <c r="A10" s="73" t="s">
        <v>14</v>
      </c>
      <c r="B10" s="80" t="s">
        <v>111</v>
      </c>
      <c r="C10" s="81" t="s">
        <v>46</v>
      </c>
      <c r="D10" s="56" t="s">
        <v>83</v>
      </c>
      <c r="E10" s="76">
        <v>2012</v>
      </c>
      <c r="F10" s="5">
        <v>10</v>
      </c>
      <c r="G10" s="2">
        <v>1.2</v>
      </c>
      <c r="H10" s="2">
        <v>1.6</v>
      </c>
      <c r="I10" s="2"/>
      <c r="J10" s="2">
        <f t="shared" si="0"/>
        <v>1.4</v>
      </c>
      <c r="K10" s="2"/>
      <c r="L10" s="24">
        <f t="shared" si="1"/>
        <v>18.6</v>
      </c>
      <c r="M10" s="5">
        <v>10</v>
      </c>
      <c r="N10" s="2">
        <v>2</v>
      </c>
      <c r="O10" s="2">
        <v>1.9</v>
      </c>
      <c r="P10" s="2"/>
      <c r="Q10" s="2">
        <f t="shared" si="2"/>
        <v>1.95</v>
      </c>
      <c r="R10" s="2"/>
      <c r="S10" s="26">
        <f t="shared" si="3"/>
        <v>18.05</v>
      </c>
      <c r="T10" s="9">
        <v>10</v>
      </c>
      <c r="U10" s="2">
        <v>3.4</v>
      </c>
      <c r="V10" s="2">
        <v>3.1</v>
      </c>
      <c r="W10" s="2">
        <v>3.4</v>
      </c>
      <c r="X10" s="2">
        <f t="shared" si="4"/>
        <v>3.3000000000000003</v>
      </c>
      <c r="Y10" s="2"/>
      <c r="Z10" s="24">
        <f t="shared" si="5"/>
        <v>16.7</v>
      </c>
      <c r="AA10" s="5">
        <v>10</v>
      </c>
      <c r="AB10" s="2">
        <v>2.5</v>
      </c>
      <c r="AC10" s="2">
        <v>2.4</v>
      </c>
      <c r="AD10" s="2"/>
      <c r="AE10" s="2">
        <f t="shared" si="6"/>
        <v>2.45</v>
      </c>
      <c r="AF10" s="2"/>
      <c r="AG10" s="26">
        <f t="shared" si="7"/>
        <v>17.55</v>
      </c>
      <c r="AH10" s="19">
        <f t="shared" si="8"/>
        <v>70.9</v>
      </c>
    </row>
    <row r="11" spans="1:34" ht="14.25" customHeight="1">
      <c r="A11" s="73" t="s">
        <v>15</v>
      </c>
      <c r="B11" s="80" t="s">
        <v>118</v>
      </c>
      <c r="C11" s="81" t="s">
        <v>119</v>
      </c>
      <c r="D11" s="56" t="s">
        <v>83</v>
      </c>
      <c r="E11" s="76">
        <v>2012</v>
      </c>
      <c r="F11" s="5">
        <v>10</v>
      </c>
      <c r="G11" s="2">
        <v>1.3</v>
      </c>
      <c r="H11" s="2">
        <v>1.4</v>
      </c>
      <c r="I11" s="2"/>
      <c r="J11" s="2">
        <f t="shared" si="0"/>
        <v>1.35</v>
      </c>
      <c r="K11" s="2"/>
      <c r="L11" s="24">
        <f t="shared" si="1"/>
        <v>18.65</v>
      </c>
      <c r="M11" s="5">
        <v>10</v>
      </c>
      <c r="N11" s="2">
        <v>1.4</v>
      </c>
      <c r="O11" s="2">
        <v>1.4</v>
      </c>
      <c r="P11" s="2"/>
      <c r="Q11" s="2">
        <f t="shared" si="2"/>
        <v>1.4</v>
      </c>
      <c r="R11" s="2"/>
      <c r="S11" s="26">
        <f t="shared" si="3"/>
        <v>18.6</v>
      </c>
      <c r="T11" s="9">
        <v>10</v>
      </c>
      <c r="U11" s="2">
        <v>3.4</v>
      </c>
      <c r="V11" s="2">
        <v>2.8</v>
      </c>
      <c r="W11" s="2">
        <v>2.8</v>
      </c>
      <c r="X11" s="2">
        <f t="shared" si="4"/>
        <v>3</v>
      </c>
      <c r="Y11" s="2"/>
      <c r="Z11" s="24">
        <f t="shared" si="5"/>
        <v>17</v>
      </c>
      <c r="AA11" s="5">
        <v>10</v>
      </c>
      <c r="AB11" s="2">
        <v>3.3</v>
      </c>
      <c r="AC11" s="2">
        <v>3.5</v>
      </c>
      <c r="AD11" s="2"/>
      <c r="AE11" s="2">
        <f t="shared" si="6"/>
        <v>3.4</v>
      </c>
      <c r="AF11" s="2"/>
      <c r="AG11" s="26">
        <f t="shared" si="7"/>
        <v>16.6</v>
      </c>
      <c r="AH11" s="19">
        <f t="shared" si="8"/>
        <v>70.85</v>
      </c>
    </row>
    <row r="12" spans="1:34" ht="14.25" customHeight="1">
      <c r="A12" s="73" t="s">
        <v>16</v>
      </c>
      <c r="B12" s="86" t="s">
        <v>127</v>
      </c>
      <c r="C12" s="85" t="s">
        <v>128</v>
      </c>
      <c r="D12" s="56" t="s">
        <v>129</v>
      </c>
      <c r="E12" s="76">
        <v>2012</v>
      </c>
      <c r="F12" s="5">
        <v>10</v>
      </c>
      <c r="G12" s="2">
        <v>2</v>
      </c>
      <c r="H12" s="2">
        <v>1.9</v>
      </c>
      <c r="I12" s="2"/>
      <c r="J12" s="2">
        <f t="shared" si="0"/>
        <v>1.95</v>
      </c>
      <c r="K12" s="2"/>
      <c r="L12" s="24">
        <f t="shared" si="1"/>
        <v>18.05</v>
      </c>
      <c r="M12" s="5">
        <v>10</v>
      </c>
      <c r="N12" s="2">
        <v>1.5</v>
      </c>
      <c r="O12" s="2">
        <v>1.3</v>
      </c>
      <c r="P12" s="2"/>
      <c r="Q12" s="2">
        <f t="shared" si="2"/>
        <v>1.4</v>
      </c>
      <c r="R12" s="2"/>
      <c r="S12" s="26">
        <f t="shared" si="3"/>
        <v>18.6</v>
      </c>
      <c r="T12" s="9">
        <v>10</v>
      </c>
      <c r="U12" s="2">
        <v>3.3</v>
      </c>
      <c r="V12" s="2">
        <v>2.6</v>
      </c>
      <c r="W12" s="2">
        <v>2.6</v>
      </c>
      <c r="X12" s="2">
        <f t="shared" si="4"/>
        <v>2.8333333333333335</v>
      </c>
      <c r="Y12" s="2"/>
      <c r="Z12" s="24">
        <f t="shared" si="5"/>
        <v>17.166666666666668</v>
      </c>
      <c r="AA12" s="5">
        <v>10</v>
      </c>
      <c r="AB12" s="2">
        <v>3</v>
      </c>
      <c r="AC12" s="2">
        <v>3</v>
      </c>
      <c r="AD12" s="2"/>
      <c r="AE12" s="2">
        <f t="shared" si="6"/>
        <v>3</v>
      </c>
      <c r="AF12" s="2"/>
      <c r="AG12" s="26">
        <f t="shared" si="7"/>
        <v>17</v>
      </c>
      <c r="AH12" s="19">
        <f t="shared" si="8"/>
        <v>70.81666666666668</v>
      </c>
    </row>
    <row r="13" spans="1:34" ht="14.25" customHeight="1">
      <c r="A13" s="73" t="s">
        <v>17</v>
      </c>
      <c r="B13" s="80" t="s">
        <v>120</v>
      </c>
      <c r="C13" s="81" t="s">
        <v>121</v>
      </c>
      <c r="D13" s="56" t="s">
        <v>83</v>
      </c>
      <c r="E13" s="76">
        <v>2011</v>
      </c>
      <c r="F13" s="5">
        <v>10</v>
      </c>
      <c r="G13" s="2">
        <v>1.3</v>
      </c>
      <c r="H13" s="2">
        <v>1.4</v>
      </c>
      <c r="I13" s="2"/>
      <c r="J13" s="2">
        <f t="shared" si="0"/>
        <v>1.35</v>
      </c>
      <c r="K13" s="2"/>
      <c r="L13" s="24">
        <f t="shared" si="1"/>
        <v>18.65</v>
      </c>
      <c r="M13" s="5">
        <v>10</v>
      </c>
      <c r="N13" s="2">
        <v>1.7</v>
      </c>
      <c r="O13" s="2">
        <v>1.4</v>
      </c>
      <c r="P13" s="2"/>
      <c r="Q13" s="2">
        <f t="shared" si="2"/>
        <v>1.5499999999999998</v>
      </c>
      <c r="R13" s="2"/>
      <c r="S13" s="26">
        <f t="shared" si="3"/>
        <v>18.45</v>
      </c>
      <c r="T13" s="9">
        <v>10</v>
      </c>
      <c r="U13" s="2">
        <v>3</v>
      </c>
      <c r="V13" s="2">
        <v>3.4</v>
      </c>
      <c r="W13" s="2">
        <v>3</v>
      </c>
      <c r="X13" s="2">
        <f t="shared" si="4"/>
        <v>3.1333333333333333</v>
      </c>
      <c r="Y13" s="2"/>
      <c r="Z13" s="24">
        <f t="shared" si="5"/>
        <v>16.866666666666667</v>
      </c>
      <c r="AA13" s="5">
        <v>10</v>
      </c>
      <c r="AB13" s="2">
        <v>3</v>
      </c>
      <c r="AC13" s="2">
        <v>3.5</v>
      </c>
      <c r="AD13" s="2"/>
      <c r="AE13" s="2">
        <f t="shared" si="6"/>
        <v>3.25</v>
      </c>
      <c r="AF13" s="2"/>
      <c r="AG13" s="26">
        <f t="shared" si="7"/>
        <v>16.75</v>
      </c>
      <c r="AH13" s="19">
        <f t="shared" si="8"/>
        <v>70.71666666666667</v>
      </c>
    </row>
    <row r="14" spans="1:34" ht="12.75">
      <c r="A14" s="73" t="s">
        <v>18</v>
      </c>
      <c r="B14" s="80" t="s">
        <v>117</v>
      </c>
      <c r="C14" s="81" t="s">
        <v>66</v>
      </c>
      <c r="D14" s="56" t="s">
        <v>83</v>
      </c>
      <c r="E14" s="77">
        <v>2011</v>
      </c>
      <c r="F14" s="5">
        <v>10</v>
      </c>
      <c r="G14" s="2">
        <v>1.5</v>
      </c>
      <c r="H14" s="2">
        <v>1.8</v>
      </c>
      <c r="I14" s="2"/>
      <c r="J14" s="2">
        <f t="shared" si="0"/>
        <v>1.65</v>
      </c>
      <c r="K14" s="2"/>
      <c r="L14" s="24">
        <f t="shared" si="1"/>
        <v>18.35</v>
      </c>
      <c r="M14" s="5">
        <v>10</v>
      </c>
      <c r="N14" s="2">
        <v>1.3</v>
      </c>
      <c r="O14" s="2">
        <v>1.3</v>
      </c>
      <c r="P14" s="2"/>
      <c r="Q14" s="2">
        <f t="shared" si="2"/>
        <v>1.3</v>
      </c>
      <c r="R14" s="2"/>
      <c r="S14" s="26">
        <f t="shared" si="3"/>
        <v>18.7</v>
      </c>
      <c r="T14" s="9">
        <v>10</v>
      </c>
      <c r="U14" s="2">
        <v>3.5</v>
      </c>
      <c r="V14" s="2">
        <v>2.9</v>
      </c>
      <c r="W14" s="2">
        <v>2.2</v>
      </c>
      <c r="X14" s="2">
        <f t="shared" si="4"/>
        <v>2.866666666666667</v>
      </c>
      <c r="Y14" s="2"/>
      <c r="Z14" s="24">
        <f t="shared" si="5"/>
        <v>17.133333333333333</v>
      </c>
      <c r="AA14" s="5">
        <v>10</v>
      </c>
      <c r="AB14" s="2">
        <v>3.8</v>
      </c>
      <c r="AC14" s="2">
        <v>3.2</v>
      </c>
      <c r="AD14" s="2"/>
      <c r="AE14" s="2">
        <f t="shared" si="6"/>
        <v>3.5</v>
      </c>
      <c r="AF14" s="2"/>
      <c r="AG14" s="26">
        <f t="shared" si="7"/>
        <v>16.5</v>
      </c>
      <c r="AH14" s="19">
        <f t="shared" si="8"/>
        <v>70.68333333333334</v>
      </c>
    </row>
    <row r="15" spans="1:34" ht="12.75">
      <c r="A15" s="73" t="s">
        <v>19</v>
      </c>
      <c r="B15" s="89" t="s">
        <v>87</v>
      </c>
      <c r="C15" s="85" t="s">
        <v>143</v>
      </c>
      <c r="D15" s="56" t="s">
        <v>139</v>
      </c>
      <c r="E15" s="76">
        <v>2012</v>
      </c>
      <c r="F15" s="5">
        <v>10</v>
      </c>
      <c r="G15" s="2">
        <v>1.3</v>
      </c>
      <c r="H15" s="2">
        <v>1.1</v>
      </c>
      <c r="I15" s="2"/>
      <c r="J15" s="2">
        <f t="shared" si="0"/>
        <v>1.2000000000000002</v>
      </c>
      <c r="K15" s="2"/>
      <c r="L15" s="24">
        <f t="shared" si="1"/>
        <v>18.8</v>
      </c>
      <c r="M15" s="5">
        <v>10</v>
      </c>
      <c r="N15" s="2">
        <v>1.9</v>
      </c>
      <c r="O15" s="2">
        <v>1.6</v>
      </c>
      <c r="P15" s="2"/>
      <c r="Q15" s="2">
        <f t="shared" si="2"/>
        <v>1.75</v>
      </c>
      <c r="R15" s="2"/>
      <c r="S15" s="26">
        <f t="shared" si="3"/>
        <v>18.25</v>
      </c>
      <c r="T15" s="9">
        <v>10</v>
      </c>
      <c r="U15" s="2">
        <v>4</v>
      </c>
      <c r="V15" s="2">
        <v>3.8</v>
      </c>
      <c r="W15" s="2">
        <v>3.6</v>
      </c>
      <c r="X15" s="2">
        <f t="shared" si="4"/>
        <v>3.8000000000000003</v>
      </c>
      <c r="Y15" s="2"/>
      <c r="Z15" s="24">
        <f t="shared" si="5"/>
        <v>16.2</v>
      </c>
      <c r="AA15" s="5">
        <v>10</v>
      </c>
      <c r="AB15" s="2">
        <v>3.5</v>
      </c>
      <c r="AC15" s="2">
        <v>3</v>
      </c>
      <c r="AD15" s="2"/>
      <c r="AE15" s="2">
        <f t="shared" si="6"/>
        <v>3.25</v>
      </c>
      <c r="AF15" s="2"/>
      <c r="AG15" s="26">
        <f t="shared" si="7"/>
        <v>16.75</v>
      </c>
      <c r="AH15" s="19">
        <f t="shared" si="8"/>
        <v>70</v>
      </c>
    </row>
    <row r="16" spans="1:34" ht="12.75">
      <c r="A16" s="73" t="s">
        <v>20</v>
      </c>
      <c r="B16" s="89" t="s">
        <v>153</v>
      </c>
      <c r="C16" s="85" t="s">
        <v>154</v>
      </c>
      <c r="D16" s="56" t="s">
        <v>81</v>
      </c>
      <c r="E16" s="76">
        <v>2012</v>
      </c>
      <c r="F16" s="5">
        <v>10</v>
      </c>
      <c r="G16" s="2">
        <v>2.1</v>
      </c>
      <c r="H16" s="2">
        <v>1.9</v>
      </c>
      <c r="I16" s="2"/>
      <c r="J16" s="2">
        <f t="shared" si="0"/>
        <v>2</v>
      </c>
      <c r="K16" s="2"/>
      <c r="L16" s="24">
        <f t="shared" si="1"/>
        <v>18</v>
      </c>
      <c r="M16" s="5">
        <v>10</v>
      </c>
      <c r="N16" s="2">
        <v>1.7</v>
      </c>
      <c r="O16" s="2">
        <v>1.8</v>
      </c>
      <c r="P16" s="2"/>
      <c r="Q16" s="2">
        <f t="shared" si="2"/>
        <v>1.75</v>
      </c>
      <c r="R16" s="2"/>
      <c r="S16" s="26">
        <f t="shared" si="3"/>
        <v>18.25</v>
      </c>
      <c r="T16" s="9">
        <v>10</v>
      </c>
      <c r="U16" s="2">
        <v>4.1</v>
      </c>
      <c r="V16" s="2">
        <v>3.5</v>
      </c>
      <c r="W16" s="2">
        <v>2.9</v>
      </c>
      <c r="X16" s="2">
        <f t="shared" si="4"/>
        <v>3.5</v>
      </c>
      <c r="Y16" s="2"/>
      <c r="Z16" s="24">
        <f t="shared" si="5"/>
        <v>16.5</v>
      </c>
      <c r="AA16" s="5">
        <v>10</v>
      </c>
      <c r="AB16" s="2">
        <v>2.8</v>
      </c>
      <c r="AC16" s="2">
        <v>3.3</v>
      </c>
      <c r="AD16" s="2">
        <v>0</v>
      </c>
      <c r="AE16" s="2">
        <f t="shared" si="6"/>
        <v>3.05</v>
      </c>
      <c r="AF16" s="2">
        <v>0</v>
      </c>
      <c r="AG16" s="26">
        <f t="shared" si="7"/>
        <v>16.95</v>
      </c>
      <c r="AH16" s="19">
        <f t="shared" si="8"/>
        <v>69.7</v>
      </c>
    </row>
    <row r="17" spans="1:34" ht="12.75">
      <c r="A17" s="73" t="s">
        <v>21</v>
      </c>
      <c r="B17" s="80" t="s">
        <v>116</v>
      </c>
      <c r="C17" s="81" t="s">
        <v>57</v>
      </c>
      <c r="D17" s="56" t="s">
        <v>83</v>
      </c>
      <c r="E17" s="76">
        <v>2011</v>
      </c>
      <c r="F17" s="5">
        <v>10</v>
      </c>
      <c r="G17" s="2">
        <v>2.1</v>
      </c>
      <c r="H17" s="2">
        <v>2.1</v>
      </c>
      <c r="I17" s="2"/>
      <c r="J17" s="2">
        <f t="shared" si="0"/>
        <v>2.1</v>
      </c>
      <c r="K17" s="2"/>
      <c r="L17" s="24">
        <f t="shared" si="1"/>
        <v>17.9</v>
      </c>
      <c r="M17" s="5">
        <v>10</v>
      </c>
      <c r="N17" s="2">
        <v>1.8</v>
      </c>
      <c r="O17" s="2">
        <v>1.7</v>
      </c>
      <c r="P17" s="2"/>
      <c r="Q17" s="2">
        <f t="shared" si="2"/>
        <v>1.75</v>
      </c>
      <c r="R17" s="2"/>
      <c r="S17" s="26">
        <f t="shared" si="3"/>
        <v>18.25</v>
      </c>
      <c r="T17" s="9">
        <v>10</v>
      </c>
      <c r="U17" s="2">
        <v>3.4</v>
      </c>
      <c r="V17" s="2">
        <v>3.6</v>
      </c>
      <c r="W17" s="2">
        <v>4.2</v>
      </c>
      <c r="X17" s="2">
        <f t="shared" si="4"/>
        <v>3.733333333333333</v>
      </c>
      <c r="Y17" s="2"/>
      <c r="Z17" s="24">
        <f t="shared" si="5"/>
        <v>16.266666666666666</v>
      </c>
      <c r="AA17" s="5">
        <v>10</v>
      </c>
      <c r="AB17" s="2">
        <v>3.1</v>
      </c>
      <c r="AC17" s="2">
        <v>3.2</v>
      </c>
      <c r="AD17" s="2"/>
      <c r="AE17" s="2">
        <f t="shared" si="6"/>
        <v>3.1500000000000004</v>
      </c>
      <c r="AF17" s="2"/>
      <c r="AG17" s="26">
        <f t="shared" si="7"/>
        <v>16.85</v>
      </c>
      <c r="AH17" s="19">
        <f t="shared" si="8"/>
        <v>69.26666666666667</v>
      </c>
    </row>
    <row r="18" spans="1:34" ht="12.75">
      <c r="A18" s="73" t="s">
        <v>22</v>
      </c>
      <c r="B18" s="82" t="s">
        <v>122</v>
      </c>
      <c r="C18" s="81" t="s">
        <v>46</v>
      </c>
      <c r="D18" s="56" t="s">
        <v>83</v>
      </c>
      <c r="E18" s="76">
        <v>2013</v>
      </c>
      <c r="F18" s="5">
        <v>10</v>
      </c>
      <c r="G18" s="2">
        <v>1.6</v>
      </c>
      <c r="H18" s="2">
        <v>1.5</v>
      </c>
      <c r="I18" s="2"/>
      <c r="J18" s="2">
        <f t="shared" si="0"/>
        <v>1.55</v>
      </c>
      <c r="K18" s="2"/>
      <c r="L18" s="24">
        <f t="shared" si="1"/>
        <v>18.45</v>
      </c>
      <c r="M18" s="5">
        <v>10</v>
      </c>
      <c r="N18" s="2">
        <v>2.3</v>
      </c>
      <c r="O18" s="2">
        <v>2.2</v>
      </c>
      <c r="P18" s="2"/>
      <c r="Q18" s="2">
        <f t="shared" si="2"/>
        <v>2.25</v>
      </c>
      <c r="R18" s="2"/>
      <c r="S18" s="26">
        <f t="shared" si="3"/>
        <v>17.75</v>
      </c>
      <c r="T18" s="9">
        <v>10</v>
      </c>
      <c r="U18" s="2">
        <v>3.1</v>
      </c>
      <c r="V18" s="2">
        <v>2.8</v>
      </c>
      <c r="W18" s="2">
        <v>3.2</v>
      </c>
      <c r="X18" s="2">
        <f t="shared" si="4"/>
        <v>3.0333333333333337</v>
      </c>
      <c r="Y18" s="2"/>
      <c r="Z18" s="24">
        <f t="shared" si="5"/>
        <v>16.966666666666665</v>
      </c>
      <c r="AA18" s="5">
        <v>9</v>
      </c>
      <c r="AB18" s="2">
        <v>3.5</v>
      </c>
      <c r="AC18" s="2">
        <v>3.3</v>
      </c>
      <c r="AD18" s="2"/>
      <c r="AE18" s="2">
        <f t="shared" si="6"/>
        <v>3.4</v>
      </c>
      <c r="AF18" s="2"/>
      <c r="AG18" s="26">
        <f t="shared" si="7"/>
        <v>15.6</v>
      </c>
      <c r="AH18" s="19">
        <f t="shared" si="8"/>
        <v>68.76666666666667</v>
      </c>
    </row>
    <row r="19" spans="1:34" ht="12.75">
      <c r="A19" s="73" t="s">
        <v>23</v>
      </c>
      <c r="B19" s="86" t="s">
        <v>150</v>
      </c>
      <c r="C19" s="85" t="s">
        <v>61</v>
      </c>
      <c r="D19" s="56" t="s">
        <v>149</v>
      </c>
      <c r="E19" s="76">
        <v>2012</v>
      </c>
      <c r="F19" s="5">
        <v>10</v>
      </c>
      <c r="G19" s="2">
        <v>3.6</v>
      </c>
      <c r="H19" s="2">
        <v>3.6</v>
      </c>
      <c r="I19" s="2"/>
      <c r="J19" s="2">
        <f t="shared" si="0"/>
        <v>3.6</v>
      </c>
      <c r="K19" s="2"/>
      <c r="L19" s="24">
        <f t="shared" si="1"/>
        <v>16.4</v>
      </c>
      <c r="M19" s="5">
        <v>10</v>
      </c>
      <c r="N19" s="2">
        <v>2.4</v>
      </c>
      <c r="O19" s="2">
        <v>2.5</v>
      </c>
      <c r="P19" s="2"/>
      <c r="Q19" s="2">
        <f t="shared" si="2"/>
        <v>2.45</v>
      </c>
      <c r="R19" s="2"/>
      <c r="S19" s="26">
        <f t="shared" si="3"/>
        <v>17.55</v>
      </c>
      <c r="T19" s="9">
        <v>10</v>
      </c>
      <c r="U19" s="2">
        <v>2.8</v>
      </c>
      <c r="V19" s="2">
        <v>2.8</v>
      </c>
      <c r="W19" s="2">
        <v>2.5</v>
      </c>
      <c r="X19" s="2">
        <f t="shared" si="4"/>
        <v>2.6999999999999997</v>
      </c>
      <c r="Y19" s="2"/>
      <c r="Z19" s="24">
        <f t="shared" si="5"/>
        <v>17.3</v>
      </c>
      <c r="AA19" s="5">
        <v>10</v>
      </c>
      <c r="AB19" s="2">
        <v>2.5</v>
      </c>
      <c r="AC19" s="2">
        <v>2.5</v>
      </c>
      <c r="AD19" s="2">
        <v>0</v>
      </c>
      <c r="AE19" s="2">
        <f t="shared" si="6"/>
        <v>2.5</v>
      </c>
      <c r="AF19" s="2"/>
      <c r="AG19" s="26">
        <f t="shared" si="7"/>
        <v>17.5</v>
      </c>
      <c r="AH19" s="19">
        <f t="shared" si="8"/>
        <v>68.75</v>
      </c>
    </row>
    <row r="20" spans="1:34" ht="12.75">
      <c r="A20" s="73" t="s">
        <v>95</v>
      </c>
      <c r="B20" s="80" t="s">
        <v>112</v>
      </c>
      <c r="C20" s="81" t="s">
        <v>113</v>
      </c>
      <c r="D20" s="56" t="s">
        <v>83</v>
      </c>
      <c r="E20" s="76">
        <v>2012</v>
      </c>
      <c r="F20" s="5">
        <v>10</v>
      </c>
      <c r="G20" s="2">
        <v>2.1</v>
      </c>
      <c r="H20" s="2">
        <v>2.1</v>
      </c>
      <c r="I20" s="2"/>
      <c r="J20" s="2">
        <f t="shared" si="0"/>
        <v>2.1</v>
      </c>
      <c r="K20" s="2"/>
      <c r="L20" s="24">
        <f t="shared" si="1"/>
        <v>17.9</v>
      </c>
      <c r="M20" s="5">
        <v>10</v>
      </c>
      <c r="N20" s="2">
        <v>2.5</v>
      </c>
      <c r="O20" s="2">
        <v>2.4</v>
      </c>
      <c r="P20" s="2"/>
      <c r="Q20" s="2">
        <f t="shared" si="2"/>
        <v>2.45</v>
      </c>
      <c r="R20" s="2"/>
      <c r="S20" s="26">
        <f t="shared" si="3"/>
        <v>17.55</v>
      </c>
      <c r="T20" s="9">
        <v>10</v>
      </c>
      <c r="U20" s="2">
        <v>3.2</v>
      </c>
      <c r="V20" s="2">
        <v>3.1</v>
      </c>
      <c r="W20" s="2">
        <v>3.4</v>
      </c>
      <c r="X20" s="2">
        <f t="shared" si="4"/>
        <v>3.233333333333334</v>
      </c>
      <c r="Y20" s="2"/>
      <c r="Z20" s="24">
        <f t="shared" si="5"/>
        <v>16.766666666666666</v>
      </c>
      <c r="AA20" s="5">
        <v>10</v>
      </c>
      <c r="AB20" s="2">
        <v>3.6</v>
      </c>
      <c r="AC20" s="2">
        <v>3.6</v>
      </c>
      <c r="AD20" s="2"/>
      <c r="AE20" s="2">
        <f t="shared" si="6"/>
        <v>3.6</v>
      </c>
      <c r="AF20" s="2"/>
      <c r="AG20" s="26">
        <f t="shared" si="7"/>
        <v>16.4</v>
      </c>
      <c r="AH20" s="19">
        <f t="shared" si="8"/>
        <v>68.61666666666667</v>
      </c>
    </row>
    <row r="21" spans="1:34" ht="12.75">
      <c r="A21" s="73" t="s">
        <v>96</v>
      </c>
      <c r="B21" s="80" t="s">
        <v>134</v>
      </c>
      <c r="C21" s="81" t="s">
        <v>135</v>
      </c>
      <c r="D21" s="56" t="s">
        <v>129</v>
      </c>
      <c r="E21" s="76">
        <v>2011</v>
      </c>
      <c r="F21" s="5">
        <v>10</v>
      </c>
      <c r="G21" s="2">
        <v>1.7</v>
      </c>
      <c r="H21" s="2">
        <v>1.5</v>
      </c>
      <c r="I21" s="2"/>
      <c r="J21" s="2">
        <f t="shared" si="0"/>
        <v>1.6</v>
      </c>
      <c r="K21" s="2"/>
      <c r="L21" s="24">
        <f t="shared" si="1"/>
        <v>18.4</v>
      </c>
      <c r="M21" s="5">
        <v>10</v>
      </c>
      <c r="N21" s="2">
        <v>2.6</v>
      </c>
      <c r="O21" s="2">
        <v>2.5</v>
      </c>
      <c r="P21" s="2"/>
      <c r="Q21" s="2">
        <f t="shared" si="2"/>
        <v>2.55</v>
      </c>
      <c r="R21" s="2"/>
      <c r="S21" s="26">
        <f t="shared" si="3"/>
        <v>17.45</v>
      </c>
      <c r="T21" s="9">
        <v>10</v>
      </c>
      <c r="U21" s="2">
        <v>5.2</v>
      </c>
      <c r="V21" s="2">
        <v>4.3</v>
      </c>
      <c r="W21" s="2">
        <v>4.4</v>
      </c>
      <c r="X21" s="2">
        <f t="shared" si="4"/>
        <v>4.633333333333334</v>
      </c>
      <c r="Y21" s="2"/>
      <c r="Z21" s="24">
        <f t="shared" si="5"/>
        <v>15.366666666666667</v>
      </c>
      <c r="AA21" s="5">
        <v>10</v>
      </c>
      <c r="AB21" s="2">
        <v>3.6</v>
      </c>
      <c r="AC21" s="2">
        <v>3.8</v>
      </c>
      <c r="AD21" s="2"/>
      <c r="AE21" s="2">
        <f t="shared" si="6"/>
        <v>3.7</v>
      </c>
      <c r="AF21" s="2"/>
      <c r="AG21" s="26">
        <f t="shared" si="7"/>
        <v>16.3</v>
      </c>
      <c r="AH21" s="19">
        <f t="shared" si="8"/>
        <v>67.51666666666667</v>
      </c>
    </row>
    <row r="22" spans="1:34" ht="12.75">
      <c r="A22" s="73" t="s">
        <v>97</v>
      </c>
      <c r="B22" s="83" t="s">
        <v>124</v>
      </c>
      <c r="C22" s="84" t="s">
        <v>125</v>
      </c>
      <c r="D22" s="56" t="s">
        <v>126</v>
      </c>
      <c r="E22" s="76">
        <v>2011</v>
      </c>
      <c r="F22" s="5">
        <v>10</v>
      </c>
      <c r="G22" s="2">
        <v>3.2</v>
      </c>
      <c r="H22" s="2">
        <v>3</v>
      </c>
      <c r="I22" s="2"/>
      <c r="J22" s="2">
        <f t="shared" si="0"/>
        <v>3.1</v>
      </c>
      <c r="K22" s="2"/>
      <c r="L22" s="24">
        <f t="shared" si="1"/>
        <v>16.9</v>
      </c>
      <c r="M22" s="5">
        <v>10</v>
      </c>
      <c r="N22" s="2">
        <v>3</v>
      </c>
      <c r="O22" s="2">
        <v>3.2</v>
      </c>
      <c r="P22" s="2"/>
      <c r="Q22" s="2">
        <f t="shared" si="2"/>
        <v>3.1</v>
      </c>
      <c r="R22" s="2"/>
      <c r="S22" s="26">
        <f t="shared" si="3"/>
        <v>16.9</v>
      </c>
      <c r="T22" s="9">
        <v>10</v>
      </c>
      <c r="U22" s="2">
        <v>3</v>
      </c>
      <c r="V22" s="2">
        <v>2.4</v>
      </c>
      <c r="W22" s="2">
        <v>3.4</v>
      </c>
      <c r="X22" s="2">
        <f t="shared" si="4"/>
        <v>2.9333333333333336</v>
      </c>
      <c r="Y22" s="2"/>
      <c r="Z22" s="24">
        <f t="shared" si="5"/>
        <v>17.066666666666666</v>
      </c>
      <c r="AA22" s="5">
        <v>10</v>
      </c>
      <c r="AB22" s="2">
        <v>4</v>
      </c>
      <c r="AC22" s="2">
        <v>3.8</v>
      </c>
      <c r="AD22" s="2"/>
      <c r="AE22" s="2">
        <f t="shared" si="6"/>
        <v>3.9</v>
      </c>
      <c r="AF22" s="2"/>
      <c r="AG22" s="26">
        <f t="shared" si="7"/>
        <v>16.1</v>
      </c>
      <c r="AH22" s="19">
        <f t="shared" si="8"/>
        <v>66.96666666666667</v>
      </c>
    </row>
    <row r="23" spans="1:34" ht="12.75">
      <c r="A23" s="73" t="s">
        <v>98</v>
      </c>
      <c r="B23" s="83" t="s">
        <v>130</v>
      </c>
      <c r="C23" s="84" t="s">
        <v>131</v>
      </c>
      <c r="D23" s="56" t="s">
        <v>129</v>
      </c>
      <c r="E23" s="76">
        <v>2011</v>
      </c>
      <c r="F23" s="5">
        <v>10</v>
      </c>
      <c r="G23" s="2">
        <v>2.4</v>
      </c>
      <c r="H23" s="2">
        <v>1.6</v>
      </c>
      <c r="I23" s="2"/>
      <c r="J23" s="2">
        <f t="shared" si="0"/>
        <v>2</v>
      </c>
      <c r="K23" s="2"/>
      <c r="L23" s="24">
        <f t="shared" si="1"/>
        <v>18</v>
      </c>
      <c r="M23" s="5">
        <v>10</v>
      </c>
      <c r="N23" s="2">
        <v>2.7</v>
      </c>
      <c r="O23" s="2">
        <v>2.6</v>
      </c>
      <c r="P23" s="2"/>
      <c r="Q23" s="2">
        <f t="shared" si="2"/>
        <v>2.6500000000000004</v>
      </c>
      <c r="R23" s="2"/>
      <c r="S23" s="26">
        <f t="shared" si="3"/>
        <v>17.35</v>
      </c>
      <c r="T23" s="9">
        <v>10</v>
      </c>
      <c r="U23" s="2">
        <v>3.6</v>
      </c>
      <c r="V23" s="2">
        <v>3.4</v>
      </c>
      <c r="W23" s="2">
        <v>3.8</v>
      </c>
      <c r="X23" s="2">
        <f t="shared" si="4"/>
        <v>3.6</v>
      </c>
      <c r="Y23" s="2"/>
      <c r="Z23" s="24">
        <f t="shared" si="5"/>
        <v>16.4</v>
      </c>
      <c r="AA23" s="5">
        <v>10</v>
      </c>
      <c r="AB23" s="2">
        <v>5</v>
      </c>
      <c r="AC23" s="2">
        <v>5</v>
      </c>
      <c r="AD23" s="2"/>
      <c r="AE23" s="2">
        <f t="shared" si="6"/>
        <v>5</v>
      </c>
      <c r="AF23" s="2"/>
      <c r="AG23" s="26">
        <f t="shared" si="7"/>
        <v>15</v>
      </c>
      <c r="AH23" s="19">
        <f t="shared" si="8"/>
        <v>66.75</v>
      </c>
    </row>
    <row r="24" spans="1:34" ht="12.75">
      <c r="A24" s="73" t="s">
        <v>99</v>
      </c>
      <c r="B24" s="80" t="s">
        <v>111</v>
      </c>
      <c r="C24" s="81" t="s">
        <v>123</v>
      </c>
      <c r="D24" s="56" t="s">
        <v>83</v>
      </c>
      <c r="E24" s="76">
        <v>2013</v>
      </c>
      <c r="F24" s="5">
        <v>10</v>
      </c>
      <c r="G24" s="2">
        <v>1.3</v>
      </c>
      <c r="H24" s="2">
        <v>1.6</v>
      </c>
      <c r="I24" s="2"/>
      <c r="J24" s="2">
        <f t="shared" si="0"/>
        <v>1.4500000000000002</v>
      </c>
      <c r="K24" s="2"/>
      <c r="L24" s="24">
        <f t="shared" si="1"/>
        <v>18.55</v>
      </c>
      <c r="M24" s="5">
        <v>10</v>
      </c>
      <c r="N24" s="125">
        <v>3</v>
      </c>
      <c r="O24" s="2">
        <v>2.9</v>
      </c>
      <c r="P24" s="2"/>
      <c r="Q24" s="2">
        <f t="shared" si="2"/>
        <v>2.95</v>
      </c>
      <c r="R24" s="2"/>
      <c r="S24" s="26">
        <f t="shared" si="3"/>
        <v>17.05</v>
      </c>
      <c r="T24" s="9">
        <v>10</v>
      </c>
      <c r="U24" s="2">
        <v>4.7</v>
      </c>
      <c r="V24" s="2">
        <v>4.8</v>
      </c>
      <c r="W24" s="2">
        <v>4.5</v>
      </c>
      <c r="X24" s="2">
        <f t="shared" si="4"/>
        <v>4.666666666666667</v>
      </c>
      <c r="Y24" s="2"/>
      <c r="Z24" s="24">
        <f t="shared" si="5"/>
        <v>15.333333333333332</v>
      </c>
      <c r="AA24" s="5">
        <v>10</v>
      </c>
      <c r="AB24" s="2">
        <v>4.5</v>
      </c>
      <c r="AC24" s="2">
        <v>4.5</v>
      </c>
      <c r="AD24" s="2"/>
      <c r="AE24" s="2">
        <f t="shared" si="6"/>
        <v>4.5</v>
      </c>
      <c r="AF24" s="2"/>
      <c r="AG24" s="26">
        <f t="shared" si="7"/>
        <v>15.5</v>
      </c>
      <c r="AH24" s="19">
        <f t="shared" si="8"/>
        <v>66.43333333333334</v>
      </c>
    </row>
    <row r="25" spans="1:34" ht="12.75">
      <c r="A25" s="73" t="s">
        <v>100</v>
      </c>
      <c r="B25" s="80" t="s">
        <v>114</v>
      </c>
      <c r="C25" s="81" t="s">
        <v>115</v>
      </c>
      <c r="D25" s="56" t="s">
        <v>83</v>
      </c>
      <c r="E25" s="76">
        <v>2012</v>
      </c>
      <c r="F25" s="5">
        <v>10</v>
      </c>
      <c r="G25" s="2">
        <v>2.2</v>
      </c>
      <c r="H25" s="2">
        <v>2</v>
      </c>
      <c r="I25" s="2"/>
      <c r="J25" s="2">
        <f t="shared" si="0"/>
        <v>2.1</v>
      </c>
      <c r="K25" s="2"/>
      <c r="L25" s="24">
        <f t="shared" si="1"/>
        <v>17.9</v>
      </c>
      <c r="M25" s="5">
        <v>10</v>
      </c>
      <c r="N25" s="2">
        <v>2.8</v>
      </c>
      <c r="O25" s="2">
        <v>2.9</v>
      </c>
      <c r="P25" s="2"/>
      <c r="Q25" s="2">
        <f t="shared" si="2"/>
        <v>2.8499999999999996</v>
      </c>
      <c r="R25" s="2"/>
      <c r="S25" s="26">
        <f t="shared" si="3"/>
        <v>17.15</v>
      </c>
      <c r="T25" s="9">
        <v>10</v>
      </c>
      <c r="U25" s="2">
        <v>3.8</v>
      </c>
      <c r="V25" s="2">
        <v>4.2</v>
      </c>
      <c r="W25" s="2">
        <v>3.6</v>
      </c>
      <c r="X25" s="2">
        <f t="shared" si="4"/>
        <v>3.8666666666666667</v>
      </c>
      <c r="Y25" s="2"/>
      <c r="Z25" s="24">
        <f t="shared" si="5"/>
        <v>16.133333333333333</v>
      </c>
      <c r="AA25" s="5">
        <v>10</v>
      </c>
      <c r="AB25" s="2">
        <v>5</v>
      </c>
      <c r="AC25" s="2">
        <v>4.9</v>
      </c>
      <c r="AD25" s="2"/>
      <c r="AE25" s="2">
        <f t="shared" si="6"/>
        <v>4.95</v>
      </c>
      <c r="AF25" s="2"/>
      <c r="AG25" s="26">
        <f t="shared" si="7"/>
        <v>15.05</v>
      </c>
      <c r="AH25" s="19">
        <f t="shared" si="8"/>
        <v>66.23333333333333</v>
      </c>
    </row>
    <row r="26" spans="1:34" ht="12.75">
      <c r="A26" s="73" t="s">
        <v>101</v>
      </c>
      <c r="B26" s="89" t="s">
        <v>157</v>
      </c>
      <c r="C26" s="85" t="s">
        <v>119</v>
      </c>
      <c r="D26" s="56" t="s">
        <v>55</v>
      </c>
      <c r="E26" s="76">
        <v>2013</v>
      </c>
      <c r="F26" s="5">
        <v>10</v>
      </c>
      <c r="G26" s="2">
        <v>1.8</v>
      </c>
      <c r="H26" s="2">
        <v>2</v>
      </c>
      <c r="I26" s="2"/>
      <c r="J26" s="2">
        <f t="shared" si="0"/>
        <v>1.9</v>
      </c>
      <c r="K26" s="2"/>
      <c r="L26" s="24">
        <f t="shared" si="1"/>
        <v>18.1</v>
      </c>
      <c r="M26" s="5">
        <v>10</v>
      </c>
      <c r="N26" s="2">
        <v>1.5</v>
      </c>
      <c r="O26" s="2">
        <v>1.4</v>
      </c>
      <c r="P26" s="2"/>
      <c r="Q26" s="2">
        <f t="shared" si="2"/>
        <v>1.45</v>
      </c>
      <c r="R26" s="2"/>
      <c r="S26" s="26">
        <f t="shared" si="3"/>
        <v>18.55</v>
      </c>
      <c r="T26" s="9">
        <v>9.5</v>
      </c>
      <c r="U26" s="2">
        <v>5.4</v>
      </c>
      <c r="V26" s="2">
        <v>5</v>
      </c>
      <c r="W26" s="2">
        <v>5.6</v>
      </c>
      <c r="X26" s="2">
        <f t="shared" si="4"/>
        <v>5.333333333333333</v>
      </c>
      <c r="Y26" s="2"/>
      <c r="Z26" s="24">
        <f t="shared" si="5"/>
        <v>14.166666666666668</v>
      </c>
      <c r="AA26" s="5">
        <v>10</v>
      </c>
      <c r="AB26" s="2">
        <v>4.5</v>
      </c>
      <c r="AC26" s="2">
        <v>4.8</v>
      </c>
      <c r="AD26" s="2"/>
      <c r="AE26" s="2">
        <f t="shared" si="6"/>
        <v>4.65</v>
      </c>
      <c r="AF26" s="2"/>
      <c r="AG26" s="26">
        <f t="shared" si="7"/>
        <v>15.35</v>
      </c>
      <c r="AH26" s="19">
        <f t="shared" si="8"/>
        <v>66.16666666666667</v>
      </c>
    </row>
    <row r="27" spans="1:34" ht="12.75">
      <c r="A27" s="73" t="s">
        <v>102</v>
      </c>
      <c r="B27" s="83" t="s">
        <v>132</v>
      </c>
      <c r="C27" s="84" t="s">
        <v>133</v>
      </c>
      <c r="D27" s="56" t="s">
        <v>129</v>
      </c>
      <c r="E27" s="76">
        <v>2012</v>
      </c>
      <c r="F27" s="5">
        <v>10</v>
      </c>
      <c r="G27" s="2">
        <v>2.2</v>
      </c>
      <c r="H27" s="2">
        <v>2</v>
      </c>
      <c r="I27" s="2"/>
      <c r="J27" s="2">
        <f t="shared" si="0"/>
        <v>2.1</v>
      </c>
      <c r="K27" s="2"/>
      <c r="L27" s="24">
        <f t="shared" si="1"/>
        <v>17.9</v>
      </c>
      <c r="M27" s="5">
        <v>10</v>
      </c>
      <c r="N27" s="2">
        <v>1.6</v>
      </c>
      <c r="O27" s="2">
        <v>1.9</v>
      </c>
      <c r="P27" s="2"/>
      <c r="Q27" s="2">
        <f t="shared" si="2"/>
        <v>1.75</v>
      </c>
      <c r="R27" s="2"/>
      <c r="S27" s="26">
        <f t="shared" si="3"/>
        <v>18.25</v>
      </c>
      <c r="T27" s="9">
        <v>10</v>
      </c>
      <c r="U27" s="2">
        <v>4.5</v>
      </c>
      <c r="V27" s="2">
        <v>4.7</v>
      </c>
      <c r="W27" s="2">
        <v>5.3</v>
      </c>
      <c r="X27" s="2">
        <f t="shared" si="4"/>
        <v>4.833333333333333</v>
      </c>
      <c r="Y27" s="2"/>
      <c r="Z27" s="24">
        <f t="shared" si="5"/>
        <v>15.166666666666668</v>
      </c>
      <c r="AA27" s="5">
        <v>9</v>
      </c>
      <c r="AB27" s="2">
        <v>4.2</v>
      </c>
      <c r="AC27" s="2">
        <v>4.2</v>
      </c>
      <c r="AD27" s="2"/>
      <c r="AE27" s="2">
        <f t="shared" si="6"/>
        <v>4.2</v>
      </c>
      <c r="AF27" s="2"/>
      <c r="AG27" s="26">
        <f t="shared" si="7"/>
        <v>14.8</v>
      </c>
      <c r="AH27" s="19">
        <f t="shared" si="8"/>
        <v>66.11666666666666</v>
      </c>
    </row>
    <row r="28" spans="1:34" ht="12.75">
      <c r="A28" s="73" t="s">
        <v>103</v>
      </c>
      <c r="B28" s="83" t="s">
        <v>147</v>
      </c>
      <c r="C28" s="84" t="s">
        <v>148</v>
      </c>
      <c r="D28" s="56" t="s">
        <v>149</v>
      </c>
      <c r="E28" s="76">
        <v>2012</v>
      </c>
      <c r="F28" s="5">
        <v>10</v>
      </c>
      <c r="G28" s="2">
        <v>3.8</v>
      </c>
      <c r="H28" s="2">
        <v>4</v>
      </c>
      <c r="I28" s="2"/>
      <c r="J28" s="2">
        <f t="shared" si="0"/>
        <v>3.9</v>
      </c>
      <c r="K28" s="2"/>
      <c r="L28" s="24">
        <f t="shared" si="1"/>
        <v>16.1</v>
      </c>
      <c r="M28" s="5">
        <v>10</v>
      </c>
      <c r="N28" s="2">
        <v>2.3</v>
      </c>
      <c r="O28" s="2">
        <v>2.5</v>
      </c>
      <c r="P28" s="2"/>
      <c r="Q28" s="2">
        <f t="shared" si="2"/>
        <v>2.4</v>
      </c>
      <c r="R28" s="2"/>
      <c r="S28" s="26">
        <f t="shared" si="3"/>
        <v>17.6</v>
      </c>
      <c r="T28" s="9">
        <v>10</v>
      </c>
      <c r="U28" s="2">
        <v>4.3</v>
      </c>
      <c r="V28" s="2">
        <v>3.3</v>
      </c>
      <c r="W28" s="2">
        <v>3.8</v>
      </c>
      <c r="X28" s="2">
        <f t="shared" si="4"/>
        <v>3.7999999999999994</v>
      </c>
      <c r="Y28" s="2"/>
      <c r="Z28" s="24">
        <f t="shared" si="5"/>
        <v>16.2</v>
      </c>
      <c r="AA28" s="5">
        <v>10</v>
      </c>
      <c r="AB28" s="2">
        <v>4</v>
      </c>
      <c r="AC28" s="2">
        <v>4</v>
      </c>
      <c r="AD28" s="2">
        <v>0</v>
      </c>
      <c r="AE28" s="2">
        <f t="shared" si="6"/>
        <v>4</v>
      </c>
      <c r="AF28" s="2">
        <v>0</v>
      </c>
      <c r="AG28" s="26">
        <f t="shared" si="7"/>
        <v>16</v>
      </c>
      <c r="AH28" s="19">
        <f t="shared" si="8"/>
        <v>65.9</v>
      </c>
    </row>
    <row r="29" spans="1:34" ht="12.75">
      <c r="A29" s="73" t="s">
        <v>104</v>
      </c>
      <c r="B29" s="82" t="s">
        <v>110</v>
      </c>
      <c r="C29" s="81" t="s">
        <v>62</v>
      </c>
      <c r="D29" s="56" t="s">
        <v>83</v>
      </c>
      <c r="E29" s="76">
        <v>2012</v>
      </c>
      <c r="F29" s="5">
        <v>10</v>
      </c>
      <c r="G29" s="2">
        <v>3.7</v>
      </c>
      <c r="H29" s="2">
        <v>3.9</v>
      </c>
      <c r="I29" s="2"/>
      <c r="J29" s="2">
        <f t="shared" si="0"/>
        <v>3.8</v>
      </c>
      <c r="K29" s="2"/>
      <c r="L29" s="24">
        <f t="shared" si="1"/>
        <v>16.2</v>
      </c>
      <c r="M29" s="5">
        <v>10</v>
      </c>
      <c r="N29" s="2">
        <v>2.9</v>
      </c>
      <c r="O29" s="2">
        <v>2.8</v>
      </c>
      <c r="P29" s="2"/>
      <c r="Q29" s="2">
        <f t="shared" si="2"/>
        <v>2.8499999999999996</v>
      </c>
      <c r="R29" s="2"/>
      <c r="S29" s="26">
        <f t="shared" si="3"/>
        <v>17.15</v>
      </c>
      <c r="T29" s="9">
        <v>10</v>
      </c>
      <c r="U29" s="2">
        <v>4.8</v>
      </c>
      <c r="V29" s="2">
        <v>4.4</v>
      </c>
      <c r="W29" s="2">
        <v>4.3</v>
      </c>
      <c r="X29" s="2">
        <f t="shared" si="4"/>
        <v>4.5</v>
      </c>
      <c r="Y29" s="2"/>
      <c r="Z29" s="24">
        <f t="shared" si="5"/>
        <v>15.5</v>
      </c>
      <c r="AA29" s="5">
        <v>10</v>
      </c>
      <c r="AB29" s="2">
        <v>4.1</v>
      </c>
      <c r="AC29" s="2">
        <v>4.4</v>
      </c>
      <c r="AD29" s="2"/>
      <c r="AE29" s="2">
        <f t="shared" si="6"/>
        <v>4.25</v>
      </c>
      <c r="AF29" s="2"/>
      <c r="AG29" s="26">
        <f t="shared" si="7"/>
        <v>15.75</v>
      </c>
      <c r="AH29" s="19">
        <f t="shared" si="8"/>
        <v>64.6</v>
      </c>
    </row>
    <row r="30" spans="1:34" ht="12.75">
      <c r="A30" s="73" t="s">
        <v>105</v>
      </c>
      <c r="B30" s="86" t="s">
        <v>124</v>
      </c>
      <c r="C30" s="85" t="s">
        <v>144</v>
      </c>
      <c r="D30" s="56" t="s">
        <v>69</v>
      </c>
      <c r="E30" s="76">
        <v>2012</v>
      </c>
      <c r="F30" s="5">
        <v>10</v>
      </c>
      <c r="G30" s="2">
        <v>3.2</v>
      </c>
      <c r="H30" s="2">
        <v>2.8</v>
      </c>
      <c r="I30" s="2"/>
      <c r="J30" s="2">
        <f t="shared" si="0"/>
        <v>3</v>
      </c>
      <c r="K30" s="2"/>
      <c r="L30" s="24">
        <f t="shared" si="1"/>
        <v>17</v>
      </c>
      <c r="M30" s="5">
        <v>10</v>
      </c>
      <c r="N30" s="2">
        <v>2.8</v>
      </c>
      <c r="O30" s="2">
        <v>2.6</v>
      </c>
      <c r="P30" s="2"/>
      <c r="Q30" s="2">
        <f t="shared" si="2"/>
        <v>2.7</v>
      </c>
      <c r="R30" s="2"/>
      <c r="S30" s="26">
        <f t="shared" si="3"/>
        <v>17.3</v>
      </c>
      <c r="T30" s="9">
        <v>10</v>
      </c>
      <c r="U30" s="2">
        <v>3.9</v>
      </c>
      <c r="V30" s="2">
        <v>4</v>
      </c>
      <c r="W30" s="2">
        <v>4.5</v>
      </c>
      <c r="X30" s="2">
        <f t="shared" si="4"/>
        <v>4.133333333333334</v>
      </c>
      <c r="Y30" s="2"/>
      <c r="Z30" s="24">
        <f t="shared" si="5"/>
        <v>15.866666666666667</v>
      </c>
      <c r="AA30" s="5">
        <v>7.4</v>
      </c>
      <c r="AB30" s="2">
        <v>4</v>
      </c>
      <c r="AC30" s="2">
        <v>4.2</v>
      </c>
      <c r="AD30" s="2"/>
      <c r="AE30" s="2">
        <f t="shared" si="6"/>
        <v>4.1</v>
      </c>
      <c r="AF30" s="2"/>
      <c r="AG30" s="26">
        <f t="shared" si="7"/>
        <v>13.299999999999999</v>
      </c>
      <c r="AH30" s="19">
        <f t="shared" si="8"/>
        <v>63.46666666666666</v>
      </c>
    </row>
    <row r="31" spans="1:34" ht="12.75">
      <c r="A31" s="73" t="s">
        <v>31</v>
      </c>
      <c r="B31" s="86" t="s">
        <v>155</v>
      </c>
      <c r="C31" s="85" t="s">
        <v>156</v>
      </c>
      <c r="D31" s="56" t="s">
        <v>81</v>
      </c>
      <c r="E31" s="76">
        <v>2012</v>
      </c>
      <c r="F31" s="5">
        <v>10</v>
      </c>
      <c r="G31" s="2">
        <v>5</v>
      </c>
      <c r="H31" s="2">
        <v>5.1</v>
      </c>
      <c r="I31" s="2"/>
      <c r="J31" s="2">
        <f t="shared" si="0"/>
        <v>5.05</v>
      </c>
      <c r="K31" s="2"/>
      <c r="L31" s="24">
        <f t="shared" si="1"/>
        <v>14.95</v>
      </c>
      <c r="M31" s="5">
        <v>10</v>
      </c>
      <c r="N31" s="2">
        <v>2.5</v>
      </c>
      <c r="O31" s="2">
        <v>2.5</v>
      </c>
      <c r="P31" s="2"/>
      <c r="Q31" s="2">
        <f t="shared" si="2"/>
        <v>2.5</v>
      </c>
      <c r="R31" s="2"/>
      <c r="S31" s="26">
        <f t="shared" si="3"/>
        <v>17.5</v>
      </c>
      <c r="T31" s="9">
        <v>10</v>
      </c>
      <c r="U31" s="2">
        <v>4.5</v>
      </c>
      <c r="V31" s="2">
        <v>4.3</v>
      </c>
      <c r="W31" s="2">
        <v>4.4</v>
      </c>
      <c r="X31" s="2">
        <f t="shared" si="4"/>
        <v>4.4</v>
      </c>
      <c r="Y31" s="2"/>
      <c r="Z31" s="24">
        <f t="shared" si="5"/>
        <v>15.6</v>
      </c>
      <c r="AA31" s="5">
        <v>9.6</v>
      </c>
      <c r="AB31" s="2">
        <v>5.3</v>
      </c>
      <c r="AC31" s="2">
        <v>4</v>
      </c>
      <c r="AD31" s="2"/>
      <c r="AE31" s="2">
        <f t="shared" si="6"/>
        <v>4.65</v>
      </c>
      <c r="AF31" s="2"/>
      <c r="AG31" s="26">
        <f t="shared" si="7"/>
        <v>14.950000000000001</v>
      </c>
      <c r="AH31" s="19">
        <f t="shared" si="8"/>
        <v>63.00000000000001</v>
      </c>
    </row>
    <row r="32" spans="1:34" ht="12.75">
      <c r="A32" s="73" t="s">
        <v>106</v>
      </c>
      <c r="B32" s="82"/>
      <c r="C32" s="81"/>
      <c r="D32" s="56"/>
      <c r="E32" s="76"/>
      <c r="F32" s="5">
        <v>10</v>
      </c>
      <c r="G32" s="2"/>
      <c r="H32" s="2"/>
      <c r="I32" s="2"/>
      <c r="J32" s="2">
        <f t="shared" si="0"/>
        <v>0</v>
      </c>
      <c r="K32" s="2"/>
      <c r="L32" s="24">
        <f t="shared" si="1"/>
        <v>20</v>
      </c>
      <c r="M32" s="5">
        <v>10</v>
      </c>
      <c r="N32" s="2"/>
      <c r="O32" s="2"/>
      <c r="P32" s="2"/>
      <c r="Q32" s="2">
        <f t="shared" si="2"/>
        <v>0</v>
      </c>
      <c r="R32" s="2"/>
      <c r="S32" s="26">
        <f t="shared" si="3"/>
        <v>20</v>
      </c>
      <c r="T32" s="9">
        <v>10</v>
      </c>
      <c r="U32" s="2"/>
      <c r="V32" s="2"/>
      <c r="W32" s="2"/>
      <c r="X32" s="2">
        <f t="shared" si="4"/>
        <v>0</v>
      </c>
      <c r="Y32" s="2"/>
      <c r="Z32" s="24">
        <f t="shared" si="5"/>
        <v>20</v>
      </c>
      <c r="AA32" s="5">
        <v>10</v>
      </c>
      <c r="AB32" s="2"/>
      <c r="AC32" s="2"/>
      <c r="AD32" s="2"/>
      <c r="AE32" s="2">
        <f t="shared" si="6"/>
        <v>0</v>
      </c>
      <c r="AF32" s="2"/>
      <c r="AG32" s="26">
        <f t="shared" si="7"/>
        <v>20</v>
      </c>
      <c r="AH32" s="19">
        <f t="shared" si="8"/>
        <v>80</v>
      </c>
    </row>
    <row r="33" spans="1:34" ht="13.5" thickBot="1">
      <c r="A33" s="74" t="s">
        <v>107</v>
      </c>
      <c r="B33" s="87"/>
      <c r="C33" s="88"/>
      <c r="D33" s="79"/>
      <c r="E33" s="78"/>
      <c r="F33" s="8">
        <v>10</v>
      </c>
      <c r="G33" s="4"/>
      <c r="H33" s="4"/>
      <c r="I33" s="4"/>
      <c r="J33" s="4">
        <f t="shared" si="0"/>
        <v>0</v>
      </c>
      <c r="K33" s="4"/>
      <c r="L33" s="25">
        <f t="shared" si="1"/>
        <v>20</v>
      </c>
      <c r="M33" s="8">
        <v>10</v>
      </c>
      <c r="N33" s="4"/>
      <c r="O33" s="4"/>
      <c r="P33" s="4"/>
      <c r="Q33" s="4">
        <f t="shared" si="2"/>
        <v>0</v>
      </c>
      <c r="R33" s="4"/>
      <c r="S33" s="27">
        <f t="shared" si="3"/>
        <v>20</v>
      </c>
      <c r="T33" s="12">
        <v>10</v>
      </c>
      <c r="U33" s="4"/>
      <c r="V33" s="4"/>
      <c r="W33" s="4"/>
      <c r="X33" s="4">
        <f t="shared" si="4"/>
        <v>0</v>
      </c>
      <c r="Y33" s="4"/>
      <c r="Z33" s="25">
        <f t="shared" si="5"/>
        <v>20</v>
      </c>
      <c r="AA33" s="8">
        <v>10</v>
      </c>
      <c r="AB33" s="4"/>
      <c r="AC33" s="4"/>
      <c r="AD33" s="4"/>
      <c r="AE33" s="2">
        <f t="shared" si="6"/>
        <v>0</v>
      </c>
      <c r="AF33" s="4"/>
      <c r="AG33" s="27">
        <f t="shared" si="7"/>
        <v>20</v>
      </c>
      <c r="AH33" s="22">
        <f t="shared" si="8"/>
        <v>80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46"/>
  <sheetViews>
    <sheetView zoomScalePageLayoutView="0" workbookViewId="0" topLeftCell="A1">
      <pane xSplit="5" ySplit="3" topLeftCell="F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4" sqref="D1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8.75390625" style="0" customWidth="1"/>
    <col min="5" max="5" width="7.875" style="20" customWidth="1"/>
    <col min="6" max="6" width="7.00390625" style="0" customWidth="1"/>
    <col min="7" max="11" width="5.75390625" style="0" customWidth="1"/>
    <col min="12" max="12" width="10.375" style="0" customWidth="1"/>
    <col min="13" max="13" width="7.00390625" style="0" customWidth="1"/>
    <col min="14" max="18" width="5.75390625" style="0" customWidth="1"/>
    <col min="19" max="19" width="11.00390625" style="0" bestFit="1" customWidth="1"/>
    <col min="20" max="20" width="7.25390625" style="0" customWidth="1"/>
    <col min="21" max="25" width="5.75390625" style="0" customWidth="1"/>
    <col min="26" max="26" width="11.00390625" style="0" bestFit="1" customWidth="1"/>
    <col min="27" max="27" width="7.7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28" t="s">
        <v>9</v>
      </c>
      <c r="B5" s="129" t="s">
        <v>225</v>
      </c>
      <c r="C5" s="130" t="s">
        <v>226</v>
      </c>
      <c r="D5" s="131" t="s">
        <v>207</v>
      </c>
      <c r="E5" s="106">
        <v>2011</v>
      </c>
      <c r="F5" s="10">
        <v>3</v>
      </c>
      <c r="G5" s="3">
        <v>0.3</v>
      </c>
      <c r="H5" s="3">
        <v>0.4</v>
      </c>
      <c r="I5" s="3"/>
      <c r="J5" s="3">
        <f aca="true" t="shared" si="0" ref="J5:J46">IF(I5&gt;0,(G5+H5+I5)/3,(G5+H5+I5)/2)</f>
        <v>0.35</v>
      </c>
      <c r="K5" s="3"/>
      <c r="L5" s="23">
        <f aca="true" t="shared" si="1" ref="L5:L46">SUM(10+F5-J5-K5)</f>
        <v>12.65</v>
      </c>
      <c r="M5" s="7">
        <v>2.8</v>
      </c>
      <c r="N5" s="3">
        <v>1.2</v>
      </c>
      <c r="O5" s="3">
        <v>1.1</v>
      </c>
      <c r="P5" s="3"/>
      <c r="Q5" s="3">
        <f aca="true" t="shared" si="2" ref="Q5:Q46">IF(P5&gt;0,(N5+O5+P5)/3,(N5+O5+P5)/2)</f>
        <v>1.15</v>
      </c>
      <c r="R5" s="3"/>
      <c r="S5" s="6">
        <f aca="true" t="shared" si="3" ref="S5:S46">SUM(10+M5-Q5-R5)</f>
        <v>11.65</v>
      </c>
      <c r="T5" s="10">
        <v>2.9</v>
      </c>
      <c r="U5" s="3">
        <v>1.9</v>
      </c>
      <c r="V5" s="3">
        <v>1.8</v>
      </c>
      <c r="W5" s="3"/>
      <c r="X5" s="3">
        <f aca="true" t="shared" si="4" ref="X5:X46">IF(W5&gt;0,(U5+V5+W5)/3,(U5+V5+W5)/2)</f>
        <v>1.85</v>
      </c>
      <c r="Y5" s="3"/>
      <c r="Z5" s="23">
        <f aca="true" t="shared" si="5" ref="Z5:Z46">SUM(10+T5-X5-Y5)</f>
        <v>11.05</v>
      </c>
      <c r="AA5" s="7">
        <v>2</v>
      </c>
      <c r="AB5" s="3">
        <v>2.3</v>
      </c>
      <c r="AC5" s="3">
        <v>2.1</v>
      </c>
      <c r="AD5" s="3"/>
      <c r="AE5" s="3">
        <f aca="true" t="shared" si="6" ref="AE5:AE46">IF(AD5&gt;0,(AB5+AC5+AD5)/3,(AB5+AC5+AD5)/2)</f>
        <v>2.2</v>
      </c>
      <c r="AF5" s="3"/>
      <c r="AG5" s="6">
        <f aca="true" t="shared" si="7" ref="AG5:AG46">SUM(10+AA5-AE5-AF5)</f>
        <v>9.8</v>
      </c>
      <c r="AH5" s="21">
        <f aca="true" t="shared" si="8" ref="AH5:AH46">IF(F5&gt;0,L5+S5+Z5+AG5,0)</f>
        <v>45.150000000000006</v>
      </c>
    </row>
    <row r="6" spans="1:34" ht="14.25" customHeight="1">
      <c r="A6" s="29" t="s">
        <v>10</v>
      </c>
      <c r="B6" s="96" t="s">
        <v>179</v>
      </c>
      <c r="C6" s="55" t="s">
        <v>161</v>
      </c>
      <c r="D6" s="56" t="s">
        <v>93</v>
      </c>
      <c r="E6" s="39">
        <v>2011</v>
      </c>
      <c r="F6" s="9">
        <v>3</v>
      </c>
      <c r="G6" s="2">
        <v>1.3</v>
      </c>
      <c r="H6" s="2">
        <v>1.3</v>
      </c>
      <c r="I6" s="2"/>
      <c r="J6" s="2">
        <f t="shared" si="0"/>
        <v>1.3</v>
      </c>
      <c r="K6" s="2"/>
      <c r="L6" s="24">
        <f t="shared" si="1"/>
        <v>11.7</v>
      </c>
      <c r="M6" s="5">
        <v>1.6</v>
      </c>
      <c r="N6" s="2">
        <v>1.1</v>
      </c>
      <c r="O6" s="2">
        <v>1.2</v>
      </c>
      <c r="P6" s="2"/>
      <c r="Q6" s="2">
        <f t="shared" si="2"/>
        <v>1.15</v>
      </c>
      <c r="R6" s="2"/>
      <c r="S6" s="26">
        <f t="shared" si="3"/>
        <v>10.45</v>
      </c>
      <c r="T6" s="9">
        <v>2.8</v>
      </c>
      <c r="U6" s="2">
        <v>1.3</v>
      </c>
      <c r="V6" s="2">
        <v>1.4</v>
      </c>
      <c r="W6" s="2"/>
      <c r="X6" s="2">
        <f t="shared" si="4"/>
        <v>1.35</v>
      </c>
      <c r="Y6" s="2"/>
      <c r="Z6" s="24">
        <f t="shared" si="5"/>
        <v>11.450000000000001</v>
      </c>
      <c r="AA6" s="5">
        <v>2.7</v>
      </c>
      <c r="AB6" s="2">
        <v>1.5</v>
      </c>
      <c r="AC6" s="2">
        <v>1.4</v>
      </c>
      <c r="AD6" s="2"/>
      <c r="AE6" s="2">
        <f t="shared" si="6"/>
        <v>1.45</v>
      </c>
      <c r="AF6" s="2"/>
      <c r="AG6" s="26">
        <f t="shared" si="7"/>
        <v>11.25</v>
      </c>
      <c r="AH6" s="19">
        <f t="shared" si="8"/>
        <v>44.85</v>
      </c>
    </row>
    <row r="7" spans="1:34" ht="14.25" customHeight="1">
      <c r="A7" s="29" t="s">
        <v>11</v>
      </c>
      <c r="B7" s="103" t="s">
        <v>221</v>
      </c>
      <c r="C7" s="1" t="s">
        <v>222</v>
      </c>
      <c r="D7" s="41" t="s">
        <v>207</v>
      </c>
      <c r="E7" s="39">
        <v>2010</v>
      </c>
      <c r="F7" s="9">
        <v>3</v>
      </c>
      <c r="G7" s="2">
        <v>0.4</v>
      </c>
      <c r="H7" s="2">
        <v>0.4</v>
      </c>
      <c r="I7" s="2"/>
      <c r="J7" s="2">
        <f t="shared" si="0"/>
        <v>0.4</v>
      </c>
      <c r="K7" s="2"/>
      <c r="L7" s="24">
        <f t="shared" si="1"/>
        <v>12.6</v>
      </c>
      <c r="M7" s="5">
        <v>2.6</v>
      </c>
      <c r="N7" s="2">
        <v>2.5</v>
      </c>
      <c r="O7" s="2">
        <v>1.7</v>
      </c>
      <c r="P7" s="2"/>
      <c r="Q7" s="2">
        <f t="shared" si="2"/>
        <v>2.1</v>
      </c>
      <c r="R7" s="2"/>
      <c r="S7" s="26">
        <f t="shared" si="3"/>
        <v>10.5</v>
      </c>
      <c r="T7" s="9">
        <v>2.8</v>
      </c>
      <c r="U7" s="2">
        <v>2.1</v>
      </c>
      <c r="V7" s="2">
        <v>1.9</v>
      </c>
      <c r="W7" s="2"/>
      <c r="X7" s="2">
        <f t="shared" si="4"/>
        <v>2</v>
      </c>
      <c r="Y7" s="2"/>
      <c r="Z7" s="24">
        <f t="shared" si="5"/>
        <v>10.8</v>
      </c>
      <c r="AA7" s="5">
        <v>2.9</v>
      </c>
      <c r="AB7" s="2">
        <v>1.8</v>
      </c>
      <c r="AC7" s="2">
        <v>2.3</v>
      </c>
      <c r="AD7" s="2"/>
      <c r="AE7" s="2">
        <f t="shared" si="6"/>
        <v>2.05</v>
      </c>
      <c r="AF7" s="2"/>
      <c r="AG7" s="26">
        <f t="shared" si="7"/>
        <v>10.850000000000001</v>
      </c>
      <c r="AH7" s="19">
        <f t="shared" si="8"/>
        <v>44.75000000000001</v>
      </c>
    </row>
    <row r="8" spans="1:34" ht="14.25" customHeight="1">
      <c r="A8" s="29" t="s">
        <v>12</v>
      </c>
      <c r="B8" s="105" t="s">
        <v>244</v>
      </c>
      <c r="C8" s="1" t="s">
        <v>43</v>
      </c>
      <c r="D8" s="41" t="s">
        <v>241</v>
      </c>
      <c r="E8" s="109">
        <v>2011</v>
      </c>
      <c r="F8" s="9">
        <v>3</v>
      </c>
      <c r="G8" s="2">
        <v>1.5</v>
      </c>
      <c r="H8" s="2">
        <v>1.2</v>
      </c>
      <c r="I8" s="2"/>
      <c r="J8" s="2">
        <f t="shared" si="0"/>
        <v>1.35</v>
      </c>
      <c r="K8" s="2"/>
      <c r="L8" s="24">
        <f t="shared" si="1"/>
        <v>11.65</v>
      </c>
      <c r="M8" s="5">
        <v>1.6</v>
      </c>
      <c r="N8" s="2">
        <v>0.6</v>
      </c>
      <c r="O8" s="2">
        <v>0.6</v>
      </c>
      <c r="P8" s="2"/>
      <c r="Q8" s="2">
        <f t="shared" si="2"/>
        <v>0.6</v>
      </c>
      <c r="R8" s="2"/>
      <c r="S8" s="26">
        <f t="shared" si="3"/>
        <v>11</v>
      </c>
      <c r="T8" s="9">
        <v>2.9</v>
      </c>
      <c r="U8" s="2">
        <v>2</v>
      </c>
      <c r="V8" s="2">
        <v>2</v>
      </c>
      <c r="W8" s="2"/>
      <c r="X8" s="2">
        <f t="shared" si="4"/>
        <v>2</v>
      </c>
      <c r="Y8" s="2"/>
      <c r="Z8" s="24">
        <f t="shared" si="5"/>
        <v>10.9</v>
      </c>
      <c r="AA8" s="5">
        <v>2.9</v>
      </c>
      <c r="AB8" s="2">
        <v>2.3</v>
      </c>
      <c r="AC8" s="2">
        <v>2.5</v>
      </c>
      <c r="AD8" s="2"/>
      <c r="AE8" s="2">
        <f t="shared" si="6"/>
        <v>2.4</v>
      </c>
      <c r="AF8" s="2"/>
      <c r="AG8" s="26">
        <f t="shared" si="7"/>
        <v>10.5</v>
      </c>
      <c r="AH8" s="19">
        <f t="shared" si="8"/>
        <v>44.05</v>
      </c>
    </row>
    <row r="9" spans="1:34" ht="14.25" customHeight="1">
      <c r="A9" s="29" t="s">
        <v>13</v>
      </c>
      <c r="B9" s="101" t="s">
        <v>181</v>
      </c>
      <c r="C9" s="55" t="s">
        <v>182</v>
      </c>
      <c r="D9" s="56" t="s">
        <v>93</v>
      </c>
      <c r="E9" s="39">
        <v>2010</v>
      </c>
      <c r="F9" s="9">
        <v>3</v>
      </c>
      <c r="G9" s="2">
        <v>1.5</v>
      </c>
      <c r="H9" s="2">
        <v>1.7</v>
      </c>
      <c r="I9" s="2"/>
      <c r="J9" s="2">
        <f t="shared" si="0"/>
        <v>1.6</v>
      </c>
      <c r="K9" s="2"/>
      <c r="L9" s="24">
        <f t="shared" si="1"/>
        <v>11.4</v>
      </c>
      <c r="M9" s="5">
        <v>1.1</v>
      </c>
      <c r="N9" s="2">
        <v>1.5</v>
      </c>
      <c r="O9" s="2">
        <v>1.3</v>
      </c>
      <c r="P9" s="2"/>
      <c r="Q9" s="2">
        <f t="shared" si="2"/>
        <v>1.4</v>
      </c>
      <c r="R9" s="2"/>
      <c r="S9" s="26">
        <f t="shared" si="3"/>
        <v>9.7</v>
      </c>
      <c r="T9" s="9">
        <v>3</v>
      </c>
      <c r="U9" s="2">
        <v>1.5</v>
      </c>
      <c r="V9" s="2">
        <v>1.8</v>
      </c>
      <c r="W9" s="2"/>
      <c r="X9" s="2">
        <f t="shared" si="4"/>
        <v>1.65</v>
      </c>
      <c r="Y9" s="2"/>
      <c r="Z9" s="24">
        <f t="shared" si="5"/>
        <v>11.35</v>
      </c>
      <c r="AA9" s="5">
        <v>2.9</v>
      </c>
      <c r="AB9" s="2">
        <v>1.5</v>
      </c>
      <c r="AC9" s="2">
        <v>2</v>
      </c>
      <c r="AD9" s="2"/>
      <c r="AE9" s="2">
        <f t="shared" si="6"/>
        <v>1.75</v>
      </c>
      <c r="AF9" s="2"/>
      <c r="AG9" s="26">
        <f t="shared" si="7"/>
        <v>11.15</v>
      </c>
      <c r="AH9" s="19">
        <f t="shared" si="8"/>
        <v>43.6</v>
      </c>
    </row>
    <row r="10" spans="1:34" ht="14.25" customHeight="1">
      <c r="A10" s="29" t="s">
        <v>14</v>
      </c>
      <c r="B10" s="103" t="s">
        <v>245</v>
      </c>
      <c r="C10" s="1" t="s">
        <v>46</v>
      </c>
      <c r="D10" s="104" t="s">
        <v>139</v>
      </c>
      <c r="E10" s="109">
        <v>2011</v>
      </c>
      <c r="F10" s="9">
        <v>3</v>
      </c>
      <c r="G10" s="2">
        <v>1.5</v>
      </c>
      <c r="H10" s="2">
        <v>1.1</v>
      </c>
      <c r="I10" s="2"/>
      <c r="J10" s="2">
        <f t="shared" si="0"/>
        <v>1.3</v>
      </c>
      <c r="K10" s="2"/>
      <c r="L10" s="24">
        <f t="shared" si="1"/>
        <v>11.7</v>
      </c>
      <c r="M10" s="5">
        <v>1.6</v>
      </c>
      <c r="N10" s="2">
        <v>1</v>
      </c>
      <c r="O10" s="2">
        <v>1.2</v>
      </c>
      <c r="P10" s="2"/>
      <c r="Q10" s="2">
        <f t="shared" si="2"/>
        <v>1.1</v>
      </c>
      <c r="R10" s="2"/>
      <c r="S10" s="26">
        <f t="shared" si="3"/>
        <v>10.5</v>
      </c>
      <c r="T10" s="9">
        <v>3</v>
      </c>
      <c r="U10" s="2">
        <v>2.1</v>
      </c>
      <c r="V10" s="2">
        <v>2.4</v>
      </c>
      <c r="W10" s="2"/>
      <c r="X10" s="2">
        <f t="shared" si="4"/>
        <v>2.25</v>
      </c>
      <c r="Y10" s="2"/>
      <c r="Z10" s="24">
        <f t="shared" si="5"/>
        <v>10.75</v>
      </c>
      <c r="AA10" s="5">
        <v>2.9</v>
      </c>
      <c r="AB10" s="2">
        <v>2.4</v>
      </c>
      <c r="AC10" s="2">
        <v>2.4</v>
      </c>
      <c r="AD10" s="2">
        <v>0</v>
      </c>
      <c r="AE10" s="2">
        <f t="shared" si="6"/>
        <v>2.4</v>
      </c>
      <c r="AF10" s="2"/>
      <c r="AG10" s="26">
        <f t="shared" si="7"/>
        <v>10.5</v>
      </c>
      <c r="AH10" s="19">
        <f t="shared" si="8"/>
        <v>43.45</v>
      </c>
    </row>
    <row r="11" spans="1:34" ht="14.25" customHeight="1">
      <c r="A11" s="29" t="s">
        <v>15</v>
      </c>
      <c r="B11" s="96" t="s">
        <v>180</v>
      </c>
      <c r="C11" s="55" t="s">
        <v>113</v>
      </c>
      <c r="D11" s="56" t="s">
        <v>93</v>
      </c>
      <c r="E11" s="39">
        <v>2010</v>
      </c>
      <c r="F11" s="9">
        <v>3</v>
      </c>
      <c r="G11" s="2">
        <v>2</v>
      </c>
      <c r="H11" s="2">
        <v>1.7</v>
      </c>
      <c r="I11" s="2"/>
      <c r="J11" s="2">
        <f t="shared" si="0"/>
        <v>1.85</v>
      </c>
      <c r="K11" s="2"/>
      <c r="L11" s="24">
        <f t="shared" si="1"/>
        <v>11.15</v>
      </c>
      <c r="M11" s="5">
        <v>1.6</v>
      </c>
      <c r="N11" s="2">
        <v>1</v>
      </c>
      <c r="O11" s="2">
        <v>1.1</v>
      </c>
      <c r="P11" s="2"/>
      <c r="Q11" s="2">
        <f t="shared" si="2"/>
        <v>1.05</v>
      </c>
      <c r="R11" s="2"/>
      <c r="S11" s="26">
        <f t="shared" si="3"/>
        <v>10.549999999999999</v>
      </c>
      <c r="T11" s="9">
        <v>2.8</v>
      </c>
      <c r="U11" s="2">
        <v>1.6</v>
      </c>
      <c r="V11" s="2">
        <v>2</v>
      </c>
      <c r="W11" s="2"/>
      <c r="X11" s="2">
        <f t="shared" si="4"/>
        <v>1.8</v>
      </c>
      <c r="Y11" s="2"/>
      <c r="Z11" s="24">
        <f t="shared" si="5"/>
        <v>11</v>
      </c>
      <c r="AA11" s="5">
        <v>2.8</v>
      </c>
      <c r="AB11" s="2">
        <v>2.2</v>
      </c>
      <c r="AC11" s="2">
        <v>2.1</v>
      </c>
      <c r="AD11" s="2"/>
      <c r="AE11" s="2">
        <f t="shared" si="6"/>
        <v>2.1500000000000004</v>
      </c>
      <c r="AF11" s="2"/>
      <c r="AG11" s="26">
        <f t="shared" si="7"/>
        <v>10.65</v>
      </c>
      <c r="AH11" s="19">
        <f t="shared" si="8"/>
        <v>43.35</v>
      </c>
    </row>
    <row r="12" spans="1:34" ht="14.25" customHeight="1">
      <c r="A12" s="29" t="s">
        <v>16</v>
      </c>
      <c r="B12" s="96" t="s">
        <v>189</v>
      </c>
      <c r="C12" s="55" t="s">
        <v>190</v>
      </c>
      <c r="D12" s="56" t="s">
        <v>149</v>
      </c>
      <c r="E12" s="39">
        <v>2010</v>
      </c>
      <c r="F12" s="9">
        <v>3</v>
      </c>
      <c r="G12" s="2">
        <v>1.2</v>
      </c>
      <c r="H12" s="2">
        <v>1.3</v>
      </c>
      <c r="I12" s="2"/>
      <c r="J12" s="2">
        <f t="shared" si="0"/>
        <v>1.25</v>
      </c>
      <c r="K12" s="2"/>
      <c r="L12" s="24">
        <f t="shared" si="1"/>
        <v>11.75</v>
      </c>
      <c r="M12" s="5">
        <v>2</v>
      </c>
      <c r="N12" s="2">
        <v>2.6</v>
      </c>
      <c r="O12" s="2">
        <v>2.5</v>
      </c>
      <c r="P12" s="2"/>
      <c r="Q12" s="2">
        <f t="shared" si="2"/>
        <v>2.55</v>
      </c>
      <c r="R12" s="2"/>
      <c r="S12" s="26">
        <f t="shared" si="3"/>
        <v>9.45</v>
      </c>
      <c r="T12" s="9">
        <v>2.9</v>
      </c>
      <c r="U12" s="2">
        <v>1.8</v>
      </c>
      <c r="V12" s="2">
        <v>1.7</v>
      </c>
      <c r="W12" s="2"/>
      <c r="X12" s="2">
        <f t="shared" si="4"/>
        <v>1.75</v>
      </c>
      <c r="Y12" s="2"/>
      <c r="Z12" s="24">
        <f t="shared" si="5"/>
        <v>11.15</v>
      </c>
      <c r="AA12" s="5">
        <v>2.9</v>
      </c>
      <c r="AB12" s="2">
        <v>1.9</v>
      </c>
      <c r="AC12" s="2">
        <v>2.1</v>
      </c>
      <c r="AD12" s="2"/>
      <c r="AE12" s="2">
        <f t="shared" si="6"/>
        <v>2</v>
      </c>
      <c r="AF12" s="2"/>
      <c r="AG12" s="26">
        <f t="shared" si="7"/>
        <v>10.9</v>
      </c>
      <c r="AH12" s="19">
        <f t="shared" si="8"/>
        <v>43.25</v>
      </c>
    </row>
    <row r="13" spans="1:34" ht="14.25" customHeight="1">
      <c r="A13" s="29" t="s">
        <v>18</v>
      </c>
      <c r="B13" s="103" t="s">
        <v>86</v>
      </c>
      <c r="C13" s="1" t="s">
        <v>125</v>
      </c>
      <c r="D13" s="41" t="s">
        <v>241</v>
      </c>
      <c r="E13" s="39">
        <v>2012</v>
      </c>
      <c r="F13" s="9">
        <v>3</v>
      </c>
      <c r="G13" s="2">
        <v>1.7</v>
      </c>
      <c r="H13" s="2">
        <v>1.6</v>
      </c>
      <c r="I13" s="2"/>
      <c r="J13" s="2">
        <f t="shared" si="0"/>
        <v>1.65</v>
      </c>
      <c r="K13" s="2"/>
      <c r="L13" s="24">
        <f t="shared" si="1"/>
        <v>11.35</v>
      </c>
      <c r="M13" s="5">
        <v>1.6</v>
      </c>
      <c r="N13" s="2">
        <v>1.5</v>
      </c>
      <c r="O13" s="2">
        <v>1.4</v>
      </c>
      <c r="P13" s="2"/>
      <c r="Q13" s="2">
        <f t="shared" si="2"/>
        <v>1.45</v>
      </c>
      <c r="R13" s="2"/>
      <c r="S13" s="26">
        <f t="shared" si="3"/>
        <v>10.15</v>
      </c>
      <c r="T13" s="9">
        <v>3</v>
      </c>
      <c r="U13" s="2">
        <v>1.8</v>
      </c>
      <c r="V13" s="2">
        <v>1.8</v>
      </c>
      <c r="W13" s="2"/>
      <c r="X13" s="2">
        <f t="shared" si="4"/>
        <v>1.8</v>
      </c>
      <c r="Y13" s="2"/>
      <c r="Z13" s="24">
        <f t="shared" si="5"/>
        <v>11.2</v>
      </c>
      <c r="AA13" s="5">
        <v>2.9</v>
      </c>
      <c r="AB13" s="2">
        <v>2.1</v>
      </c>
      <c r="AC13" s="2">
        <v>2.6</v>
      </c>
      <c r="AD13" s="2"/>
      <c r="AE13" s="2">
        <f t="shared" si="6"/>
        <v>2.35</v>
      </c>
      <c r="AF13" s="2"/>
      <c r="AG13" s="26">
        <f t="shared" si="7"/>
        <v>10.55</v>
      </c>
      <c r="AH13" s="19">
        <f t="shared" si="8"/>
        <v>43.25</v>
      </c>
    </row>
    <row r="14" spans="1:34" ht="14.25" customHeight="1">
      <c r="A14" s="29" t="s">
        <v>19</v>
      </c>
      <c r="B14" s="96" t="s">
        <v>186</v>
      </c>
      <c r="C14" s="55" t="s">
        <v>182</v>
      </c>
      <c r="D14" s="56" t="s">
        <v>149</v>
      </c>
      <c r="E14" s="39">
        <v>2011</v>
      </c>
      <c r="F14" s="9">
        <v>3</v>
      </c>
      <c r="G14" s="2">
        <v>2.1</v>
      </c>
      <c r="H14" s="2">
        <v>3</v>
      </c>
      <c r="I14" s="2"/>
      <c r="J14" s="2">
        <f t="shared" si="0"/>
        <v>2.55</v>
      </c>
      <c r="K14" s="2"/>
      <c r="L14" s="24">
        <f t="shared" si="1"/>
        <v>10.45</v>
      </c>
      <c r="M14" s="5">
        <v>1.8</v>
      </c>
      <c r="N14" s="2">
        <v>1.2</v>
      </c>
      <c r="O14" s="2">
        <v>0.9</v>
      </c>
      <c r="P14" s="2"/>
      <c r="Q14" s="2">
        <f t="shared" si="2"/>
        <v>1.05</v>
      </c>
      <c r="R14" s="2"/>
      <c r="S14" s="26">
        <f t="shared" si="3"/>
        <v>10.75</v>
      </c>
      <c r="T14" s="9">
        <v>2.9</v>
      </c>
      <c r="U14" s="2">
        <v>1.8</v>
      </c>
      <c r="V14" s="2">
        <v>1.8</v>
      </c>
      <c r="W14" s="2"/>
      <c r="X14" s="2">
        <f t="shared" si="4"/>
        <v>1.8</v>
      </c>
      <c r="Y14" s="2"/>
      <c r="Z14" s="24">
        <f t="shared" si="5"/>
        <v>11.1</v>
      </c>
      <c r="AA14" s="5">
        <v>2.9</v>
      </c>
      <c r="AB14" s="2">
        <v>2.7</v>
      </c>
      <c r="AC14" s="2">
        <v>2.5</v>
      </c>
      <c r="AD14" s="2"/>
      <c r="AE14" s="2">
        <f t="shared" si="6"/>
        <v>2.6</v>
      </c>
      <c r="AF14" s="2"/>
      <c r="AG14" s="26">
        <f t="shared" si="7"/>
        <v>10.3</v>
      </c>
      <c r="AH14" s="19">
        <f t="shared" si="8"/>
        <v>42.599999999999994</v>
      </c>
    </row>
    <row r="15" spans="1:34" ht="14.25" customHeight="1">
      <c r="A15" s="29" t="s">
        <v>20</v>
      </c>
      <c r="B15" s="96" t="s">
        <v>194</v>
      </c>
      <c r="C15" s="55" t="s">
        <v>142</v>
      </c>
      <c r="D15" s="56" t="s">
        <v>149</v>
      </c>
      <c r="E15" s="39">
        <v>2010</v>
      </c>
      <c r="F15" s="9">
        <v>3</v>
      </c>
      <c r="G15" s="2">
        <v>1.7</v>
      </c>
      <c r="H15" s="2">
        <v>2</v>
      </c>
      <c r="I15" s="2"/>
      <c r="J15" s="2">
        <f t="shared" si="0"/>
        <v>1.85</v>
      </c>
      <c r="K15" s="2"/>
      <c r="L15" s="24">
        <f t="shared" si="1"/>
        <v>11.15</v>
      </c>
      <c r="M15" s="5">
        <v>2.3</v>
      </c>
      <c r="N15" s="2">
        <v>2.3</v>
      </c>
      <c r="O15" s="2">
        <v>2.3</v>
      </c>
      <c r="P15" s="2"/>
      <c r="Q15" s="2">
        <f t="shared" si="2"/>
        <v>2.3</v>
      </c>
      <c r="R15" s="2"/>
      <c r="S15" s="26">
        <f t="shared" si="3"/>
        <v>10</v>
      </c>
      <c r="T15" s="9">
        <v>2.8</v>
      </c>
      <c r="U15" s="2">
        <v>2.1</v>
      </c>
      <c r="V15" s="2">
        <v>2.8</v>
      </c>
      <c r="W15" s="2"/>
      <c r="X15" s="2">
        <f t="shared" si="4"/>
        <v>2.45</v>
      </c>
      <c r="Y15" s="2"/>
      <c r="Z15" s="24">
        <f t="shared" si="5"/>
        <v>10.350000000000001</v>
      </c>
      <c r="AA15" s="5">
        <v>2.9</v>
      </c>
      <c r="AB15" s="2">
        <v>2.3</v>
      </c>
      <c r="AC15" s="2">
        <v>2.1</v>
      </c>
      <c r="AD15" s="2"/>
      <c r="AE15" s="2">
        <f t="shared" si="6"/>
        <v>2.2</v>
      </c>
      <c r="AF15" s="2"/>
      <c r="AG15" s="26">
        <f t="shared" si="7"/>
        <v>10.7</v>
      </c>
      <c r="AH15" s="19">
        <f t="shared" si="8"/>
        <v>42.2</v>
      </c>
    </row>
    <row r="16" spans="1:34" ht="14.25" customHeight="1">
      <c r="A16" s="29" t="s">
        <v>21</v>
      </c>
      <c r="B16" s="103" t="s">
        <v>242</v>
      </c>
      <c r="C16" s="1" t="s">
        <v>146</v>
      </c>
      <c r="D16" s="41" t="s">
        <v>241</v>
      </c>
      <c r="E16" s="39">
        <v>2011</v>
      </c>
      <c r="F16" s="9">
        <v>3</v>
      </c>
      <c r="G16" s="2">
        <v>1.6</v>
      </c>
      <c r="H16" s="2">
        <v>1.6</v>
      </c>
      <c r="I16" s="2"/>
      <c r="J16" s="2">
        <f t="shared" si="0"/>
        <v>1.6</v>
      </c>
      <c r="K16" s="2"/>
      <c r="L16" s="24">
        <f t="shared" si="1"/>
        <v>11.4</v>
      </c>
      <c r="M16" s="5">
        <v>1.6</v>
      </c>
      <c r="N16" s="2">
        <v>1.1</v>
      </c>
      <c r="O16" s="2">
        <v>1.2</v>
      </c>
      <c r="P16" s="2"/>
      <c r="Q16" s="2">
        <f t="shared" si="2"/>
        <v>1.15</v>
      </c>
      <c r="R16" s="2"/>
      <c r="S16" s="26">
        <f t="shared" si="3"/>
        <v>10.45</v>
      </c>
      <c r="T16" s="9">
        <v>2.9</v>
      </c>
      <c r="U16" s="2">
        <v>2.5</v>
      </c>
      <c r="V16" s="2">
        <v>2.8</v>
      </c>
      <c r="W16" s="2"/>
      <c r="X16" s="2">
        <f t="shared" si="4"/>
        <v>2.65</v>
      </c>
      <c r="Y16" s="2"/>
      <c r="Z16" s="24">
        <f t="shared" si="5"/>
        <v>10.25</v>
      </c>
      <c r="AA16" s="5">
        <v>2.9</v>
      </c>
      <c r="AB16" s="2">
        <v>2.8</v>
      </c>
      <c r="AC16" s="2">
        <v>2.8</v>
      </c>
      <c r="AD16" s="2"/>
      <c r="AE16" s="2">
        <f t="shared" si="6"/>
        <v>2.8</v>
      </c>
      <c r="AF16" s="2"/>
      <c r="AG16" s="26">
        <f t="shared" si="7"/>
        <v>10.100000000000001</v>
      </c>
      <c r="AH16" s="19">
        <f t="shared" si="8"/>
        <v>42.2</v>
      </c>
    </row>
    <row r="17" spans="1:34" ht="14.25" customHeight="1">
      <c r="A17" s="29" t="s">
        <v>22</v>
      </c>
      <c r="B17" s="103" t="s">
        <v>45</v>
      </c>
      <c r="C17" s="1" t="s">
        <v>254</v>
      </c>
      <c r="D17" s="41" t="s">
        <v>41</v>
      </c>
      <c r="E17" s="109">
        <v>2011</v>
      </c>
      <c r="F17" s="9">
        <v>3</v>
      </c>
      <c r="G17" s="2">
        <v>0.8</v>
      </c>
      <c r="H17" s="2">
        <v>0.8</v>
      </c>
      <c r="I17" s="2"/>
      <c r="J17" s="2">
        <f t="shared" si="0"/>
        <v>0.8</v>
      </c>
      <c r="K17" s="2"/>
      <c r="L17" s="24">
        <f t="shared" si="1"/>
        <v>12.2</v>
      </c>
      <c r="M17" s="5">
        <v>1.8</v>
      </c>
      <c r="N17" s="2">
        <v>1.8</v>
      </c>
      <c r="O17" s="2">
        <v>1.7</v>
      </c>
      <c r="P17" s="2"/>
      <c r="Q17" s="2">
        <f t="shared" si="2"/>
        <v>1.75</v>
      </c>
      <c r="R17" s="2"/>
      <c r="S17" s="26">
        <f t="shared" si="3"/>
        <v>10.05</v>
      </c>
      <c r="T17" s="9">
        <v>3</v>
      </c>
      <c r="U17" s="2">
        <v>2.9</v>
      </c>
      <c r="V17" s="2">
        <v>3</v>
      </c>
      <c r="W17" s="2"/>
      <c r="X17" s="2">
        <f t="shared" si="4"/>
        <v>2.95</v>
      </c>
      <c r="Y17" s="2"/>
      <c r="Z17" s="24">
        <f t="shared" si="5"/>
        <v>10.05</v>
      </c>
      <c r="AA17" s="5">
        <v>3.1</v>
      </c>
      <c r="AB17" s="2">
        <v>3.3</v>
      </c>
      <c r="AC17" s="2">
        <v>3.8</v>
      </c>
      <c r="AD17" s="2"/>
      <c r="AE17" s="2">
        <f t="shared" si="6"/>
        <v>3.55</v>
      </c>
      <c r="AF17" s="2"/>
      <c r="AG17" s="26">
        <f t="shared" si="7"/>
        <v>9.55</v>
      </c>
      <c r="AH17" s="19">
        <f t="shared" si="8"/>
        <v>41.849999999999994</v>
      </c>
    </row>
    <row r="18" spans="1:34" ht="14.25" customHeight="1">
      <c r="A18" s="29" t="s">
        <v>23</v>
      </c>
      <c r="B18" s="103" t="s">
        <v>248</v>
      </c>
      <c r="C18" s="1" t="s">
        <v>40</v>
      </c>
      <c r="D18" s="41" t="s">
        <v>139</v>
      </c>
      <c r="E18" s="109">
        <v>2011</v>
      </c>
      <c r="F18" s="9">
        <v>3</v>
      </c>
      <c r="G18" s="2">
        <v>1.1</v>
      </c>
      <c r="H18" s="2">
        <v>1.3</v>
      </c>
      <c r="I18" s="2"/>
      <c r="J18" s="2">
        <f t="shared" si="0"/>
        <v>1.2000000000000002</v>
      </c>
      <c r="K18" s="2"/>
      <c r="L18" s="24">
        <f t="shared" si="1"/>
        <v>11.8</v>
      </c>
      <c r="M18" s="5">
        <v>1.1</v>
      </c>
      <c r="N18" s="2">
        <v>1.3</v>
      </c>
      <c r="O18" s="2">
        <v>1.1</v>
      </c>
      <c r="P18" s="2"/>
      <c r="Q18" s="2">
        <f t="shared" si="2"/>
        <v>1.2000000000000002</v>
      </c>
      <c r="R18" s="2"/>
      <c r="S18" s="26">
        <f t="shared" si="3"/>
        <v>9.899999999999999</v>
      </c>
      <c r="T18" s="9">
        <v>3</v>
      </c>
      <c r="U18" s="2">
        <v>3.3</v>
      </c>
      <c r="V18" s="2">
        <v>3.2</v>
      </c>
      <c r="W18" s="2"/>
      <c r="X18" s="2">
        <f t="shared" si="4"/>
        <v>3.25</v>
      </c>
      <c r="Y18" s="2"/>
      <c r="Z18" s="24">
        <f t="shared" si="5"/>
        <v>9.75</v>
      </c>
      <c r="AA18" s="5">
        <v>2.8</v>
      </c>
      <c r="AB18" s="2">
        <v>2.6</v>
      </c>
      <c r="AC18" s="2">
        <v>2.6</v>
      </c>
      <c r="AD18" s="2"/>
      <c r="AE18" s="2">
        <f t="shared" si="6"/>
        <v>2.6</v>
      </c>
      <c r="AF18" s="2"/>
      <c r="AG18" s="26">
        <f t="shared" si="7"/>
        <v>10.200000000000001</v>
      </c>
      <c r="AH18" s="19">
        <f t="shared" si="8"/>
        <v>41.65</v>
      </c>
    </row>
    <row r="19" spans="1:34" ht="14.25" customHeight="1">
      <c r="A19" s="29" t="s">
        <v>95</v>
      </c>
      <c r="B19" s="103" t="s">
        <v>56</v>
      </c>
      <c r="C19" s="1" t="s">
        <v>243</v>
      </c>
      <c r="D19" s="41" t="s">
        <v>241</v>
      </c>
      <c r="E19" s="39">
        <v>2011</v>
      </c>
      <c r="F19" s="9">
        <v>3</v>
      </c>
      <c r="G19" s="2">
        <v>1.6</v>
      </c>
      <c r="H19" s="2">
        <v>1.6</v>
      </c>
      <c r="I19" s="2"/>
      <c r="J19" s="2">
        <f t="shared" si="0"/>
        <v>1.6</v>
      </c>
      <c r="K19" s="2"/>
      <c r="L19" s="24">
        <f t="shared" si="1"/>
        <v>11.4</v>
      </c>
      <c r="M19" s="5">
        <v>1.1</v>
      </c>
      <c r="N19" s="2">
        <v>2.1</v>
      </c>
      <c r="O19" s="2">
        <v>2</v>
      </c>
      <c r="P19" s="2"/>
      <c r="Q19" s="2">
        <f t="shared" si="2"/>
        <v>2.05</v>
      </c>
      <c r="R19" s="2"/>
      <c r="S19" s="26">
        <f t="shared" si="3"/>
        <v>9.05</v>
      </c>
      <c r="T19" s="9">
        <v>2.9</v>
      </c>
      <c r="U19" s="2">
        <v>2.6</v>
      </c>
      <c r="V19" s="2">
        <v>2.9</v>
      </c>
      <c r="W19" s="2"/>
      <c r="X19" s="2">
        <f t="shared" si="4"/>
        <v>2.75</v>
      </c>
      <c r="Y19" s="2"/>
      <c r="Z19" s="24">
        <f t="shared" si="5"/>
        <v>10.15</v>
      </c>
      <c r="AA19" s="5">
        <v>2.9</v>
      </c>
      <c r="AB19" s="2">
        <v>1.8</v>
      </c>
      <c r="AC19" s="2">
        <v>2.3</v>
      </c>
      <c r="AD19" s="2"/>
      <c r="AE19" s="2">
        <f t="shared" si="6"/>
        <v>2.05</v>
      </c>
      <c r="AF19" s="2"/>
      <c r="AG19" s="26">
        <f t="shared" si="7"/>
        <v>10.850000000000001</v>
      </c>
      <c r="AH19" s="19">
        <f t="shared" si="8"/>
        <v>41.45</v>
      </c>
    </row>
    <row r="20" spans="1:34" ht="14.25" customHeight="1">
      <c r="A20" s="29" t="s">
        <v>96</v>
      </c>
      <c r="B20" s="101" t="s">
        <v>195</v>
      </c>
      <c r="C20" s="55" t="s">
        <v>73</v>
      </c>
      <c r="D20" s="56" t="s">
        <v>149</v>
      </c>
      <c r="E20" s="39">
        <v>2010</v>
      </c>
      <c r="F20" s="9">
        <v>3</v>
      </c>
      <c r="G20" s="2">
        <v>1.7</v>
      </c>
      <c r="H20" s="2">
        <v>1.7</v>
      </c>
      <c r="I20" s="2"/>
      <c r="J20" s="2">
        <f t="shared" si="0"/>
        <v>1.7</v>
      </c>
      <c r="K20" s="2"/>
      <c r="L20" s="24">
        <f t="shared" si="1"/>
        <v>11.3</v>
      </c>
      <c r="M20" s="5">
        <v>2.3</v>
      </c>
      <c r="N20" s="2">
        <v>2.3</v>
      </c>
      <c r="O20" s="2">
        <v>2</v>
      </c>
      <c r="P20" s="2"/>
      <c r="Q20" s="2">
        <f t="shared" si="2"/>
        <v>2.15</v>
      </c>
      <c r="R20" s="2"/>
      <c r="S20" s="26">
        <f t="shared" si="3"/>
        <v>10.15</v>
      </c>
      <c r="T20" s="9">
        <v>2.8</v>
      </c>
      <c r="U20" s="2">
        <v>3.6</v>
      </c>
      <c r="V20" s="2">
        <v>3.8</v>
      </c>
      <c r="W20" s="2"/>
      <c r="X20" s="2">
        <f t="shared" si="4"/>
        <v>3.7</v>
      </c>
      <c r="Y20" s="2"/>
      <c r="Z20" s="24">
        <f t="shared" si="5"/>
        <v>9.100000000000001</v>
      </c>
      <c r="AA20" s="5">
        <v>2.9</v>
      </c>
      <c r="AB20" s="2">
        <v>2.3</v>
      </c>
      <c r="AC20" s="2">
        <v>2.4</v>
      </c>
      <c r="AD20" s="2"/>
      <c r="AE20" s="2">
        <f t="shared" si="6"/>
        <v>2.3499999999999996</v>
      </c>
      <c r="AF20" s="2"/>
      <c r="AG20" s="26">
        <f t="shared" si="7"/>
        <v>10.55</v>
      </c>
      <c r="AH20" s="19">
        <f t="shared" si="8"/>
        <v>41.10000000000001</v>
      </c>
    </row>
    <row r="21" spans="1:34" ht="14.25" customHeight="1">
      <c r="A21" s="29" t="s">
        <v>97</v>
      </c>
      <c r="B21" s="96" t="s">
        <v>191</v>
      </c>
      <c r="C21" s="55" t="s">
        <v>75</v>
      </c>
      <c r="D21" s="56" t="s">
        <v>149</v>
      </c>
      <c r="E21" s="39">
        <v>2011</v>
      </c>
      <c r="F21" s="9">
        <v>3</v>
      </c>
      <c r="G21" s="2">
        <v>2.4</v>
      </c>
      <c r="H21" s="2">
        <v>2.6</v>
      </c>
      <c r="I21" s="2"/>
      <c r="J21" s="2">
        <f t="shared" si="0"/>
        <v>2.5</v>
      </c>
      <c r="K21" s="2"/>
      <c r="L21" s="24">
        <f t="shared" si="1"/>
        <v>10.5</v>
      </c>
      <c r="M21" s="5">
        <v>1.6</v>
      </c>
      <c r="N21" s="2">
        <v>1.2</v>
      </c>
      <c r="O21" s="2">
        <v>1.2</v>
      </c>
      <c r="P21" s="2"/>
      <c r="Q21" s="2">
        <f t="shared" si="2"/>
        <v>1.2</v>
      </c>
      <c r="R21" s="2"/>
      <c r="S21" s="26">
        <f t="shared" si="3"/>
        <v>10.4</v>
      </c>
      <c r="T21" s="9">
        <v>2.7</v>
      </c>
      <c r="U21" s="2">
        <v>2.9</v>
      </c>
      <c r="V21" s="2">
        <v>3.1</v>
      </c>
      <c r="W21" s="2"/>
      <c r="X21" s="2">
        <f t="shared" si="4"/>
        <v>3</v>
      </c>
      <c r="Y21" s="2"/>
      <c r="Z21" s="24">
        <f t="shared" si="5"/>
        <v>9.7</v>
      </c>
      <c r="AA21" s="5">
        <v>2.9</v>
      </c>
      <c r="AB21" s="2">
        <v>2.6</v>
      </c>
      <c r="AC21" s="2">
        <v>2.5</v>
      </c>
      <c r="AD21" s="2"/>
      <c r="AE21" s="2">
        <f t="shared" si="6"/>
        <v>2.55</v>
      </c>
      <c r="AF21" s="2"/>
      <c r="AG21" s="26">
        <f t="shared" si="7"/>
        <v>10.350000000000001</v>
      </c>
      <c r="AH21" s="19">
        <f t="shared" si="8"/>
        <v>40.95</v>
      </c>
    </row>
    <row r="22" spans="1:34" ht="14.25" customHeight="1">
      <c r="A22" s="29" t="s">
        <v>98</v>
      </c>
      <c r="B22" s="101" t="s">
        <v>192</v>
      </c>
      <c r="C22" s="55" t="s">
        <v>193</v>
      </c>
      <c r="D22" s="56" t="s">
        <v>149</v>
      </c>
      <c r="E22" s="39">
        <v>2011</v>
      </c>
      <c r="F22" s="9">
        <v>3</v>
      </c>
      <c r="G22" s="2">
        <v>1.4</v>
      </c>
      <c r="H22" s="2">
        <v>1.3</v>
      </c>
      <c r="I22" s="2"/>
      <c r="J22" s="2">
        <f t="shared" si="0"/>
        <v>1.35</v>
      </c>
      <c r="K22" s="2"/>
      <c r="L22" s="24">
        <f t="shared" si="1"/>
        <v>11.65</v>
      </c>
      <c r="M22" s="5">
        <v>1.6</v>
      </c>
      <c r="N22" s="2">
        <v>1.1</v>
      </c>
      <c r="O22" s="2">
        <v>0.8</v>
      </c>
      <c r="P22" s="2"/>
      <c r="Q22" s="2">
        <f t="shared" si="2"/>
        <v>0.9500000000000001</v>
      </c>
      <c r="R22" s="2"/>
      <c r="S22" s="26">
        <f t="shared" si="3"/>
        <v>10.65</v>
      </c>
      <c r="T22" s="9">
        <v>2.7</v>
      </c>
      <c r="U22" s="2">
        <v>3.8</v>
      </c>
      <c r="V22" s="2">
        <v>3.8</v>
      </c>
      <c r="W22" s="2"/>
      <c r="X22" s="2">
        <f t="shared" si="4"/>
        <v>3.8</v>
      </c>
      <c r="Y22" s="2"/>
      <c r="Z22" s="24">
        <f t="shared" si="5"/>
        <v>8.899999999999999</v>
      </c>
      <c r="AA22" s="5">
        <v>2.4</v>
      </c>
      <c r="AB22" s="2">
        <v>2.6</v>
      </c>
      <c r="AC22" s="2">
        <v>2.8</v>
      </c>
      <c r="AD22" s="2"/>
      <c r="AE22" s="2">
        <f t="shared" si="6"/>
        <v>2.7</v>
      </c>
      <c r="AF22" s="2"/>
      <c r="AG22" s="26">
        <f t="shared" si="7"/>
        <v>9.7</v>
      </c>
      <c r="AH22" s="19">
        <f t="shared" si="8"/>
        <v>40.9</v>
      </c>
    </row>
    <row r="23" spans="1:34" ht="14.25" customHeight="1">
      <c r="A23" s="29" t="s">
        <v>99</v>
      </c>
      <c r="B23" s="103" t="s">
        <v>239</v>
      </c>
      <c r="C23" s="1" t="s">
        <v>240</v>
      </c>
      <c r="D23" s="41" t="s">
        <v>241</v>
      </c>
      <c r="E23" s="39">
        <v>2012</v>
      </c>
      <c r="F23" s="9">
        <v>3</v>
      </c>
      <c r="G23" s="2">
        <v>2.4</v>
      </c>
      <c r="H23" s="2">
        <v>1.8</v>
      </c>
      <c r="I23" s="2"/>
      <c r="J23" s="2">
        <f t="shared" si="0"/>
        <v>2.1</v>
      </c>
      <c r="K23" s="2"/>
      <c r="L23" s="24">
        <f t="shared" si="1"/>
        <v>10.9</v>
      </c>
      <c r="M23" s="5">
        <v>1.1</v>
      </c>
      <c r="N23" s="2">
        <v>2.2</v>
      </c>
      <c r="O23" s="2">
        <v>1.8</v>
      </c>
      <c r="P23" s="2"/>
      <c r="Q23" s="2">
        <f t="shared" si="2"/>
        <v>2</v>
      </c>
      <c r="R23" s="2"/>
      <c r="S23" s="26">
        <f t="shared" si="3"/>
        <v>9.1</v>
      </c>
      <c r="T23" s="9">
        <v>3</v>
      </c>
      <c r="U23" s="2">
        <v>3.1</v>
      </c>
      <c r="V23" s="2">
        <v>3.3</v>
      </c>
      <c r="W23" s="2"/>
      <c r="X23" s="2">
        <f t="shared" si="4"/>
        <v>3.2</v>
      </c>
      <c r="Y23" s="2"/>
      <c r="Z23" s="24">
        <f t="shared" si="5"/>
        <v>9.8</v>
      </c>
      <c r="AA23" s="5">
        <v>2.9</v>
      </c>
      <c r="AB23" s="2">
        <v>2.6</v>
      </c>
      <c r="AC23" s="2">
        <v>1.7</v>
      </c>
      <c r="AD23" s="2"/>
      <c r="AE23" s="2">
        <f t="shared" si="6"/>
        <v>2.15</v>
      </c>
      <c r="AF23" s="2"/>
      <c r="AG23" s="26">
        <f t="shared" si="7"/>
        <v>10.75</v>
      </c>
      <c r="AH23" s="19">
        <f t="shared" si="8"/>
        <v>40.55</v>
      </c>
    </row>
    <row r="24" spans="1:34" ht="14.25" customHeight="1">
      <c r="A24" s="29" t="s">
        <v>100</v>
      </c>
      <c r="B24" s="103" t="s">
        <v>249</v>
      </c>
      <c r="C24" s="1" t="s">
        <v>54</v>
      </c>
      <c r="D24" s="41" t="s">
        <v>139</v>
      </c>
      <c r="E24" s="109">
        <v>2011</v>
      </c>
      <c r="F24" s="9">
        <v>3</v>
      </c>
      <c r="G24" s="2">
        <v>3.8</v>
      </c>
      <c r="H24" s="2">
        <v>3.8</v>
      </c>
      <c r="I24" s="2"/>
      <c r="J24" s="2">
        <f t="shared" si="0"/>
        <v>3.8</v>
      </c>
      <c r="K24" s="2"/>
      <c r="L24" s="24">
        <f t="shared" si="1"/>
        <v>9.2</v>
      </c>
      <c r="M24" s="5">
        <v>1.1</v>
      </c>
      <c r="N24" s="2">
        <v>1.1</v>
      </c>
      <c r="O24" s="2">
        <v>1.1</v>
      </c>
      <c r="P24" s="2"/>
      <c r="Q24" s="2">
        <f t="shared" si="2"/>
        <v>1.1</v>
      </c>
      <c r="R24" s="2"/>
      <c r="S24" s="26">
        <f t="shared" si="3"/>
        <v>10</v>
      </c>
      <c r="T24" s="9">
        <v>3</v>
      </c>
      <c r="U24" s="2">
        <v>2</v>
      </c>
      <c r="V24" s="2">
        <v>2.1</v>
      </c>
      <c r="W24" s="2"/>
      <c r="X24" s="2">
        <f t="shared" si="4"/>
        <v>2.05</v>
      </c>
      <c r="Y24" s="2"/>
      <c r="Z24" s="24">
        <f t="shared" si="5"/>
        <v>10.95</v>
      </c>
      <c r="AA24" s="5">
        <v>2.8</v>
      </c>
      <c r="AB24" s="2">
        <v>2.7</v>
      </c>
      <c r="AC24" s="2">
        <v>2.6</v>
      </c>
      <c r="AD24" s="2"/>
      <c r="AE24" s="2">
        <f t="shared" si="6"/>
        <v>2.6500000000000004</v>
      </c>
      <c r="AF24" s="2"/>
      <c r="AG24" s="26">
        <f t="shared" si="7"/>
        <v>10.15</v>
      </c>
      <c r="AH24" s="19">
        <f t="shared" si="8"/>
        <v>40.3</v>
      </c>
    </row>
    <row r="25" spans="1:34" ht="14.25" customHeight="1">
      <c r="A25" s="29" t="s">
        <v>101</v>
      </c>
      <c r="B25" s="96" t="s">
        <v>178</v>
      </c>
      <c r="C25" s="55" t="s">
        <v>71</v>
      </c>
      <c r="D25" s="56" t="s">
        <v>81</v>
      </c>
      <c r="E25" s="39">
        <v>2011</v>
      </c>
      <c r="F25" s="9">
        <v>3</v>
      </c>
      <c r="G25" s="2">
        <v>2.6</v>
      </c>
      <c r="H25" s="2">
        <v>2.5</v>
      </c>
      <c r="I25" s="2"/>
      <c r="J25" s="2">
        <f t="shared" si="0"/>
        <v>2.55</v>
      </c>
      <c r="K25" s="2"/>
      <c r="L25" s="24">
        <f t="shared" si="1"/>
        <v>10.45</v>
      </c>
      <c r="M25" s="5">
        <v>1.1</v>
      </c>
      <c r="N25" s="2">
        <v>1.5</v>
      </c>
      <c r="O25" s="2">
        <v>1.5</v>
      </c>
      <c r="P25" s="2"/>
      <c r="Q25" s="2">
        <f t="shared" si="2"/>
        <v>1.5</v>
      </c>
      <c r="R25" s="2"/>
      <c r="S25" s="26">
        <f t="shared" si="3"/>
        <v>9.6</v>
      </c>
      <c r="T25" s="9">
        <v>2.8</v>
      </c>
      <c r="U25" s="2">
        <v>2.3</v>
      </c>
      <c r="V25" s="2">
        <v>2.4</v>
      </c>
      <c r="W25" s="2"/>
      <c r="X25" s="2">
        <f t="shared" si="4"/>
        <v>2.3499999999999996</v>
      </c>
      <c r="Y25" s="2"/>
      <c r="Z25" s="24">
        <f t="shared" si="5"/>
        <v>10.450000000000001</v>
      </c>
      <c r="AA25" s="5">
        <v>2.3</v>
      </c>
      <c r="AB25" s="2">
        <v>2</v>
      </c>
      <c r="AC25" s="2">
        <v>2.4</v>
      </c>
      <c r="AD25" s="2"/>
      <c r="AE25" s="2">
        <f t="shared" si="6"/>
        <v>2.2</v>
      </c>
      <c r="AF25" s="2">
        <v>0.5</v>
      </c>
      <c r="AG25" s="26">
        <f t="shared" si="7"/>
        <v>9.600000000000001</v>
      </c>
      <c r="AH25" s="19">
        <f t="shared" si="8"/>
        <v>40.1</v>
      </c>
    </row>
    <row r="26" spans="1:34" ht="14.25" customHeight="1">
      <c r="A26" s="29" t="s">
        <v>102</v>
      </c>
      <c r="B26" s="103" t="s">
        <v>246</v>
      </c>
      <c r="C26" s="1" t="s">
        <v>247</v>
      </c>
      <c r="D26" s="41" t="s">
        <v>139</v>
      </c>
      <c r="E26" s="109">
        <v>2011</v>
      </c>
      <c r="F26" s="9">
        <v>3</v>
      </c>
      <c r="G26" s="2">
        <v>2.7</v>
      </c>
      <c r="H26" s="2">
        <v>3</v>
      </c>
      <c r="I26" s="2"/>
      <c r="J26" s="2">
        <f t="shared" si="0"/>
        <v>2.85</v>
      </c>
      <c r="K26" s="2"/>
      <c r="L26" s="24">
        <f t="shared" si="1"/>
        <v>10.15</v>
      </c>
      <c r="M26" s="5">
        <v>1.1</v>
      </c>
      <c r="N26" s="2">
        <v>1.8</v>
      </c>
      <c r="O26" s="2">
        <v>2</v>
      </c>
      <c r="P26" s="2"/>
      <c r="Q26" s="2">
        <f t="shared" si="2"/>
        <v>1.9</v>
      </c>
      <c r="R26" s="2"/>
      <c r="S26" s="26">
        <f t="shared" si="3"/>
        <v>9.2</v>
      </c>
      <c r="T26" s="9">
        <v>2.8</v>
      </c>
      <c r="U26" s="2">
        <v>2.6</v>
      </c>
      <c r="V26" s="2">
        <v>2.8</v>
      </c>
      <c r="W26" s="2"/>
      <c r="X26" s="2">
        <f t="shared" si="4"/>
        <v>2.7</v>
      </c>
      <c r="Y26" s="2"/>
      <c r="Z26" s="24">
        <f t="shared" si="5"/>
        <v>10.100000000000001</v>
      </c>
      <c r="AA26" s="5">
        <v>2.8</v>
      </c>
      <c r="AB26" s="2">
        <v>2.1</v>
      </c>
      <c r="AC26" s="2">
        <v>2.3</v>
      </c>
      <c r="AD26" s="2">
        <v>0</v>
      </c>
      <c r="AE26" s="2">
        <f t="shared" si="6"/>
        <v>2.2</v>
      </c>
      <c r="AF26" s="2"/>
      <c r="AG26" s="26">
        <f t="shared" si="7"/>
        <v>10.600000000000001</v>
      </c>
      <c r="AH26" s="19">
        <f t="shared" si="8"/>
        <v>40.050000000000004</v>
      </c>
    </row>
    <row r="27" spans="1:34" ht="14.25" customHeight="1">
      <c r="A27" s="29" t="s">
        <v>103</v>
      </c>
      <c r="B27" s="43" t="s">
        <v>185</v>
      </c>
      <c r="C27" s="44" t="s">
        <v>142</v>
      </c>
      <c r="D27" s="56" t="s">
        <v>149</v>
      </c>
      <c r="E27" s="39">
        <v>2010</v>
      </c>
      <c r="F27" s="9">
        <v>3</v>
      </c>
      <c r="G27" s="2">
        <v>2.8</v>
      </c>
      <c r="H27" s="2">
        <v>3.2</v>
      </c>
      <c r="I27" s="2"/>
      <c r="J27" s="2">
        <f t="shared" si="0"/>
        <v>3</v>
      </c>
      <c r="K27" s="2"/>
      <c r="L27" s="24">
        <f t="shared" si="1"/>
        <v>10</v>
      </c>
      <c r="M27" s="5">
        <v>2.3</v>
      </c>
      <c r="N27" s="2">
        <v>2.9</v>
      </c>
      <c r="O27" s="2">
        <v>2.5</v>
      </c>
      <c r="P27" s="2"/>
      <c r="Q27" s="2">
        <f t="shared" si="2"/>
        <v>2.7</v>
      </c>
      <c r="R27" s="2"/>
      <c r="S27" s="26">
        <f t="shared" si="3"/>
        <v>9.600000000000001</v>
      </c>
      <c r="T27" s="9">
        <v>2.6</v>
      </c>
      <c r="U27" s="2">
        <v>1.6</v>
      </c>
      <c r="V27" s="2">
        <v>1.6</v>
      </c>
      <c r="W27" s="2"/>
      <c r="X27" s="2">
        <f t="shared" si="4"/>
        <v>1.6</v>
      </c>
      <c r="Y27" s="2"/>
      <c r="Z27" s="24">
        <f t="shared" si="5"/>
        <v>11</v>
      </c>
      <c r="AA27" s="5">
        <v>2.8</v>
      </c>
      <c r="AB27" s="2">
        <v>3.4</v>
      </c>
      <c r="AC27" s="2">
        <v>3.6</v>
      </c>
      <c r="AD27" s="2"/>
      <c r="AE27" s="2">
        <f t="shared" si="6"/>
        <v>3.5</v>
      </c>
      <c r="AF27" s="2"/>
      <c r="AG27" s="26">
        <f t="shared" si="7"/>
        <v>9.3</v>
      </c>
      <c r="AH27" s="19">
        <f t="shared" si="8"/>
        <v>39.900000000000006</v>
      </c>
    </row>
    <row r="28" spans="1:34" ht="14.25" customHeight="1">
      <c r="A28" s="29" t="s">
        <v>104</v>
      </c>
      <c r="B28" s="43" t="s">
        <v>175</v>
      </c>
      <c r="C28" s="44" t="s">
        <v>71</v>
      </c>
      <c r="D28" s="56" t="s">
        <v>81</v>
      </c>
      <c r="E28" s="39">
        <v>2011</v>
      </c>
      <c r="F28" s="9">
        <v>3</v>
      </c>
      <c r="G28" s="2">
        <v>1.8</v>
      </c>
      <c r="H28" s="2">
        <v>1.9</v>
      </c>
      <c r="I28" s="2"/>
      <c r="J28" s="2">
        <f t="shared" si="0"/>
        <v>1.85</v>
      </c>
      <c r="K28" s="2"/>
      <c r="L28" s="24">
        <f t="shared" si="1"/>
        <v>11.15</v>
      </c>
      <c r="M28" s="5">
        <v>1.1</v>
      </c>
      <c r="N28" s="2">
        <v>2.6</v>
      </c>
      <c r="O28" s="2">
        <v>2.7</v>
      </c>
      <c r="P28" s="2"/>
      <c r="Q28" s="2">
        <f t="shared" si="2"/>
        <v>2.6500000000000004</v>
      </c>
      <c r="R28" s="2"/>
      <c r="S28" s="26">
        <f t="shared" si="3"/>
        <v>8.45</v>
      </c>
      <c r="T28" s="9">
        <v>2.8</v>
      </c>
      <c r="U28" s="2">
        <v>2.7</v>
      </c>
      <c r="V28" s="2">
        <v>2.6</v>
      </c>
      <c r="W28" s="2"/>
      <c r="X28" s="2">
        <f t="shared" si="4"/>
        <v>2.6500000000000004</v>
      </c>
      <c r="Y28" s="2"/>
      <c r="Z28" s="24">
        <f t="shared" si="5"/>
        <v>10.15</v>
      </c>
      <c r="AA28" s="5">
        <v>2.3</v>
      </c>
      <c r="AB28" s="2">
        <v>1.8</v>
      </c>
      <c r="AC28" s="2">
        <v>1.6</v>
      </c>
      <c r="AD28" s="2"/>
      <c r="AE28" s="2">
        <f t="shared" si="6"/>
        <v>1.7000000000000002</v>
      </c>
      <c r="AF28" s="2">
        <v>0.5</v>
      </c>
      <c r="AG28" s="26">
        <f t="shared" si="7"/>
        <v>10.100000000000001</v>
      </c>
      <c r="AH28" s="19">
        <f t="shared" si="8"/>
        <v>39.85</v>
      </c>
    </row>
    <row r="29" spans="1:34" ht="14.25" customHeight="1">
      <c r="A29" s="29" t="s">
        <v>105</v>
      </c>
      <c r="B29" s="108" t="s">
        <v>317</v>
      </c>
      <c r="C29" s="13" t="s">
        <v>169</v>
      </c>
      <c r="D29" s="56" t="s">
        <v>69</v>
      </c>
      <c r="E29" s="109"/>
      <c r="F29" s="9">
        <v>3</v>
      </c>
      <c r="G29" s="2">
        <v>3.8</v>
      </c>
      <c r="H29" s="2">
        <v>3.8</v>
      </c>
      <c r="I29" s="2"/>
      <c r="J29" s="2">
        <f t="shared" si="0"/>
        <v>3.8</v>
      </c>
      <c r="K29" s="2"/>
      <c r="L29" s="24">
        <f t="shared" si="1"/>
        <v>9.2</v>
      </c>
      <c r="M29" s="5">
        <v>1.1</v>
      </c>
      <c r="N29" s="2">
        <v>2.1</v>
      </c>
      <c r="O29" s="2">
        <v>1.9</v>
      </c>
      <c r="P29" s="2"/>
      <c r="Q29" s="2">
        <f t="shared" si="2"/>
        <v>2</v>
      </c>
      <c r="R29" s="2"/>
      <c r="S29" s="26">
        <f t="shared" si="3"/>
        <v>9.1</v>
      </c>
      <c r="T29" s="9">
        <v>2.7</v>
      </c>
      <c r="U29" s="2">
        <v>2.5</v>
      </c>
      <c r="V29" s="2">
        <v>2.7</v>
      </c>
      <c r="W29" s="2"/>
      <c r="X29" s="2">
        <f t="shared" si="4"/>
        <v>2.6</v>
      </c>
      <c r="Y29" s="2"/>
      <c r="Z29" s="24">
        <f t="shared" si="5"/>
        <v>10.1</v>
      </c>
      <c r="AA29" s="5">
        <v>2.8</v>
      </c>
      <c r="AB29" s="2">
        <v>1.6</v>
      </c>
      <c r="AC29" s="2">
        <v>2.3</v>
      </c>
      <c r="AD29" s="2"/>
      <c r="AE29" s="2">
        <f t="shared" si="6"/>
        <v>1.95</v>
      </c>
      <c r="AF29" s="2"/>
      <c r="AG29" s="26">
        <f t="shared" si="7"/>
        <v>10.850000000000001</v>
      </c>
      <c r="AH29" s="19">
        <f t="shared" si="8"/>
        <v>39.25</v>
      </c>
    </row>
    <row r="30" spans="1:34" ht="14.25" customHeight="1">
      <c r="A30" s="29" t="s">
        <v>31</v>
      </c>
      <c r="B30" s="96" t="s">
        <v>176</v>
      </c>
      <c r="C30" s="55" t="s">
        <v>92</v>
      </c>
      <c r="D30" s="56" t="s">
        <v>81</v>
      </c>
      <c r="E30" s="39">
        <v>2011</v>
      </c>
      <c r="F30" s="9">
        <v>3</v>
      </c>
      <c r="G30" s="2">
        <v>2</v>
      </c>
      <c r="H30" s="2">
        <v>1.8</v>
      </c>
      <c r="I30" s="2"/>
      <c r="J30" s="2">
        <f t="shared" si="0"/>
        <v>1.9</v>
      </c>
      <c r="K30" s="2"/>
      <c r="L30" s="24">
        <f t="shared" si="1"/>
        <v>11.1</v>
      </c>
      <c r="M30" s="5">
        <v>1.1</v>
      </c>
      <c r="N30" s="2">
        <v>1.8</v>
      </c>
      <c r="O30" s="2">
        <v>2</v>
      </c>
      <c r="P30" s="2"/>
      <c r="Q30" s="2">
        <f t="shared" si="2"/>
        <v>1.9</v>
      </c>
      <c r="R30" s="2"/>
      <c r="S30" s="26">
        <f t="shared" si="3"/>
        <v>9.2</v>
      </c>
      <c r="T30" s="9">
        <v>2.9</v>
      </c>
      <c r="U30" s="2">
        <v>4.1</v>
      </c>
      <c r="V30" s="2">
        <v>4.5</v>
      </c>
      <c r="W30" s="2"/>
      <c r="X30" s="2">
        <f t="shared" si="4"/>
        <v>4.3</v>
      </c>
      <c r="Y30" s="2"/>
      <c r="Z30" s="24">
        <f t="shared" si="5"/>
        <v>8.600000000000001</v>
      </c>
      <c r="AA30" s="5">
        <v>2.3</v>
      </c>
      <c r="AB30" s="2">
        <v>1.8</v>
      </c>
      <c r="AC30" s="2">
        <v>1.5</v>
      </c>
      <c r="AD30" s="2"/>
      <c r="AE30" s="2">
        <f t="shared" si="6"/>
        <v>1.65</v>
      </c>
      <c r="AF30" s="2">
        <v>0.5</v>
      </c>
      <c r="AG30" s="26">
        <f t="shared" si="7"/>
        <v>10.15</v>
      </c>
      <c r="AH30" s="19">
        <f t="shared" si="8"/>
        <v>39.05</v>
      </c>
    </row>
    <row r="31" spans="1:34" ht="14.25" customHeight="1">
      <c r="A31" s="29" t="s">
        <v>106</v>
      </c>
      <c r="B31" s="103" t="s">
        <v>223</v>
      </c>
      <c r="C31" s="1" t="s">
        <v>224</v>
      </c>
      <c r="D31" s="41" t="s">
        <v>207</v>
      </c>
      <c r="E31" s="39">
        <v>2012</v>
      </c>
      <c r="F31" s="9">
        <v>3</v>
      </c>
      <c r="G31" s="2">
        <v>1.8</v>
      </c>
      <c r="H31" s="2">
        <v>1.9</v>
      </c>
      <c r="I31" s="2"/>
      <c r="J31" s="2">
        <f t="shared" si="0"/>
        <v>1.85</v>
      </c>
      <c r="K31" s="2"/>
      <c r="L31" s="24">
        <f t="shared" si="1"/>
        <v>11.15</v>
      </c>
      <c r="M31" s="5">
        <v>1.1</v>
      </c>
      <c r="N31" s="2">
        <v>1.9</v>
      </c>
      <c r="O31" s="2">
        <v>1.9</v>
      </c>
      <c r="P31" s="2"/>
      <c r="Q31" s="2">
        <f t="shared" si="2"/>
        <v>1.9</v>
      </c>
      <c r="R31" s="2"/>
      <c r="S31" s="26">
        <f t="shared" si="3"/>
        <v>9.2</v>
      </c>
      <c r="T31" s="9">
        <v>2.8</v>
      </c>
      <c r="U31" s="2">
        <v>4.7</v>
      </c>
      <c r="V31" s="2">
        <v>4.8</v>
      </c>
      <c r="W31" s="2"/>
      <c r="X31" s="2">
        <f t="shared" si="4"/>
        <v>4.75</v>
      </c>
      <c r="Y31" s="2"/>
      <c r="Z31" s="24">
        <f t="shared" si="5"/>
        <v>8.05</v>
      </c>
      <c r="AA31" s="5">
        <v>2.8</v>
      </c>
      <c r="AB31" s="2">
        <v>2.4</v>
      </c>
      <c r="AC31" s="2">
        <v>2</v>
      </c>
      <c r="AD31" s="2"/>
      <c r="AE31" s="2">
        <f t="shared" si="6"/>
        <v>2.2</v>
      </c>
      <c r="AF31" s="2"/>
      <c r="AG31" s="26">
        <f t="shared" si="7"/>
        <v>10.600000000000001</v>
      </c>
      <c r="AH31" s="19">
        <f t="shared" si="8"/>
        <v>39</v>
      </c>
    </row>
    <row r="32" spans="1:34" ht="14.25" customHeight="1">
      <c r="A32" s="29" t="s">
        <v>107</v>
      </c>
      <c r="B32" s="103" t="s">
        <v>238</v>
      </c>
      <c r="C32" s="1" t="s">
        <v>128</v>
      </c>
      <c r="D32" s="41" t="s">
        <v>52</v>
      </c>
      <c r="E32" s="39">
        <v>2011</v>
      </c>
      <c r="F32" s="9">
        <v>3</v>
      </c>
      <c r="G32" s="2">
        <v>2.2</v>
      </c>
      <c r="H32" s="2">
        <v>2.8</v>
      </c>
      <c r="I32" s="2"/>
      <c r="J32" s="2">
        <f t="shared" si="0"/>
        <v>2.5</v>
      </c>
      <c r="K32" s="2"/>
      <c r="L32" s="24">
        <f t="shared" si="1"/>
        <v>10.5</v>
      </c>
      <c r="M32" s="5">
        <v>1.6</v>
      </c>
      <c r="N32" s="2">
        <v>2</v>
      </c>
      <c r="O32" s="2">
        <v>2.1</v>
      </c>
      <c r="P32" s="2"/>
      <c r="Q32" s="2">
        <f t="shared" si="2"/>
        <v>2.05</v>
      </c>
      <c r="R32" s="2"/>
      <c r="S32" s="26">
        <f t="shared" si="3"/>
        <v>9.55</v>
      </c>
      <c r="T32" s="9">
        <v>2.8</v>
      </c>
      <c r="U32" s="2">
        <v>4.1</v>
      </c>
      <c r="V32" s="2">
        <v>4.2</v>
      </c>
      <c r="W32" s="2"/>
      <c r="X32" s="2">
        <f t="shared" si="4"/>
        <v>4.15</v>
      </c>
      <c r="Y32" s="2"/>
      <c r="Z32" s="24">
        <f t="shared" si="5"/>
        <v>8.65</v>
      </c>
      <c r="AA32" s="5">
        <v>2.9</v>
      </c>
      <c r="AB32" s="2">
        <v>2.9</v>
      </c>
      <c r="AC32" s="2">
        <v>2.4</v>
      </c>
      <c r="AD32" s="2"/>
      <c r="AE32" s="2">
        <f t="shared" si="6"/>
        <v>2.65</v>
      </c>
      <c r="AF32" s="2"/>
      <c r="AG32" s="26">
        <f t="shared" si="7"/>
        <v>10.25</v>
      </c>
      <c r="AH32" s="19">
        <f t="shared" si="8"/>
        <v>38.95</v>
      </c>
    </row>
    <row r="33" spans="1:34" ht="14.25" customHeight="1">
      <c r="A33" s="29" t="s">
        <v>108</v>
      </c>
      <c r="B33" s="96" t="s">
        <v>187</v>
      </c>
      <c r="C33" s="55" t="s">
        <v>188</v>
      </c>
      <c r="D33" s="56" t="s">
        <v>149</v>
      </c>
      <c r="E33" s="39">
        <v>2011</v>
      </c>
      <c r="F33" s="9">
        <v>3</v>
      </c>
      <c r="G33" s="2">
        <v>3</v>
      </c>
      <c r="H33" s="2">
        <v>2.7</v>
      </c>
      <c r="I33" s="2"/>
      <c r="J33" s="2">
        <f t="shared" si="0"/>
        <v>2.85</v>
      </c>
      <c r="K33" s="2"/>
      <c r="L33" s="24">
        <f t="shared" si="1"/>
        <v>10.15</v>
      </c>
      <c r="M33" s="5">
        <v>1.1</v>
      </c>
      <c r="N33" s="2">
        <v>1.6</v>
      </c>
      <c r="O33" s="2">
        <v>1.7</v>
      </c>
      <c r="P33" s="2"/>
      <c r="Q33" s="2">
        <f t="shared" si="2"/>
        <v>1.65</v>
      </c>
      <c r="R33" s="2"/>
      <c r="S33" s="26">
        <f t="shared" si="3"/>
        <v>9.45</v>
      </c>
      <c r="T33" s="9">
        <v>2.6</v>
      </c>
      <c r="U33" s="2">
        <v>4.7</v>
      </c>
      <c r="V33" s="2">
        <v>4.7</v>
      </c>
      <c r="W33" s="2"/>
      <c r="X33" s="2">
        <f t="shared" si="4"/>
        <v>4.7</v>
      </c>
      <c r="Y33" s="2"/>
      <c r="Z33" s="24">
        <f t="shared" si="5"/>
        <v>7.8999999999999995</v>
      </c>
      <c r="AA33" s="5">
        <v>2.9</v>
      </c>
      <c r="AB33" s="2">
        <v>1.6</v>
      </c>
      <c r="AC33" s="2">
        <v>2</v>
      </c>
      <c r="AD33" s="2"/>
      <c r="AE33" s="2">
        <f t="shared" si="6"/>
        <v>1.8</v>
      </c>
      <c r="AF33" s="2"/>
      <c r="AG33" s="26">
        <f t="shared" si="7"/>
        <v>11.1</v>
      </c>
      <c r="AH33" s="19">
        <f t="shared" si="8"/>
        <v>38.6</v>
      </c>
    </row>
    <row r="34" spans="1:34" ht="14.25" customHeight="1">
      <c r="A34" s="29" t="s">
        <v>109</v>
      </c>
      <c r="B34" s="103" t="s">
        <v>250</v>
      </c>
      <c r="C34" s="1" t="s">
        <v>251</v>
      </c>
      <c r="D34" s="41" t="s">
        <v>41</v>
      </c>
      <c r="E34" s="109">
        <v>2011</v>
      </c>
      <c r="F34" s="9">
        <v>3</v>
      </c>
      <c r="G34" s="2">
        <v>1.6</v>
      </c>
      <c r="H34" s="2">
        <v>1.6</v>
      </c>
      <c r="I34" s="2"/>
      <c r="J34" s="2">
        <f t="shared" si="0"/>
        <v>1.6</v>
      </c>
      <c r="K34" s="2"/>
      <c r="L34" s="24">
        <f t="shared" si="1"/>
        <v>11.4</v>
      </c>
      <c r="M34" s="5">
        <v>1.3</v>
      </c>
      <c r="N34" s="2">
        <v>2.5</v>
      </c>
      <c r="O34" s="2">
        <v>2.3</v>
      </c>
      <c r="P34" s="2"/>
      <c r="Q34" s="2">
        <f t="shared" si="2"/>
        <v>2.4</v>
      </c>
      <c r="R34" s="2"/>
      <c r="S34" s="26">
        <f t="shared" si="3"/>
        <v>8.9</v>
      </c>
      <c r="T34" s="9">
        <v>3</v>
      </c>
      <c r="U34" s="2">
        <v>3.6</v>
      </c>
      <c r="V34" s="2">
        <v>3.6</v>
      </c>
      <c r="W34" s="2"/>
      <c r="X34" s="2">
        <f t="shared" si="4"/>
        <v>3.6</v>
      </c>
      <c r="Y34" s="2"/>
      <c r="Z34" s="24">
        <f t="shared" si="5"/>
        <v>9.4</v>
      </c>
      <c r="AA34" s="5">
        <v>3.1</v>
      </c>
      <c r="AB34" s="2">
        <v>4</v>
      </c>
      <c r="AC34" s="2">
        <v>4.4</v>
      </c>
      <c r="AD34" s="2"/>
      <c r="AE34" s="2">
        <f t="shared" si="6"/>
        <v>4.2</v>
      </c>
      <c r="AF34" s="2"/>
      <c r="AG34" s="26">
        <f t="shared" si="7"/>
        <v>8.899999999999999</v>
      </c>
      <c r="AH34" s="19">
        <f t="shared" si="8"/>
        <v>38.6</v>
      </c>
    </row>
    <row r="35" spans="1:34" ht="14.25" customHeight="1">
      <c r="A35" s="29" t="s">
        <v>171</v>
      </c>
      <c r="B35" s="103" t="s">
        <v>252</v>
      </c>
      <c r="C35" s="1" t="s">
        <v>253</v>
      </c>
      <c r="D35" s="41" t="s">
        <v>41</v>
      </c>
      <c r="E35" s="109">
        <v>2010</v>
      </c>
      <c r="F35" s="9">
        <v>3</v>
      </c>
      <c r="G35" s="2">
        <v>1.5</v>
      </c>
      <c r="H35" s="2">
        <v>1.2</v>
      </c>
      <c r="I35" s="2"/>
      <c r="J35" s="2">
        <f t="shared" si="0"/>
        <v>1.35</v>
      </c>
      <c r="K35" s="2"/>
      <c r="L35" s="24">
        <f t="shared" si="1"/>
        <v>11.65</v>
      </c>
      <c r="M35" s="5">
        <v>1.3</v>
      </c>
      <c r="N35" s="2">
        <v>2</v>
      </c>
      <c r="O35" s="2">
        <v>2.2</v>
      </c>
      <c r="P35" s="2"/>
      <c r="Q35" s="2">
        <f t="shared" si="2"/>
        <v>2.1</v>
      </c>
      <c r="R35" s="2"/>
      <c r="S35" s="26">
        <f t="shared" si="3"/>
        <v>9.200000000000001</v>
      </c>
      <c r="T35" s="9">
        <v>2.9</v>
      </c>
      <c r="U35" s="2">
        <v>3.4</v>
      </c>
      <c r="V35" s="2">
        <v>3.5</v>
      </c>
      <c r="W35" s="2"/>
      <c r="X35" s="2">
        <f t="shared" si="4"/>
        <v>3.45</v>
      </c>
      <c r="Y35" s="2"/>
      <c r="Z35" s="24">
        <f t="shared" si="5"/>
        <v>9.45</v>
      </c>
      <c r="AA35" s="5">
        <v>2.8</v>
      </c>
      <c r="AB35" s="2">
        <v>4.5</v>
      </c>
      <c r="AC35" s="2">
        <v>4.5</v>
      </c>
      <c r="AD35" s="2"/>
      <c r="AE35" s="2">
        <f t="shared" si="6"/>
        <v>4.5</v>
      </c>
      <c r="AF35" s="2"/>
      <c r="AG35" s="26">
        <f t="shared" si="7"/>
        <v>8.3</v>
      </c>
      <c r="AH35" s="19">
        <f t="shared" si="8"/>
        <v>38.6</v>
      </c>
    </row>
    <row r="36" spans="1:34" ht="14.25" customHeight="1">
      <c r="A36" s="29" t="s">
        <v>172</v>
      </c>
      <c r="B36" s="103" t="s">
        <v>214</v>
      </c>
      <c r="C36" s="1" t="s">
        <v>64</v>
      </c>
      <c r="D36" s="104" t="s">
        <v>207</v>
      </c>
      <c r="E36" s="39">
        <v>2012</v>
      </c>
      <c r="F36" s="9">
        <v>3</v>
      </c>
      <c r="G36" s="2">
        <v>3</v>
      </c>
      <c r="H36" s="2">
        <v>3.1</v>
      </c>
      <c r="I36" s="2"/>
      <c r="J36" s="2">
        <f t="shared" si="0"/>
        <v>3.05</v>
      </c>
      <c r="K36" s="2"/>
      <c r="L36" s="24">
        <f t="shared" si="1"/>
        <v>9.95</v>
      </c>
      <c r="M36" s="5">
        <v>1.1</v>
      </c>
      <c r="N36" s="2">
        <v>1.9</v>
      </c>
      <c r="O36" s="2">
        <v>2</v>
      </c>
      <c r="P36" s="2"/>
      <c r="Q36" s="2">
        <f t="shared" si="2"/>
        <v>1.95</v>
      </c>
      <c r="R36" s="2"/>
      <c r="S36" s="26">
        <f t="shared" si="3"/>
        <v>9.15</v>
      </c>
      <c r="T36" s="9">
        <v>2.7</v>
      </c>
      <c r="U36" s="2">
        <v>4.8</v>
      </c>
      <c r="V36" s="2">
        <v>4.9</v>
      </c>
      <c r="W36" s="2"/>
      <c r="X36" s="2">
        <f t="shared" si="4"/>
        <v>4.85</v>
      </c>
      <c r="Y36" s="2"/>
      <c r="Z36" s="24">
        <f t="shared" si="5"/>
        <v>7.85</v>
      </c>
      <c r="AA36" s="5">
        <v>2.7</v>
      </c>
      <c r="AB36" s="2">
        <v>2</v>
      </c>
      <c r="AC36" s="2">
        <v>2.3</v>
      </c>
      <c r="AD36" s="2"/>
      <c r="AE36" s="2">
        <f t="shared" si="6"/>
        <v>2.15</v>
      </c>
      <c r="AF36" s="2"/>
      <c r="AG36" s="26">
        <f t="shared" si="7"/>
        <v>10.549999999999999</v>
      </c>
      <c r="AH36" s="19">
        <f t="shared" si="8"/>
        <v>37.5</v>
      </c>
    </row>
    <row r="37" spans="1:34" ht="14.25" customHeight="1">
      <c r="A37" s="29" t="s">
        <v>173</v>
      </c>
      <c r="B37" s="96" t="s">
        <v>116</v>
      </c>
      <c r="C37" s="55" t="s">
        <v>64</v>
      </c>
      <c r="D37" s="56" t="s">
        <v>81</v>
      </c>
      <c r="E37" s="39">
        <v>2011</v>
      </c>
      <c r="F37" s="9">
        <v>3</v>
      </c>
      <c r="G37" s="2">
        <v>2.8</v>
      </c>
      <c r="H37" s="2">
        <v>3</v>
      </c>
      <c r="I37" s="2"/>
      <c r="J37" s="2">
        <f t="shared" si="0"/>
        <v>2.9</v>
      </c>
      <c r="K37" s="2"/>
      <c r="L37" s="24">
        <f t="shared" si="1"/>
        <v>10.1</v>
      </c>
      <c r="M37" s="5">
        <v>1.1</v>
      </c>
      <c r="N37" s="2">
        <v>3.6</v>
      </c>
      <c r="O37" s="2">
        <v>3.6</v>
      </c>
      <c r="P37" s="2"/>
      <c r="Q37" s="2">
        <f t="shared" si="2"/>
        <v>3.6</v>
      </c>
      <c r="R37" s="2"/>
      <c r="S37" s="26">
        <f t="shared" si="3"/>
        <v>7.5</v>
      </c>
      <c r="T37" s="9">
        <v>2.8</v>
      </c>
      <c r="U37" s="2">
        <v>4</v>
      </c>
      <c r="V37" s="2">
        <v>4</v>
      </c>
      <c r="W37" s="2"/>
      <c r="X37" s="2">
        <f t="shared" si="4"/>
        <v>4</v>
      </c>
      <c r="Y37" s="2"/>
      <c r="Z37" s="24">
        <f t="shared" si="5"/>
        <v>8.8</v>
      </c>
      <c r="AA37" s="5">
        <v>2.3</v>
      </c>
      <c r="AB37" s="2">
        <v>1.8</v>
      </c>
      <c r="AC37" s="2">
        <v>1.5</v>
      </c>
      <c r="AD37" s="2"/>
      <c r="AE37" s="2">
        <f t="shared" si="6"/>
        <v>1.65</v>
      </c>
      <c r="AF37" s="2">
        <v>0.5</v>
      </c>
      <c r="AG37" s="26">
        <f t="shared" si="7"/>
        <v>10.15</v>
      </c>
      <c r="AH37" s="19">
        <f t="shared" si="8"/>
        <v>36.550000000000004</v>
      </c>
    </row>
    <row r="38" spans="1:34" ht="14.25" customHeight="1">
      <c r="A38" s="29" t="s">
        <v>174</v>
      </c>
      <c r="B38" s="103" t="s">
        <v>237</v>
      </c>
      <c r="C38" s="1" t="s">
        <v>61</v>
      </c>
      <c r="D38" s="41" t="s">
        <v>52</v>
      </c>
      <c r="E38" s="39">
        <v>2011</v>
      </c>
      <c r="F38" s="9">
        <v>3</v>
      </c>
      <c r="G38" s="2">
        <v>2.7</v>
      </c>
      <c r="H38" s="2">
        <v>2.8</v>
      </c>
      <c r="I38" s="2"/>
      <c r="J38" s="2">
        <f t="shared" si="0"/>
        <v>2.75</v>
      </c>
      <c r="K38" s="2"/>
      <c r="L38" s="24">
        <f t="shared" si="1"/>
        <v>10.25</v>
      </c>
      <c r="M38" s="5">
        <v>1.1</v>
      </c>
      <c r="N38" s="2">
        <v>1.8</v>
      </c>
      <c r="O38" s="2">
        <v>1.8</v>
      </c>
      <c r="P38" s="2"/>
      <c r="Q38" s="2">
        <f t="shared" si="2"/>
        <v>1.8</v>
      </c>
      <c r="R38" s="2"/>
      <c r="S38" s="26">
        <f t="shared" si="3"/>
        <v>9.299999999999999</v>
      </c>
      <c r="T38" s="9">
        <v>2.8</v>
      </c>
      <c r="U38" s="2">
        <v>4.8</v>
      </c>
      <c r="V38" s="2">
        <v>4.8</v>
      </c>
      <c r="W38" s="2"/>
      <c r="X38" s="2">
        <f t="shared" si="4"/>
        <v>4.8</v>
      </c>
      <c r="Y38" s="2"/>
      <c r="Z38" s="24">
        <f t="shared" si="5"/>
        <v>8</v>
      </c>
      <c r="AA38" s="5">
        <v>2.6</v>
      </c>
      <c r="AB38" s="2">
        <v>3.8</v>
      </c>
      <c r="AC38" s="2">
        <v>3.5</v>
      </c>
      <c r="AD38" s="2"/>
      <c r="AE38" s="2">
        <f t="shared" si="6"/>
        <v>3.65</v>
      </c>
      <c r="AF38" s="2"/>
      <c r="AG38" s="26">
        <f t="shared" si="7"/>
        <v>8.95</v>
      </c>
      <c r="AH38" s="19">
        <f t="shared" si="8"/>
        <v>36.5</v>
      </c>
    </row>
    <row r="39" spans="1:34" ht="14.25" customHeight="1">
      <c r="A39" s="29" t="s">
        <v>227</v>
      </c>
      <c r="B39" s="101" t="s">
        <v>177</v>
      </c>
      <c r="C39" s="55" t="s">
        <v>128</v>
      </c>
      <c r="D39" s="56" t="s">
        <v>81</v>
      </c>
      <c r="E39" s="39">
        <v>2011</v>
      </c>
      <c r="F39" s="9">
        <v>3</v>
      </c>
      <c r="G39" s="2">
        <v>2.6</v>
      </c>
      <c r="H39" s="2">
        <v>2.5</v>
      </c>
      <c r="I39" s="2"/>
      <c r="J39" s="2">
        <f t="shared" si="0"/>
        <v>2.55</v>
      </c>
      <c r="K39" s="2"/>
      <c r="L39" s="24">
        <f t="shared" si="1"/>
        <v>10.45</v>
      </c>
      <c r="M39" s="5">
        <v>1.1</v>
      </c>
      <c r="N39" s="2">
        <v>2.8</v>
      </c>
      <c r="O39" s="2">
        <v>2.6</v>
      </c>
      <c r="P39" s="2"/>
      <c r="Q39" s="2">
        <f t="shared" si="2"/>
        <v>2.7</v>
      </c>
      <c r="R39" s="2"/>
      <c r="S39" s="26">
        <f t="shared" si="3"/>
        <v>8.399999999999999</v>
      </c>
      <c r="T39" s="9">
        <v>2.9</v>
      </c>
      <c r="U39" s="2">
        <v>4.3</v>
      </c>
      <c r="V39" s="2">
        <v>4.7</v>
      </c>
      <c r="W39" s="2"/>
      <c r="X39" s="2">
        <f t="shared" si="4"/>
        <v>4.5</v>
      </c>
      <c r="Y39" s="2"/>
      <c r="Z39" s="24">
        <f t="shared" si="5"/>
        <v>8.4</v>
      </c>
      <c r="AA39" s="5">
        <v>2.3</v>
      </c>
      <c r="AB39" s="2">
        <v>2.6</v>
      </c>
      <c r="AC39" s="2">
        <v>2.8</v>
      </c>
      <c r="AD39" s="2"/>
      <c r="AE39" s="2">
        <f t="shared" si="6"/>
        <v>2.7</v>
      </c>
      <c r="AF39" s="2">
        <v>0.5</v>
      </c>
      <c r="AG39" s="26">
        <f t="shared" si="7"/>
        <v>9.100000000000001</v>
      </c>
      <c r="AH39" s="19">
        <f t="shared" si="8"/>
        <v>36.35</v>
      </c>
    </row>
    <row r="40" spans="1:34" ht="14.25" customHeight="1">
      <c r="A40" s="29" t="s">
        <v>228</v>
      </c>
      <c r="B40" s="103" t="s">
        <v>217</v>
      </c>
      <c r="C40" s="1" t="s">
        <v>218</v>
      </c>
      <c r="D40" s="41" t="s">
        <v>207</v>
      </c>
      <c r="E40" s="39">
        <v>2011</v>
      </c>
      <c r="F40" s="9">
        <v>3</v>
      </c>
      <c r="G40" s="2">
        <v>3.2</v>
      </c>
      <c r="H40" s="2">
        <v>3.9</v>
      </c>
      <c r="I40" s="2"/>
      <c r="J40" s="2">
        <f t="shared" si="0"/>
        <v>3.55</v>
      </c>
      <c r="K40" s="2"/>
      <c r="L40" s="24">
        <f t="shared" si="1"/>
        <v>9.45</v>
      </c>
      <c r="M40" s="5">
        <v>1.1</v>
      </c>
      <c r="N40" s="2">
        <v>3</v>
      </c>
      <c r="O40" s="2">
        <v>2.9</v>
      </c>
      <c r="P40" s="2"/>
      <c r="Q40" s="2">
        <f t="shared" si="2"/>
        <v>2.95</v>
      </c>
      <c r="R40" s="2"/>
      <c r="S40" s="26">
        <f t="shared" si="3"/>
        <v>8.149999999999999</v>
      </c>
      <c r="T40" s="9">
        <v>2.7</v>
      </c>
      <c r="U40" s="2">
        <v>5.1</v>
      </c>
      <c r="V40" s="2">
        <v>5</v>
      </c>
      <c r="W40" s="2"/>
      <c r="X40" s="2">
        <f t="shared" si="4"/>
        <v>5.05</v>
      </c>
      <c r="Y40" s="2"/>
      <c r="Z40" s="24">
        <f t="shared" si="5"/>
        <v>7.6499999999999995</v>
      </c>
      <c r="AA40" s="5">
        <v>2.7</v>
      </c>
      <c r="AB40" s="2">
        <v>2.6</v>
      </c>
      <c r="AC40" s="2">
        <v>2.4</v>
      </c>
      <c r="AD40" s="2"/>
      <c r="AE40" s="2">
        <f t="shared" si="6"/>
        <v>2.5</v>
      </c>
      <c r="AF40" s="2"/>
      <c r="AG40" s="26">
        <f t="shared" si="7"/>
        <v>10.2</v>
      </c>
      <c r="AH40" s="19">
        <f t="shared" si="8"/>
        <v>35.449999999999996</v>
      </c>
    </row>
    <row r="41" spans="1:34" ht="14.25" customHeight="1">
      <c r="A41" s="29" t="s">
        <v>229</v>
      </c>
      <c r="B41" s="103" t="s">
        <v>235</v>
      </c>
      <c r="C41" s="1" t="s">
        <v>236</v>
      </c>
      <c r="D41" s="104" t="s">
        <v>129</v>
      </c>
      <c r="E41" s="39">
        <v>2010</v>
      </c>
      <c r="F41" s="9">
        <v>3</v>
      </c>
      <c r="G41" s="2">
        <v>3.8</v>
      </c>
      <c r="H41" s="2">
        <v>3.7</v>
      </c>
      <c r="I41" s="2"/>
      <c r="J41" s="2">
        <f t="shared" si="0"/>
        <v>3.75</v>
      </c>
      <c r="K41" s="2"/>
      <c r="L41" s="24">
        <f t="shared" si="1"/>
        <v>9.25</v>
      </c>
      <c r="M41" s="5">
        <v>1.8</v>
      </c>
      <c r="N41" s="2">
        <v>3.8</v>
      </c>
      <c r="O41" s="2">
        <v>3.5</v>
      </c>
      <c r="P41" s="2"/>
      <c r="Q41" s="2">
        <f t="shared" si="2"/>
        <v>3.65</v>
      </c>
      <c r="R41" s="2"/>
      <c r="S41" s="26">
        <f t="shared" si="3"/>
        <v>8.15</v>
      </c>
      <c r="T41" s="9">
        <v>2.7</v>
      </c>
      <c r="U41" s="2">
        <v>3.7</v>
      </c>
      <c r="V41" s="2">
        <v>3.9</v>
      </c>
      <c r="W41" s="2"/>
      <c r="X41" s="2">
        <f t="shared" si="4"/>
        <v>3.8</v>
      </c>
      <c r="Y41" s="2"/>
      <c r="Z41" s="24">
        <f t="shared" si="5"/>
        <v>8.899999999999999</v>
      </c>
      <c r="AA41" s="5">
        <v>2.8</v>
      </c>
      <c r="AB41" s="2">
        <v>3.9</v>
      </c>
      <c r="AC41" s="2">
        <v>4.2</v>
      </c>
      <c r="AD41" s="2"/>
      <c r="AE41" s="2">
        <f t="shared" si="6"/>
        <v>4.05</v>
      </c>
      <c r="AF41" s="2"/>
      <c r="AG41" s="26">
        <f t="shared" si="7"/>
        <v>8.75</v>
      </c>
      <c r="AH41" s="19">
        <f t="shared" si="8"/>
        <v>35.05</v>
      </c>
    </row>
    <row r="42" spans="1:34" ht="14.25" customHeight="1">
      <c r="A42" s="29" t="s">
        <v>230</v>
      </c>
      <c r="B42" s="103" t="s">
        <v>215</v>
      </c>
      <c r="C42" s="1" t="s">
        <v>216</v>
      </c>
      <c r="D42" s="41" t="s">
        <v>207</v>
      </c>
      <c r="E42" s="39">
        <v>2011</v>
      </c>
      <c r="F42" s="9">
        <v>3</v>
      </c>
      <c r="G42" s="2">
        <v>3.6</v>
      </c>
      <c r="H42" s="2">
        <v>3.7</v>
      </c>
      <c r="I42" s="2"/>
      <c r="J42" s="2">
        <f t="shared" si="0"/>
        <v>3.6500000000000004</v>
      </c>
      <c r="K42" s="2"/>
      <c r="L42" s="24">
        <f t="shared" si="1"/>
        <v>9.35</v>
      </c>
      <c r="M42" s="5">
        <v>1.1</v>
      </c>
      <c r="N42" s="2">
        <v>2.6</v>
      </c>
      <c r="O42" s="2">
        <v>2.3</v>
      </c>
      <c r="P42" s="2"/>
      <c r="Q42" s="2">
        <f t="shared" si="2"/>
        <v>2.45</v>
      </c>
      <c r="R42" s="2"/>
      <c r="S42" s="26">
        <f t="shared" si="3"/>
        <v>8.649999999999999</v>
      </c>
      <c r="T42" s="9">
        <v>2.7</v>
      </c>
      <c r="U42" s="2">
        <v>5.2</v>
      </c>
      <c r="V42" s="2">
        <v>5.2</v>
      </c>
      <c r="W42" s="2"/>
      <c r="X42" s="2">
        <f t="shared" si="4"/>
        <v>5.2</v>
      </c>
      <c r="Y42" s="2"/>
      <c r="Z42" s="24">
        <f t="shared" si="5"/>
        <v>7.499999999999999</v>
      </c>
      <c r="AA42" s="5">
        <v>2.7</v>
      </c>
      <c r="AB42" s="2">
        <v>3.4</v>
      </c>
      <c r="AC42" s="2">
        <v>3</v>
      </c>
      <c r="AD42" s="2"/>
      <c r="AE42" s="2">
        <f t="shared" si="6"/>
        <v>3.2</v>
      </c>
      <c r="AF42" s="2"/>
      <c r="AG42" s="26">
        <f t="shared" si="7"/>
        <v>9.5</v>
      </c>
      <c r="AH42" s="19">
        <f t="shared" si="8"/>
        <v>35</v>
      </c>
    </row>
    <row r="43" spans="1:34" ht="14.25" customHeight="1">
      <c r="A43" s="29" t="s">
        <v>231</v>
      </c>
      <c r="B43" s="103" t="s">
        <v>212</v>
      </c>
      <c r="C43" s="1" t="s">
        <v>213</v>
      </c>
      <c r="D43" s="104" t="s">
        <v>207</v>
      </c>
      <c r="E43" s="39">
        <v>2012</v>
      </c>
      <c r="F43" s="9">
        <v>3</v>
      </c>
      <c r="G43" s="2">
        <v>3</v>
      </c>
      <c r="H43" s="2">
        <v>3.7</v>
      </c>
      <c r="I43" s="2"/>
      <c r="J43" s="2">
        <f t="shared" si="0"/>
        <v>3.35</v>
      </c>
      <c r="K43" s="2"/>
      <c r="L43" s="24">
        <f t="shared" si="1"/>
        <v>9.65</v>
      </c>
      <c r="M43" s="5">
        <v>1.1</v>
      </c>
      <c r="N43" s="2">
        <v>4.8</v>
      </c>
      <c r="O43" s="2">
        <v>4.6</v>
      </c>
      <c r="P43" s="2"/>
      <c r="Q43" s="2">
        <f t="shared" si="2"/>
        <v>4.699999999999999</v>
      </c>
      <c r="R43" s="2"/>
      <c r="S43" s="26">
        <f t="shared" si="3"/>
        <v>6.4</v>
      </c>
      <c r="T43" s="9">
        <v>2.7</v>
      </c>
      <c r="U43" s="2">
        <v>4</v>
      </c>
      <c r="V43" s="2">
        <v>3.8</v>
      </c>
      <c r="W43" s="2"/>
      <c r="X43" s="2">
        <f t="shared" si="4"/>
        <v>3.9</v>
      </c>
      <c r="Y43" s="2"/>
      <c r="Z43" s="24">
        <f t="shared" si="5"/>
        <v>8.799999999999999</v>
      </c>
      <c r="AA43" s="5">
        <v>2</v>
      </c>
      <c r="AB43" s="2">
        <v>2.3</v>
      </c>
      <c r="AC43" s="2">
        <v>3.1</v>
      </c>
      <c r="AD43" s="2"/>
      <c r="AE43" s="2">
        <f t="shared" si="6"/>
        <v>2.7</v>
      </c>
      <c r="AF43" s="2"/>
      <c r="AG43" s="26">
        <f t="shared" si="7"/>
        <v>9.3</v>
      </c>
      <c r="AH43" s="19">
        <f t="shared" si="8"/>
        <v>34.150000000000006</v>
      </c>
    </row>
    <row r="44" spans="1:34" ht="14.25" customHeight="1">
      <c r="A44" s="29" t="s">
        <v>232</v>
      </c>
      <c r="B44" s="103" t="s">
        <v>219</v>
      </c>
      <c r="C44" s="1" t="s">
        <v>220</v>
      </c>
      <c r="D44" s="41" t="s">
        <v>207</v>
      </c>
      <c r="E44" s="39">
        <v>2011</v>
      </c>
      <c r="F44" s="9">
        <v>3</v>
      </c>
      <c r="G44" s="2">
        <v>3.3</v>
      </c>
      <c r="H44" s="2">
        <v>3.6</v>
      </c>
      <c r="I44" s="2"/>
      <c r="J44" s="2">
        <f t="shared" si="0"/>
        <v>3.45</v>
      </c>
      <c r="K44" s="2"/>
      <c r="L44" s="24">
        <f t="shared" si="1"/>
        <v>9.55</v>
      </c>
      <c r="M44" s="5">
        <v>1.1</v>
      </c>
      <c r="N44" s="2">
        <v>3.6</v>
      </c>
      <c r="O44" s="2">
        <v>3.8</v>
      </c>
      <c r="P44" s="2"/>
      <c r="Q44" s="2">
        <f t="shared" si="2"/>
        <v>3.7</v>
      </c>
      <c r="R44" s="2"/>
      <c r="S44" s="26">
        <f t="shared" si="3"/>
        <v>7.3999999999999995</v>
      </c>
      <c r="T44" s="9">
        <v>2.7</v>
      </c>
      <c r="U44" s="2">
        <v>5.2</v>
      </c>
      <c r="V44" s="2">
        <v>5.3</v>
      </c>
      <c r="W44" s="2"/>
      <c r="X44" s="2">
        <f t="shared" si="4"/>
        <v>5.25</v>
      </c>
      <c r="Y44" s="2"/>
      <c r="Z44" s="24">
        <f t="shared" si="5"/>
        <v>7.449999999999999</v>
      </c>
      <c r="AA44" s="5">
        <v>2.6</v>
      </c>
      <c r="AB44" s="2">
        <v>3.2</v>
      </c>
      <c r="AC44" s="2">
        <v>2.9</v>
      </c>
      <c r="AD44" s="2"/>
      <c r="AE44" s="2">
        <f t="shared" si="6"/>
        <v>3.05</v>
      </c>
      <c r="AF44" s="2"/>
      <c r="AG44" s="26">
        <f t="shared" si="7"/>
        <v>9.55</v>
      </c>
      <c r="AH44" s="19">
        <f t="shared" si="8"/>
        <v>33.95</v>
      </c>
    </row>
    <row r="45" spans="1:34" ht="14.25" customHeight="1">
      <c r="A45" s="29" t="s">
        <v>233</v>
      </c>
      <c r="B45" s="105" t="s">
        <v>183</v>
      </c>
      <c r="C45" s="1" t="s">
        <v>184</v>
      </c>
      <c r="D45" s="56" t="s">
        <v>126</v>
      </c>
      <c r="E45" s="109">
        <v>2010</v>
      </c>
      <c r="F45" s="9">
        <v>3</v>
      </c>
      <c r="G45" s="2">
        <v>2.9</v>
      </c>
      <c r="H45" s="2">
        <v>3.5</v>
      </c>
      <c r="I45" s="2"/>
      <c r="J45" s="2">
        <f t="shared" si="0"/>
        <v>3.2</v>
      </c>
      <c r="K45" s="2"/>
      <c r="L45" s="24">
        <f t="shared" si="1"/>
        <v>9.8</v>
      </c>
      <c r="M45" s="5">
        <v>1.1</v>
      </c>
      <c r="N45" s="2">
        <v>3.4</v>
      </c>
      <c r="O45" s="2">
        <v>3.9</v>
      </c>
      <c r="P45" s="2"/>
      <c r="Q45" s="2">
        <f t="shared" si="2"/>
        <v>3.65</v>
      </c>
      <c r="R45" s="2"/>
      <c r="S45" s="26">
        <f t="shared" si="3"/>
        <v>7.449999999999999</v>
      </c>
      <c r="T45" s="9">
        <v>2.7</v>
      </c>
      <c r="U45" s="2">
        <v>4.2</v>
      </c>
      <c r="V45" s="2">
        <v>4.3</v>
      </c>
      <c r="W45" s="2"/>
      <c r="X45" s="2">
        <f t="shared" si="4"/>
        <v>4.25</v>
      </c>
      <c r="Y45" s="2"/>
      <c r="Z45" s="24">
        <f t="shared" si="5"/>
        <v>8.45</v>
      </c>
      <c r="AA45" s="5">
        <v>1.5</v>
      </c>
      <c r="AB45" s="2">
        <v>3.2</v>
      </c>
      <c r="AC45" s="2">
        <v>3.3</v>
      </c>
      <c r="AD45" s="2"/>
      <c r="AE45" s="2">
        <f t="shared" si="6"/>
        <v>3.25</v>
      </c>
      <c r="AF45" s="2"/>
      <c r="AG45" s="26">
        <f t="shared" si="7"/>
        <v>8.25</v>
      </c>
      <c r="AH45" s="19">
        <f t="shared" si="8"/>
        <v>33.95</v>
      </c>
    </row>
    <row r="46" spans="1:34" ht="13.5" thickBot="1">
      <c r="A46" s="30" t="s">
        <v>234</v>
      </c>
      <c r="B46" s="42"/>
      <c r="C46" s="11"/>
      <c r="D46" s="79"/>
      <c r="E46" s="107"/>
      <c r="F46" s="12"/>
      <c r="G46" s="4"/>
      <c r="H46" s="4"/>
      <c r="I46" s="4"/>
      <c r="J46" s="4">
        <f t="shared" si="0"/>
        <v>0</v>
      </c>
      <c r="K46" s="4"/>
      <c r="L46" s="25">
        <f t="shared" si="1"/>
        <v>10</v>
      </c>
      <c r="M46" s="8"/>
      <c r="N46" s="4"/>
      <c r="O46" s="4"/>
      <c r="P46" s="4"/>
      <c r="Q46" s="4">
        <f t="shared" si="2"/>
        <v>0</v>
      </c>
      <c r="R46" s="4"/>
      <c r="S46" s="27">
        <f t="shared" si="3"/>
        <v>10</v>
      </c>
      <c r="T46" s="12"/>
      <c r="U46" s="4"/>
      <c r="V46" s="4"/>
      <c r="W46" s="4"/>
      <c r="X46" s="4">
        <f t="shared" si="4"/>
        <v>0</v>
      </c>
      <c r="Y46" s="4"/>
      <c r="Z46" s="25">
        <f t="shared" si="5"/>
        <v>10</v>
      </c>
      <c r="AA46" s="8"/>
      <c r="AB46" s="4"/>
      <c r="AC46" s="4"/>
      <c r="AD46" s="4"/>
      <c r="AE46" s="4">
        <f t="shared" si="6"/>
        <v>0</v>
      </c>
      <c r="AF46" s="4"/>
      <c r="AG46" s="27">
        <f t="shared" si="7"/>
        <v>10</v>
      </c>
      <c r="AH46" s="22">
        <f t="shared" si="8"/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4">
      <selection activeCell="Q25" sqref="Q25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00390625" style="0" bestFit="1" customWidth="1"/>
    <col min="5" max="5" width="8.625" style="20" customWidth="1"/>
    <col min="6" max="6" width="7.625" style="0" customWidth="1"/>
    <col min="7" max="11" width="5.75390625" style="0" customWidth="1"/>
    <col min="12" max="12" width="10.375" style="0" customWidth="1"/>
    <col min="13" max="13" width="6.75390625" style="0" customWidth="1"/>
    <col min="14" max="18" width="5.75390625" style="0" customWidth="1"/>
    <col min="19" max="19" width="11.00390625" style="0" bestFit="1" customWidth="1"/>
    <col min="20" max="20" width="6.75390625" style="0" customWidth="1"/>
    <col min="21" max="25" width="5.75390625" style="0" customWidth="1"/>
    <col min="26" max="26" width="11.00390625" style="0" bestFit="1" customWidth="1"/>
    <col min="27" max="27" width="7.00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35</v>
      </c>
      <c r="B2" s="174"/>
      <c r="C2" s="174"/>
      <c r="D2" s="174"/>
      <c r="E2" s="174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78" t="s">
        <v>0</v>
      </c>
      <c r="B3" s="180" t="s">
        <v>24</v>
      </c>
      <c r="C3" s="182" t="s">
        <v>1</v>
      </c>
      <c r="D3" s="184" t="s">
        <v>2</v>
      </c>
      <c r="E3" s="186" t="s">
        <v>38</v>
      </c>
      <c r="F3" s="188" t="s">
        <v>3</v>
      </c>
      <c r="G3" s="188"/>
      <c r="H3" s="188"/>
      <c r="I3" s="188"/>
      <c r="J3" s="188"/>
      <c r="K3" s="188"/>
      <c r="L3" s="189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9"/>
      <c r="B4" s="181"/>
      <c r="C4" s="183"/>
      <c r="D4" s="185"/>
      <c r="E4" s="187"/>
      <c r="F4" s="70" t="s">
        <v>6</v>
      </c>
      <c r="G4" s="47" t="s">
        <v>28</v>
      </c>
      <c r="H4" s="48" t="s">
        <v>29</v>
      </c>
      <c r="I4" s="48" t="s">
        <v>30</v>
      </c>
      <c r="J4" s="48" t="s">
        <v>7</v>
      </c>
      <c r="K4" s="49" t="s">
        <v>8</v>
      </c>
      <c r="L4" s="50" t="s">
        <v>25</v>
      </c>
      <c r="M4" s="40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 thickBot="1">
      <c r="A5" s="72" t="s">
        <v>9</v>
      </c>
      <c r="B5" s="113" t="s">
        <v>60</v>
      </c>
      <c r="C5" s="119" t="s">
        <v>61</v>
      </c>
      <c r="D5" s="114" t="s">
        <v>52</v>
      </c>
      <c r="E5" s="71">
        <v>2009</v>
      </c>
      <c r="F5" s="45">
        <v>2.8</v>
      </c>
      <c r="G5" s="46">
        <v>0.6</v>
      </c>
      <c r="H5" s="46">
        <v>0.7</v>
      </c>
      <c r="I5" s="46"/>
      <c r="J5" s="46">
        <f aca="true" t="shared" si="0" ref="J5:J17">IF(I5&gt;0,(G5+H5+I5)/3,(G5+H5+I5)/2)</f>
        <v>0.6499999999999999</v>
      </c>
      <c r="K5" s="46"/>
      <c r="L5" s="24">
        <f aca="true" t="shared" si="1" ref="L5:L17">SUM(10+F5-J5-K5)</f>
        <v>12.15</v>
      </c>
      <c r="M5" s="7">
        <v>2.8</v>
      </c>
      <c r="N5" s="3">
        <v>1.4</v>
      </c>
      <c r="O5" s="3">
        <v>1.5</v>
      </c>
      <c r="P5" s="3"/>
      <c r="Q5" s="3">
        <f aca="true" t="shared" si="2" ref="Q5:Q17">IF(P5&gt;0,(N5+O5+P5)/3,(N5+O5+P5)/2)</f>
        <v>1.45</v>
      </c>
      <c r="R5" s="3"/>
      <c r="S5" s="6">
        <f aca="true" t="shared" si="3" ref="S5:S17">SUM(10+M5-Q5-R5)</f>
        <v>11.350000000000001</v>
      </c>
      <c r="T5" s="10">
        <v>2.9</v>
      </c>
      <c r="U5" s="3">
        <v>2.5</v>
      </c>
      <c r="V5" s="3">
        <v>2.5</v>
      </c>
      <c r="W5" s="3"/>
      <c r="X5" s="3">
        <f aca="true" t="shared" si="4" ref="X5:X17">IF(W5&gt;0,(U5+V5+W5)/3,(U5+V5+W5)/2)</f>
        <v>2.5</v>
      </c>
      <c r="Y5" s="3"/>
      <c r="Z5" s="23">
        <f aca="true" t="shared" si="5" ref="Z5:Z17">SUM(10+T5-X5-Y5)</f>
        <v>10.4</v>
      </c>
      <c r="AA5" s="7">
        <v>3.1</v>
      </c>
      <c r="AB5" s="3">
        <v>1.6</v>
      </c>
      <c r="AC5" s="3">
        <v>1.7</v>
      </c>
      <c r="AD5" s="3"/>
      <c r="AE5" s="3">
        <f aca="true" t="shared" si="6" ref="AE5:AE17">IF(AD5&gt;0,(AB5+AC5+AD5)/3,(AB5+AC5+AD5)/2)</f>
        <v>1.65</v>
      </c>
      <c r="AF5" s="3"/>
      <c r="AG5" s="6">
        <f aca="true" t="shared" si="7" ref="AG5:AG17">SUM(10+AA5-AE5-AF5)</f>
        <v>11.45</v>
      </c>
      <c r="AH5" s="51">
        <f aca="true" t="shared" si="8" ref="AH5:AH17">IF(F5&gt;0,L5+S5+Z5+AG5,0)</f>
        <v>45.349999999999994</v>
      </c>
    </row>
    <row r="6" spans="1:34" ht="14.25" customHeight="1" thickBot="1">
      <c r="A6" s="72" t="s">
        <v>10</v>
      </c>
      <c r="B6" s="110" t="s">
        <v>63</v>
      </c>
      <c r="C6" s="111" t="s">
        <v>64</v>
      </c>
      <c r="D6" s="115" t="s">
        <v>52</v>
      </c>
      <c r="E6" s="67">
        <v>2009</v>
      </c>
      <c r="F6" s="5">
        <v>2.8</v>
      </c>
      <c r="G6" s="2">
        <v>1</v>
      </c>
      <c r="H6" s="2">
        <v>0.8</v>
      </c>
      <c r="I6" s="2"/>
      <c r="J6" s="2">
        <f t="shared" si="0"/>
        <v>0.9</v>
      </c>
      <c r="K6" s="2"/>
      <c r="L6" s="24">
        <f t="shared" si="1"/>
        <v>11.9</v>
      </c>
      <c r="M6" s="5">
        <v>2.8</v>
      </c>
      <c r="N6" s="2">
        <v>1.6</v>
      </c>
      <c r="O6" s="2">
        <v>1.8</v>
      </c>
      <c r="P6" s="2"/>
      <c r="Q6" s="2">
        <f t="shared" si="2"/>
        <v>1.7000000000000002</v>
      </c>
      <c r="R6" s="2"/>
      <c r="S6" s="26">
        <f t="shared" si="3"/>
        <v>11.100000000000001</v>
      </c>
      <c r="T6" s="9">
        <v>3.7</v>
      </c>
      <c r="U6" s="2">
        <v>3.3</v>
      </c>
      <c r="V6" s="2">
        <v>3.3</v>
      </c>
      <c r="W6" s="2"/>
      <c r="X6" s="2">
        <f t="shared" si="4"/>
        <v>3.3</v>
      </c>
      <c r="Y6" s="2"/>
      <c r="Z6" s="24">
        <f t="shared" si="5"/>
        <v>10.399999999999999</v>
      </c>
      <c r="AA6" s="5">
        <v>3.4</v>
      </c>
      <c r="AB6" s="2">
        <v>2.1</v>
      </c>
      <c r="AC6" s="2">
        <v>2</v>
      </c>
      <c r="AD6" s="2"/>
      <c r="AE6" s="2">
        <f t="shared" si="6"/>
        <v>2.05</v>
      </c>
      <c r="AF6" s="2"/>
      <c r="AG6" s="26">
        <f t="shared" si="7"/>
        <v>11.350000000000001</v>
      </c>
      <c r="AH6" s="52">
        <f t="shared" si="8"/>
        <v>44.75</v>
      </c>
    </row>
    <row r="7" spans="1:34" ht="14.25" customHeight="1" thickBot="1">
      <c r="A7" s="72" t="s">
        <v>11</v>
      </c>
      <c r="B7" s="110" t="s">
        <v>67</v>
      </c>
      <c r="C7" s="111" t="s">
        <v>68</v>
      </c>
      <c r="D7" s="115" t="s">
        <v>69</v>
      </c>
      <c r="E7" s="67">
        <v>2007</v>
      </c>
      <c r="F7" s="5">
        <v>2.8</v>
      </c>
      <c r="G7" s="2">
        <v>1.4</v>
      </c>
      <c r="H7" s="2">
        <v>1.4</v>
      </c>
      <c r="I7" s="2"/>
      <c r="J7" s="2">
        <f t="shared" si="0"/>
        <v>1.4</v>
      </c>
      <c r="K7" s="2"/>
      <c r="L7" s="24">
        <f t="shared" si="1"/>
        <v>11.4</v>
      </c>
      <c r="M7" s="5">
        <v>2.1</v>
      </c>
      <c r="N7" s="2">
        <v>2.7</v>
      </c>
      <c r="O7" s="2">
        <v>2.7</v>
      </c>
      <c r="P7" s="2"/>
      <c r="Q7" s="2">
        <f t="shared" si="2"/>
        <v>2.7</v>
      </c>
      <c r="R7" s="2"/>
      <c r="S7" s="26">
        <f t="shared" si="3"/>
        <v>9.399999999999999</v>
      </c>
      <c r="T7" s="9">
        <v>3.4</v>
      </c>
      <c r="U7" s="2">
        <v>1.3</v>
      </c>
      <c r="V7" s="2">
        <v>1.3</v>
      </c>
      <c r="W7" s="2"/>
      <c r="X7" s="2">
        <f t="shared" si="4"/>
        <v>1.3</v>
      </c>
      <c r="Y7" s="2"/>
      <c r="Z7" s="24">
        <f t="shared" si="5"/>
        <v>12.1</v>
      </c>
      <c r="AA7" s="5">
        <v>3.2</v>
      </c>
      <c r="AB7" s="2">
        <v>1.6</v>
      </c>
      <c r="AC7" s="2">
        <v>1.9</v>
      </c>
      <c r="AD7" s="2"/>
      <c r="AE7" s="2">
        <f t="shared" si="6"/>
        <v>1.75</v>
      </c>
      <c r="AF7" s="2"/>
      <c r="AG7" s="26">
        <f t="shared" si="7"/>
        <v>11.45</v>
      </c>
      <c r="AH7" s="52">
        <f t="shared" si="8"/>
        <v>44.349999999999994</v>
      </c>
    </row>
    <row r="8" spans="1:34" ht="14.25" customHeight="1" thickBot="1">
      <c r="A8" s="72" t="s">
        <v>12</v>
      </c>
      <c r="B8" s="112" t="s">
        <v>74</v>
      </c>
      <c r="C8" s="111" t="s">
        <v>75</v>
      </c>
      <c r="D8" s="115" t="s">
        <v>69</v>
      </c>
      <c r="E8" s="68">
        <v>2010</v>
      </c>
      <c r="F8" s="5">
        <v>2.8</v>
      </c>
      <c r="G8" s="2">
        <v>1.7</v>
      </c>
      <c r="H8" s="2">
        <v>1.7</v>
      </c>
      <c r="I8" s="2"/>
      <c r="J8" s="2">
        <f t="shared" si="0"/>
        <v>1.7</v>
      </c>
      <c r="K8" s="2"/>
      <c r="L8" s="24">
        <f t="shared" si="1"/>
        <v>11.100000000000001</v>
      </c>
      <c r="M8" s="5">
        <v>2.6</v>
      </c>
      <c r="N8" s="2">
        <v>2.4</v>
      </c>
      <c r="O8" s="2">
        <v>3</v>
      </c>
      <c r="P8" s="2"/>
      <c r="Q8" s="2">
        <f t="shared" si="2"/>
        <v>2.7</v>
      </c>
      <c r="R8" s="2"/>
      <c r="S8" s="26">
        <f t="shared" si="3"/>
        <v>9.899999999999999</v>
      </c>
      <c r="T8" s="9">
        <v>3.3</v>
      </c>
      <c r="U8" s="2">
        <v>2.5</v>
      </c>
      <c r="V8" s="2">
        <v>2.7</v>
      </c>
      <c r="W8" s="2"/>
      <c r="X8" s="2">
        <f t="shared" si="4"/>
        <v>2.6</v>
      </c>
      <c r="Y8" s="2"/>
      <c r="Z8" s="24">
        <f t="shared" si="5"/>
        <v>10.700000000000001</v>
      </c>
      <c r="AA8" s="5">
        <v>3.1</v>
      </c>
      <c r="AB8" s="2">
        <v>1.9</v>
      </c>
      <c r="AC8" s="2">
        <v>2.3</v>
      </c>
      <c r="AD8" s="2"/>
      <c r="AE8" s="2">
        <f t="shared" si="6"/>
        <v>2.0999999999999996</v>
      </c>
      <c r="AF8" s="2"/>
      <c r="AG8" s="26">
        <f t="shared" si="7"/>
        <v>11</v>
      </c>
      <c r="AH8" s="52">
        <f t="shared" si="8"/>
        <v>42.7</v>
      </c>
    </row>
    <row r="9" spans="1:34" ht="14.25" customHeight="1" thickBot="1">
      <c r="A9" s="72" t="s">
        <v>13</v>
      </c>
      <c r="B9" s="112" t="s">
        <v>140</v>
      </c>
      <c r="C9" s="111" t="s">
        <v>46</v>
      </c>
      <c r="D9" s="115" t="s">
        <v>139</v>
      </c>
      <c r="E9" s="68">
        <v>2009</v>
      </c>
      <c r="F9" s="5">
        <v>2.8</v>
      </c>
      <c r="G9" s="2">
        <v>1.7</v>
      </c>
      <c r="H9" s="2">
        <v>1.7</v>
      </c>
      <c r="I9" s="2"/>
      <c r="J9" s="2">
        <f t="shared" si="0"/>
        <v>1.7</v>
      </c>
      <c r="K9" s="2"/>
      <c r="L9" s="24">
        <f t="shared" si="1"/>
        <v>11.100000000000001</v>
      </c>
      <c r="M9" s="5">
        <v>2.1</v>
      </c>
      <c r="N9" s="2">
        <v>1.4</v>
      </c>
      <c r="O9" s="2">
        <v>1.5</v>
      </c>
      <c r="P9" s="2"/>
      <c r="Q9" s="2">
        <f t="shared" si="2"/>
        <v>1.45</v>
      </c>
      <c r="R9" s="2"/>
      <c r="S9" s="26">
        <f t="shared" si="3"/>
        <v>10.65</v>
      </c>
      <c r="T9" s="9">
        <v>2.9</v>
      </c>
      <c r="U9" s="2">
        <v>3.2</v>
      </c>
      <c r="V9" s="2">
        <v>2.8</v>
      </c>
      <c r="W9" s="2"/>
      <c r="X9" s="2">
        <f t="shared" si="4"/>
        <v>3</v>
      </c>
      <c r="Y9" s="2"/>
      <c r="Z9" s="24">
        <f t="shared" si="5"/>
        <v>9.9</v>
      </c>
      <c r="AA9" s="5">
        <v>3.4</v>
      </c>
      <c r="AB9" s="2">
        <v>2.2</v>
      </c>
      <c r="AC9" s="2">
        <v>2.5</v>
      </c>
      <c r="AD9" s="2"/>
      <c r="AE9" s="2">
        <f t="shared" si="6"/>
        <v>2.35</v>
      </c>
      <c r="AF9" s="2"/>
      <c r="AG9" s="26">
        <f t="shared" si="7"/>
        <v>11.05</v>
      </c>
      <c r="AH9" s="52">
        <f t="shared" si="8"/>
        <v>42.7</v>
      </c>
    </row>
    <row r="10" spans="1:34" ht="14.25" customHeight="1" thickBot="1">
      <c r="A10" s="72" t="s">
        <v>14</v>
      </c>
      <c r="B10" s="112" t="s">
        <v>65</v>
      </c>
      <c r="C10" s="111" t="s">
        <v>66</v>
      </c>
      <c r="D10" s="115" t="s">
        <v>52</v>
      </c>
      <c r="E10" s="68">
        <v>2008</v>
      </c>
      <c r="F10" s="5">
        <v>2.8</v>
      </c>
      <c r="G10" s="2">
        <v>0.8</v>
      </c>
      <c r="H10" s="2">
        <v>0.8</v>
      </c>
      <c r="I10" s="2"/>
      <c r="J10" s="2">
        <f t="shared" si="0"/>
        <v>0.8</v>
      </c>
      <c r="K10" s="2"/>
      <c r="L10" s="24">
        <f t="shared" si="1"/>
        <v>12</v>
      </c>
      <c r="M10" s="5">
        <v>2.2</v>
      </c>
      <c r="N10" s="2">
        <v>3</v>
      </c>
      <c r="O10" s="2">
        <v>3.1</v>
      </c>
      <c r="P10" s="2"/>
      <c r="Q10" s="2">
        <f t="shared" si="2"/>
        <v>3.05</v>
      </c>
      <c r="R10" s="2"/>
      <c r="S10" s="26">
        <f t="shared" si="3"/>
        <v>9.149999999999999</v>
      </c>
      <c r="T10" s="9">
        <v>3.3</v>
      </c>
      <c r="U10" s="2">
        <v>3.5</v>
      </c>
      <c r="V10" s="2">
        <v>3.1</v>
      </c>
      <c r="W10" s="2"/>
      <c r="X10" s="2">
        <f t="shared" si="4"/>
        <v>3.3</v>
      </c>
      <c r="Y10" s="2"/>
      <c r="Z10" s="24">
        <f t="shared" si="5"/>
        <v>10</v>
      </c>
      <c r="AA10" s="5">
        <v>3.3</v>
      </c>
      <c r="AB10" s="2">
        <v>1.7</v>
      </c>
      <c r="AC10" s="2">
        <v>1.8</v>
      </c>
      <c r="AD10" s="2"/>
      <c r="AE10" s="2">
        <f t="shared" si="6"/>
        <v>1.75</v>
      </c>
      <c r="AF10" s="2"/>
      <c r="AG10" s="26">
        <f t="shared" si="7"/>
        <v>11.55</v>
      </c>
      <c r="AH10" s="52">
        <f t="shared" si="8"/>
        <v>42.7</v>
      </c>
    </row>
    <row r="11" spans="1:34" ht="14.25" customHeight="1" thickBot="1">
      <c r="A11" s="72" t="s">
        <v>15</v>
      </c>
      <c r="B11" s="110" t="s">
        <v>72</v>
      </c>
      <c r="C11" s="111" t="s">
        <v>73</v>
      </c>
      <c r="D11" s="115" t="s">
        <v>69</v>
      </c>
      <c r="E11" s="68">
        <v>2011</v>
      </c>
      <c r="F11" s="5">
        <v>2.8</v>
      </c>
      <c r="G11" s="2">
        <v>2</v>
      </c>
      <c r="H11" s="2">
        <v>2.1</v>
      </c>
      <c r="I11" s="2"/>
      <c r="J11" s="2">
        <f t="shared" si="0"/>
        <v>2.05</v>
      </c>
      <c r="K11" s="2"/>
      <c r="L11" s="24">
        <f t="shared" si="1"/>
        <v>10.75</v>
      </c>
      <c r="M11" s="5">
        <v>2</v>
      </c>
      <c r="N11" s="2">
        <v>2</v>
      </c>
      <c r="O11" s="2">
        <v>1.9</v>
      </c>
      <c r="P11" s="2"/>
      <c r="Q11" s="2">
        <f t="shared" si="2"/>
        <v>1.95</v>
      </c>
      <c r="R11" s="2"/>
      <c r="S11" s="26">
        <f t="shared" si="3"/>
        <v>10.05</v>
      </c>
      <c r="T11" s="9">
        <v>3.3</v>
      </c>
      <c r="U11" s="2">
        <v>2.9</v>
      </c>
      <c r="V11" s="2">
        <v>3</v>
      </c>
      <c r="W11" s="2"/>
      <c r="X11" s="2">
        <f t="shared" si="4"/>
        <v>2.95</v>
      </c>
      <c r="Y11" s="2"/>
      <c r="Z11" s="24">
        <f t="shared" si="5"/>
        <v>10.350000000000001</v>
      </c>
      <c r="AA11" s="5">
        <v>3</v>
      </c>
      <c r="AB11" s="2">
        <v>1.9</v>
      </c>
      <c r="AC11" s="2">
        <v>1.7</v>
      </c>
      <c r="AD11" s="2"/>
      <c r="AE11" s="2">
        <f t="shared" si="6"/>
        <v>1.7999999999999998</v>
      </c>
      <c r="AF11" s="2"/>
      <c r="AG11" s="26">
        <f t="shared" si="7"/>
        <v>11.2</v>
      </c>
      <c r="AH11" s="52">
        <f t="shared" si="8"/>
        <v>42.35</v>
      </c>
    </row>
    <row r="12" spans="1:34" ht="14.25" customHeight="1" thickBot="1">
      <c r="A12" s="72" t="s">
        <v>16</v>
      </c>
      <c r="B12" s="112" t="s">
        <v>77</v>
      </c>
      <c r="C12" s="111" t="s">
        <v>78</v>
      </c>
      <c r="D12" s="115" t="s">
        <v>55</v>
      </c>
      <c r="E12" s="68">
        <v>2007</v>
      </c>
      <c r="F12" s="5">
        <v>2.8</v>
      </c>
      <c r="G12" s="2">
        <v>1.4</v>
      </c>
      <c r="H12" s="2">
        <v>1.6</v>
      </c>
      <c r="I12" s="2"/>
      <c r="J12" s="2">
        <f t="shared" si="0"/>
        <v>1.5</v>
      </c>
      <c r="K12" s="2"/>
      <c r="L12" s="24">
        <f t="shared" si="1"/>
        <v>11.3</v>
      </c>
      <c r="M12" s="5">
        <v>2</v>
      </c>
      <c r="N12" s="2">
        <v>2.1</v>
      </c>
      <c r="O12" s="2">
        <v>2.4</v>
      </c>
      <c r="P12" s="2"/>
      <c r="Q12" s="2">
        <f t="shared" si="2"/>
        <v>2.25</v>
      </c>
      <c r="R12" s="2"/>
      <c r="S12" s="26">
        <f t="shared" si="3"/>
        <v>9.75</v>
      </c>
      <c r="T12" s="9">
        <v>3.2</v>
      </c>
      <c r="U12" s="2">
        <v>3.3</v>
      </c>
      <c r="V12" s="2">
        <v>2.7</v>
      </c>
      <c r="W12" s="2"/>
      <c r="X12" s="2">
        <f t="shared" si="4"/>
        <v>3</v>
      </c>
      <c r="Y12" s="2"/>
      <c r="Z12" s="24">
        <f t="shared" si="5"/>
        <v>10.2</v>
      </c>
      <c r="AA12" s="5">
        <v>3.2</v>
      </c>
      <c r="AB12" s="2">
        <v>2.4</v>
      </c>
      <c r="AC12" s="2">
        <v>3</v>
      </c>
      <c r="AD12" s="2"/>
      <c r="AE12" s="2">
        <f t="shared" si="6"/>
        <v>2.7</v>
      </c>
      <c r="AF12" s="2"/>
      <c r="AG12" s="26">
        <f t="shared" si="7"/>
        <v>10.5</v>
      </c>
      <c r="AH12" s="52">
        <f t="shared" si="8"/>
        <v>41.75</v>
      </c>
    </row>
    <row r="13" spans="1:34" ht="14.25" customHeight="1" thickBot="1">
      <c r="A13" s="72" t="s">
        <v>17</v>
      </c>
      <c r="B13" s="110" t="s">
        <v>76</v>
      </c>
      <c r="C13" s="111" t="s">
        <v>61</v>
      </c>
      <c r="D13" s="115" t="s">
        <v>55</v>
      </c>
      <c r="E13" s="68">
        <v>2009</v>
      </c>
      <c r="F13" s="5">
        <v>2</v>
      </c>
      <c r="G13" s="2">
        <v>1.5</v>
      </c>
      <c r="H13" s="2">
        <v>1.6</v>
      </c>
      <c r="I13" s="2"/>
      <c r="J13" s="2">
        <f t="shared" si="0"/>
        <v>1.55</v>
      </c>
      <c r="K13" s="2"/>
      <c r="L13" s="24">
        <f t="shared" si="1"/>
        <v>10.45</v>
      </c>
      <c r="M13" s="5">
        <v>2.7</v>
      </c>
      <c r="N13" s="2">
        <v>3.2</v>
      </c>
      <c r="O13" s="2">
        <v>3.3</v>
      </c>
      <c r="P13" s="2"/>
      <c r="Q13" s="2">
        <f t="shared" si="2"/>
        <v>3.25</v>
      </c>
      <c r="R13" s="2"/>
      <c r="S13" s="26">
        <f t="shared" si="3"/>
        <v>9.45</v>
      </c>
      <c r="T13" s="9">
        <v>3.2</v>
      </c>
      <c r="U13" s="2">
        <v>2.6</v>
      </c>
      <c r="V13" s="2">
        <v>2.6</v>
      </c>
      <c r="W13" s="2"/>
      <c r="X13" s="2">
        <f t="shared" si="4"/>
        <v>2.6</v>
      </c>
      <c r="Y13" s="2"/>
      <c r="Z13" s="24">
        <f t="shared" si="5"/>
        <v>10.6</v>
      </c>
      <c r="AA13" s="5">
        <v>3.3</v>
      </c>
      <c r="AB13" s="2">
        <v>2.5</v>
      </c>
      <c r="AC13" s="2">
        <v>2.5</v>
      </c>
      <c r="AD13" s="2"/>
      <c r="AE13" s="2">
        <f t="shared" si="6"/>
        <v>2.5</v>
      </c>
      <c r="AF13" s="2"/>
      <c r="AG13" s="26">
        <f t="shared" si="7"/>
        <v>10.8</v>
      </c>
      <c r="AH13" s="52">
        <f t="shared" si="8"/>
        <v>41.3</v>
      </c>
    </row>
    <row r="14" spans="1:34" ht="14.25" customHeight="1" thickBot="1">
      <c r="A14" s="72" t="s">
        <v>18</v>
      </c>
      <c r="B14" s="110" t="s">
        <v>210</v>
      </c>
      <c r="C14" s="111" t="s">
        <v>211</v>
      </c>
      <c r="D14" s="115" t="s">
        <v>207</v>
      </c>
      <c r="E14" s="68">
        <v>2009</v>
      </c>
      <c r="F14" s="5">
        <v>2</v>
      </c>
      <c r="G14" s="2">
        <v>0.8</v>
      </c>
      <c r="H14" s="2">
        <v>0.7</v>
      </c>
      <c r="I14" s="2"/>
      <c r="J14" s="2">
        <f t="shared" si="0"/>
        <v>0.75</v>
      </c>
      <c r="K14" s="2"/>
      <c r="L14" s="24">
        <f t="shared" si="1"/>
        <v>11.25</v>
      </c>
      <c r="M14" s="5">
        <v>2.6</v>
      </c>
      <c r="N14" s="2">
        <v>3.4</v>
      </c>
      <c r="O14" s="2">
        <v>3.4</v>
      </c>
      <c r="P14" s="2"/>
      <c r="Q14" s="2">
        <f t="shared" si="2"/>
        <v>3.4</v>
      </c>
      <c r="R14" s="2"/>
      <c r="S14" s="26">
        <f t="shared" si="3"/>
        <v>9.2</v>
      </c>
      <c r="T14" s="9">
        <v>2.7</v>
      </c>
      <c r="U14" s="2">
        <v>2.4</v>
      </c>
      <c r="V14" s="2">
        <v>2.2</v>
      </c>
      <c r="W14" s="2"/>
      <c r="X14" s="2">
        <f t="shared" si="4"/>
        <v>2.3</v>
      </c>
      <c r="Y14" s="2"/>
      <c r="Z14" s="24">
        <f t="shared" si="5"/>
        <v>10.399999999999999</v>
      </c>
      <c r="AA14" s="5">
        <v>3.1</v>
      </c>
      <c r="AB14" s="2">
        <v>3</v>
      </c>
      <c r="AC14" s="2">
        <v>3.3</v>
      </c>
      <c r="AD14" s="2"/>
      <c r="AE14" s="2">
        <f t="shared" si="6"/>
        <v>3.15</v>
      </c>
      <c r="AF14" s="2"/>
      <c r="AG14" s="26">
        <f t="shared" si="7"/>
        <v>9.95</v>
      </c>
      <c r="AH14" s="52">
        <f t="shared" si="8"/>
        <v>40.8</v>
      </c>
    </row>
    <row r="15" spans="1:34" ht="14.25" customHeight="1" thickBot="1">
      <c r="A15" s="72" t="s">
        <v>19</v>
      </c>
      <c r="B15" s="110" t="s">
        <v>70</v>
      </c>
      <c r="C15" s="111" t="s">
        <v>71</v>
      </c>
      <c r="D15" s="115" t="s">
        <v>69</v>
      </c>
      <c r="E15" s="68">
        <v>2009</v>
      </c>
      <c r="F15" s="5">
        <v>2</v>
      </c>
      <c r="G15" s="2">
        <v>1.5</v>
      </c>
      <c r="H15" s="2">
        <v>1.5</v>
      </c>
      <c r="I15" s="2"/>
      <c r="J15" s="2">
        <f t="shared" si="0"/>
        <v>1.5</v>
      </c>
      <c r="K15" s="2"/>
      <c r="L15" s="24">
        <f t="shared" si="1"/>
        <v>10.5</v>
      </c>
      <c r="M15" s="5">
        <v>2.1</v>
      </c>
      <c r="N15" s="2">
        <v>3.8</v>
      </c>
      <c r="O15" s="2">
        <v>3.6</v>
      </c>
      <c r="P15" s="2"/>
      <c r="Q15" s="2">
        <f t="shared" si="2"/>
        <v>3.7</v>
      </c>
      <c r="R15" s="2"/>
      <c r="S15" s="26">
        <f t="shared" si="3"/>
        <v>8.399999999999999</v>
      </c>
      <c r="T15" s="9">
        <v>3.1</v>
      </c>
      <c r="U15" s="2">
        <v>2.2</v>
      </c>
      <c r="V15" s="2">
        <v>2.4</v>
      </c>
      <c r="W15" s="2"/>
      <c r="X15" s="2">
        <f t="shared" si="4"/>
        <v>2.3</v>
      </c>
      <c r="Y15" s="2"/>
      <c r="Z15" s="24">
        <f t="shared" si="5"/>
        <v>10.8</v>
      </c>
      <c r="AA15" s="5">
        <v>2.7</v>
      </c>
      <c r="AB15" s="2">
        <v>1.8</v>
      </c>
      <c r="AC15" s="2">
        <v>1.8</v>
      </c>
      <c r="AD15" s="2"/>
      <c r="AE15" s="2">
        <f t="shared" si="6"/>
        <v>1.8</v>
      </c>
      <c r="AF15" s="2"/>
      <c r="AG15" s="26">
        <f t="shared" si="7"/>
        <v>10.899999999999999</v>
      </c>
      <c r="AH15" s="52">
        <f t="shared" si="8"/>
        <v>40.599999999999994</v>
      </c>
    </row>
    <row r="16" spans="1:34" ht="14.25" customHeight="1" thickBot="1">
      <c r="A16" s="72" t="s">
        <v>20</v>
      </c>
      <c r="B16" s="110" t="s">
        <v>208</v>
      </c>
      <c r="C16" s="111" t="s">
        <v>53</v>
      </c>
      <c r="D16" s="115" t="s">
        <v>207</v>
      </c>
      <c r="E16" s="68">
        <v>2008</v>
      </c>
      <c r="F16" s="5">
        <v>2</v>
      </c>
      <c r="G16" s="2">
        <v>1.2</v>
      </c>
      <c r="H16" s="2">
        <v>1.5</v>
      </c>
      <c r="I16" s="2"/>
      <c r="J16" s="2">
        <f t="shared" si="0"/>
        <v>1.35</v>
      </c>
      <c r="K16" s="2"/>
      <c r="L16" s="24">
        <f t="shared" si="1"/>
        <v>10.65</v>
      </c>
      <c r="M16" s="5">
        <v>2.8</v>
      </c>
      <c r="N16" s="2">
        <v>3.2</v>
      </c>
      <c r="O16" s="2">
        <v>3.7</v>
      </c>
      <c r="P16" s="2"/>
      <c r="Q16" s="2">
        <f t="shared" si="2"/>
        <v>3.45</v>
      </c>
      <c r="R16" s="2"/>
      <c r="S16" s="26">
        <f t="shared" si="3"/>
        <v>9.350000000000001</v>
      </c>
      <c r="T16" s="9">
        <v>2.9</v>
      </c>
      <c r="U16" s="2">
        <v>3.1</v>
      </c>
      <c r="V16" s="2">
        <v>3.2</v>
      </c>
      <c r="W16" s="2"/>
      <c r="X16" s="2">
        <f t="shared" si="4"/>
        <v>3.1500000000000004</v>
      </c>
      <c r="Y16" s="2"/>
      <c r="Z16" s="24">
        <f t="shared" si="5"/>
        <v>9.75</v>
      </c>
      <c r="AA16" s="5">
        <v>3.1</v>
      </c>
      <c r="AB16" s="2">
        <v>3.7</v>
      </c>
      <c r="AC16" s="2">
        <v>3.5</v>
      </c>
      <c r="AD16" s="2"/>
      <c r="AE16" s="2">
        <f t="shared" si="6"/>
        <v>3.6</v>
      </c>
      <c r="AF16" s="2"/>
      <c r="AG16" s="26">
        <f t="shared" si="7"/>
        <v>9.5</v>
      </c>
      <c r="AH16" s="52">
        <f t="shared" si="8"/>
        <v>39.25</v>
      </c>
    </row>
    <row r="17" spans="1:34" ht="14.25" customHeight="1" thickBot="1">
      <c r="A17" s="72" t="s">
        <v>21</v>
      </c>
      <c r="B17" s="150" t="s">
        <v>209</v>
      </c>
      <c r="C17" s="111" t="s">
        <v>125</v>
      </c>
      <c r="D17" s="115" t="s">
        <v>207</v>
      </c>
      <c r="E17" s="68">
        <v>2009</v>
      </c>
      <c r="F17" s="5">
        <v>2</v>
      </c>
      <c r="G17" s="2">
        <v>1.6</v>
      </c>
      <c r="H17" s="2">
        <v>1.6</v>
      </c>
      <c r="I17" s="2"/>
      <c r="J17" s="2">
        <f t="shared" si="0"/>
        <v>1.6</v>
      </c>
      <c r="K17" s="2"/>
      <c r="L17" s="24">
        <f t="shared" si="1"/>
        <v>10.4</v>
      </c>
      <c r="M17" s="5">
        <v>2</v>
      </c>
      <c r="N17" s="2">
        <v>2.4</v>
      </c>
      <c r="O17" s="2">
        <v>2.3</v>
      </c>
      <c r="P17" s="2"/>
      <c r="Q17" s="2">
        <f t="shared" si="2"/>
        <v>2.3499999999999996</v>
      </c>
      <c r="R17" s="2"/>
      <c r="S17" s="26">
        <f t="shared" si="3"/>
        <v>9.65</v>
      </c>
      <c r="T17" s="9">
        <v>2.4</v>
      </c>
      <c r="U17" s="2">
        <v>5.1</v>
      </c>
      <c r="V17" s="2">
        <v>5.1</v>
      </c>
      <c r="W17" s="2"/>
      <c r="X17" s="2">
        <f t="shared" si="4"/>
        <v>5.1</v>
      </c>
      <c r="Y17" s="2"/>
      <c r="Z17" s="24">
        <f t="shared" si="5"/>
        <v>7.300000000000001</v>
      </c>
      <c r="AA17" s="5">
        <v>2.9</v>
      </c>
      <c r="AB17" s="2">
        <v>3</v>
      </c>
      <c r="AC17" s="2">
        <v>3</v>
      </c>
      <c r="AD17" s="2"/>
      <c r="AE17" s="2">
        <f t="shared" si="6"/>
        <v>3</v>
      </c>
      <c r="AF17" s="2"/>
      <c r="AG17" s="26">
        <f t="shared" si="7"/>
        <v>9.9</v>
      </c>
      <c r="AH17" s="52">
        <f t="shared" si="8"/>
        <v>37.25</v>
      </c>
    </row>
    <row r="18" spans="1:34" ht="15.75" thickBot="1">
      <c r="A18" s="72" t="s">
        <v>22</v>
      </c>
      <c r="B18" s="116"/>
      <c r="C18" s="117"/>
      <c r="D18" s="118"/>
      <c r="E18" s="69"/>
      <c r="F18" s="8"/>
      <c r="G18" s="4"/>
      <c r="H18" s="4"/>
      <c r="I18" s="4"/>
      <c r="J18" s="4"/>
      <c r="K18" s="4"/>
      <c r="L18" s="25"/>
      <c r="M18" s="8"/>
      <c r="N18" s="4"/>
      <c r="O18" s="4"/>
      <c r="P18" s="4"/>
      <c r="Q18" s="4"/>
      <c r="R18" s="4"/>
      <c r="S18" s="27"/>
      <c r="T18" s="12"/>
      <c r="U18" s="4"/>
      <c r="V18" s="4"/>
      <c r="W18" s="4"/>
      <c r="X18" s="4"/>
      <c r="Y18" s="4"/>
      <c r="Z18" s="25"/>
      <c r="AA18" s="8"/>
      <c r="AB18" s="4"/>
      <c r="AC18" s="4"/>
      <c r="AD18" s="4"/>
      <c r="AE18" s="4"/>
      <c r="AF18" s="4"/>
      <c r="AG18" s="27"/>
      <c r="AH18" s="53"/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6"/>
  <sheetViews>
    <sheetView tabSelected="1" zoomScalePageLayoutView="0" workbookViewId="0" topLeftCell="C10">
      <selection activeCell="L30" sqref="L30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625" style="0" customWidth="1"/>
    <col min="5" max="5" width="7.625" style="20" customWidth="1"/>
    <col min="6" max="6" width="7.25390625" style="0" customWidth="1"/>
    <col min="7" max="11" width="5.75390625" style="0" customWidth="1"/>
    <col min="12" max="12" width="10.375" style="0" customWidth="1"/>
    <col min="13" max="13" width="7.125" style="0" customWidth="1"/>
    <col min="14" max="17" width="5.75390625" style="0" customWidth="1"/>
    <col min="18" max="18" width="9.75390625" style="0" customWidth="1"/>
    <col min="19" max="19" width="11.00390625" style="0" bestFit="1" customWidth="1"/>
    <col min="20" max="20" width="7.25390625" style="0" customWidth="1"/>
    <col min="21" max="25" width="5.75390625" style="0" customWidth="1"/>
    <col min="26" max="26" width="11.00390625" style="0" bestFit="1" customWidth="1"/>
    <col min="27" max="27" width="7.2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90" t="s">
        <v>314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2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51" t="s">
        <v>179</v>
      </c>
      <c r="C5" s="120" t="s">
        <v>46</v>
      </c>
      <c r="D5" s="54" t="s">
        <v>93</v>
      </c>
      <c r="E5" s="109">
        <v>2010</v>
      </c>
      <c r="F5" s="9">
        <v>2</v>
      </c>
      <c r="G5" s="2">
        <v>0.9</v>
      </c>
      <c r="H5" s="2">
        <v>1</v>
      </c>
      <c r="I5" s="2"/>
      <c r="J5" s="2">
        <f>IF(I5&gt;0,(G5+H5+I5)/3,(G5+H5+I5)/2)</f>
        <v>0.95</v>
      </c>
      <c r="K5" s="2"/>
      <c r="L5" s="24">
        <f>SUM(10+F5-J5-K5)</f>
        <v>11.05</v>
      </c>
      <c r="M5" s="5">
        <v>2.5</v>
      </c>
      <c r="N5" s="2">
        <v>2.3</v>
      </c>
      <c r="O5" s="2">
        <v>1.9</v>
      </c>
      <c r="P5" s="2"/>
      <c r="Q5" s="2">
        <f>IF(P5&gt;0,(N5+O5+P5)/3,(N5+O5+P5)/2)</f>
        <v>2.0999999999999996</v>
      </c>
      <c r="R5" s="2"/>
      <c r="S5" s="26">
        <f>SUM(10+M5-Q5-R5)</f>
        <v>10.4</v>
      </c>
      <c r="T5" s="9">
        <v>2.9</v>
      </c>
      <c r="U5" s="2">
        <v>1.7</v>
      </c>
      <c r="V5" s="2">
        <v>1.8</v>
      </c>
      <c r="W5" s="2"/>
      <c r="X5" s="2">
        <f>IF(W5&gt;0,(U5+V5+W5)/3,(U5+V5+W5)/2)</f>
        <v>1.75</v>
      </c>
      <c r="Y5" s="2"/>
      <c r="Z5" s="24">
        <f>SUM(10+T5-X5-Y5)</f>
        <v>11.15</v>
      </c>
      <c r="AA5" s="5">
        <v>2.8</v>
      </c>
      <c r="AB5" s="2">
        <v>2.1</v>
      </c>
      <c r="AC5" s="2">
        <v>2</v>
      </c>
      <c r="AD5" s="2"/>
      <c r="AE5" s="2">
        <f>IF(AD5&gt;0,(AB5+AC5+AD5)/3,(AB5+AC5+AD5)/2)</f>
        <v>2.05</v>
      </c>
      <c r="AF5" s="2"/>
      <c r="AG5" s="26">
        <f>SUM(10+AA5-AE5-AF5)</f>
        <v>10.75</v>
      </c>
      <c r="AH5" s="19">
        <f>IF(F5&gt;0,L5+S5+Z5+AG5,0)</f>
        <v>43.35</v>
      </c>
    </row>
    <row r="6" spans="1:34" ht="14.25" customHeight="1">
      <c r="A6" s="73" t="s">
        <v>10</v>
      </c>
      <c r="B6" s="132" t="s">
        <v>287</v>
      </c>
      <c r="C6" s="55" t="s">
        <v>163</v>
      </c>
      <c r="D6" s="56" t="s">
        <v>241</v>
      </c>
      <c r="E6" s="109">
        <v>2009</v>
      </c>
      <c r="F6" s="9">
        <v>2</v>
      </c>
      <c r="G6" s="2">
        <v>1.9</v>
      </c>
      <c r="H6" s="2">
        <v>2</v>
      </c>
      <c r="I6" s="2"/>
      <c r="J6" s="2">
        <f>IF(I6&gt;0,(G6+H6+I6)/3,(G6+H6+I6)/2)</f>
        <v>1.95</v>
      </c>
      <c r="K6" s="2"/>
      <c r="L6" s="24">
        <f>SUM(10+F6-J6-K6)</f>
        <v>10.05</v>
      </c>
      <c r="M6" s="5">
        <v>2.5</v>
      </c>
      <c r="N6" s="2">
        <v>1.9</v>
      </c>
      <c r="O6" s="2">
        <v>2.3</v>
      </c>
      <c r="P6" s="2"/>
      <c r="Q6" s="2">
        <f>IF(P6&gt;0,(N6+O6+P6)/3,(N6+O6+P6)/2)</f>
        <v>2.0999999999999996</v>
      </c>
      <c r="R6" s="2"/>
      <c r="S6" s="26">
        <f>SUM(10+M6-Q6-R6)</f>
        <v>10.4</v>
      </c>
      <c r="T6" s="9">
        <v>3.1</v>
      </c>
      <c r="U6" s="2">
        <v>2</v>
      </c>
      <c r="V6" s="2">
        <v>2.4</v>
      </c>
      <c r="W6" s="2"/>
      <c r="X6" s="2">
        <f>IF(W6&gt;0,(U6+V6+W6)/3,(U6+V6+W6)/2)</f>
        <v>2.2</v>
      </c>
      <c r="Y6" s="2"/>
      <c r="Z6" s="24">
        <f>SUM(10+T6-X6-Y6)</f>
        <v>10.899999999999999</v>
      </c>
      <c r="AA6" s="5">
        <v>3.3</v>
      </c>
      <c r="AB6" s="2">
        <v>2.4</v>
      </c>
      <c r="AC6" s="2">
        <v>2</v>
      </c>
      <c r="AD6" s="2"/>
      <c r="AE6" s="2">
        <f>IF(AD6&gt;0,(AB6+AC6+AD6)/3,(AB6+AC6+AD6)/2)</f>
        <v>2.2</v>
      </c>
      <c r="AF6" s="2"/>
      <c r="AG6" s="26">
        <f>SUM(10+AA6-AE6-AF6)</f>
        <v>11.100000000000001</v>
      </c>
      <c r="AH6" s="19">
        <f>IF(F6&gt;0,L6+S6+Z6+AG6,0)</f>
        <v>42.45</v>
      </c>
    </row>
    <row r="7" spans="1:34" ht="14.25" customHeight="1">
      <c r="A7" s="73" t="s">
        <v>11</v>
      </c>
      <c r="B7" s="132" t="s">
        <v>272</v>
      </c>
      <c r="C7" s="55" t="s">
        <v>273</v>
      </c>
      <c r="D7" s="56" t="s">
        <v>69</v>
      </c>
      <c r="E7" s="109">
        <v>2010</v>
      </c>
      <c r="F7" s="9">
        <v>2</v>
      </c>
      <c r="G7" s="2">
        <v>2.1</v>
      </c>
      <c r="H7" s="2">
        <v>2.1</v>
      </c>
      <c r="I7" s="2"/>
      <c r="J7" s="2">
        <f>IF(I7&gt;0,(G7+H7+I7)/3,(G7+H7+I7)/2)</f>
        <v>2.1</v>
      </c>
      <c r="K7" s="2"/>
      <c r="L7" s="24">
        <f>SUM(10+F7-J7-K7)</f>
        <v>9.9</v>
      </c>
      <c r="M7" s="5">
        <v>2</v>
      </c>
      <c r="N7" s="2">
        <v>2.9</v>
      </c>
      <c r="O7" s="2">
        <v>3</v>
      </c>
      <c r="P7" s="2"/>
      <c r="Q7" s="2">
        <f>IF(P7&gt;0,(N7+O7+P7)/3,(N7+O7+P7)/2)</f>
        <v>2.95</v>
      </c>
      <c r="R7" s="2"/>
      <c r="S7" s="26">
        <f>SUM(10+M7-Q7-R7)</f>
        <v>9.05</v>
      </c>
      <c r="T7" s="9">
        <v>2.8</v>
      </c>
      <c r="U7" s="2">
        <v>1.3</v>
      </c>
      <c r="V7" s="2">
        <v>1.3</v>
      </c>
      <c r="W7" s="2"/>
      <c r="X7" s="2">
        <f>IF(W7&gt;0,(U7+V7+W7)/3,(U7+V7+W7)/2)</f>
        <v>1.3</v>
      </c>
      <c r="Y7" s="2"/>
      <c r="Z7" s="24">
        <f>SUM(10+T7-X7-Y7)</f>
        <v>11.5</v>
      </c>
      <c r="AA7" s="5">
        <v>2.6</v>
      </c>
      <c r="AB7" s="2">
        <v>1.3</v>
      </c>
      <c r="AC7" s="2">
        <v>1.4</v>
      </c>
      <c r="AD7" s="2"/>
      <c r="AE7" s="2">
        <f>IF(AD7&gt;0,(AB7+AC7+AD7)/3,(AB7+AC7+AD7)/2)</f>
        <v>1.35</v>
      </c>
      <c r="AF7" s="2"/>
      <c r="AG7" s="26">
        <f>SUM(10+AA7-AE7-AF7)</f>
        <v>11.25</v>
      </c>
      <c r="AH7" s="19">
        <f>IF(F7&gt;0,L7+S7+Z7+AG7,0)</f>
        <v>41.7</v>
      </c>
    </row>
    <row r="8" spans="1:34" ht="12.75">
      <c r="A8" s="73" t="s">
        <v>12</v>
      </c>
      <c r="B8" s="132" t="s">
        <v>278</v>
      </c>
      <c r="C8" s="55" t="s">
        <v>125</v>
      </c>
      <c r="D8" s="56" t="s">
        <v>93</v>
      </c>
      <c r="E8" s="109">
        <v>2009</v>
      </c>
      <c r="F8" s="9">
        <v>2</v>
      </c>
      <c r="G8" s="2">
        <v>1.8</v>
      </c>
      <c r="H8" s="2">
        <v>1.4</v>
      </c>
      <c r="I8" s="2"/>
      <c r="J8" s="2">
        <f>IF(I8&gt;0,(G8+H8+I8)/3,(G8+H8+I8)/2)</f>
        <v>1.6</v>
      </c>
      <c r="K8" s="2"/>
      <c r="L8" s="24">
        <f>SUM(10+F8-J8-K8)</f>
        <v>10.4</v>
      </c>
      <c r="M8" s="5">
        <v>2</v>
      </c>
      <c r="N8" s="2">
        <v>2.7</v>
      </c>
      <c r="O8" s="2">
        <v>2.6</v>
      </c>
      <c r="P8" s="2"/>
      <c r="Q8" s="2">
        <f>IF(P8&gt;0,(N8+O8+P8)/3,(N8+O8+P8)/2)</f>
        <v>2.6500000000000004</v>
      </c>
      <c r="R8" s="2"/>
      <c r="S8" s="26">
        <f>SUM(10+M8-Q8-R8)</f>
        <v>9.35</v>
      </c>
      <c r="T8" s="9">
        <v>2.8</v>
      </c>
      <c r="U8" s="2">
        <v>1.7</v>
      </c>
      <c r="V8" s="2">
        <v>2</v>
      </c>
      <c r="W8" s="2"/>
      <c r="X8" s="2">
        <f>IF(W8&gt;0,(U8+V8+W8)/3,(U8+V8+W8)/2)</f>
        <v>1.85</v>
      </c>
      <c r="Y8" s="2"/>
      <c r="Z8" s="24">
        <f>SUM(10+T8-X8-Y8)</f>
        <v>10.950000000000001</v>
      </c>
      <c r="AA8" s="5">
        <v>2.9</v>
      </c>
      <c r="AB8" s="2">
        <v>2.5</v>
      </c>
      <c r="AC8" s="2">
        <v>2.8</v>
      </c>
      <c r="AD8" s="2"/>
      <c r="AE8" s="2">
        <f>IF(AD8&gt;0,(AB8+AC8+AD8)/3,(AB8+AC8+AD8)/2)</f>
        <v>2.65</v>
      </c>
      <c r="AF8" s="2"/>
      <c r="AG8" s="26">
        <f>SUM(10+AA8-AE8-AF8)</f>
        <v>10.25</v>
      </c>
      <c r="AH8" s="19">
        <f>IF(F8&gt;0,L8+S8+Z8+AG8,0)</f>
        <v>40.95</v>
      </c>
    </row>
    <row r="9" spans="1:34" ht="12.75">
      <c r="A9" s="73" t="s">
        <v>13</v>
      </c>
      <c r="B9" s="132" t="s">
        <v>239</v>
      </c>
      <c r="C9" s="55" t="s">
        <v>184</v>
      </c>
      <c r="D9" s="56" t="s">
        <v>241</v>
      </c>
      <c r="E9" s="109">
        <v>2010</v>
      </c>
      <c r="F9" s="9">
        <v>2</v>
      </c>
      <c r="G9" s="2">
        <v>1.7</v>
      </c>
      <c r="H9" s="2">
        <v>2.2</v>
      </c>
      <c r="I9" s="2"/>
      <c r="J9" s="2">
        <f>IF(I9&gt;0,(G9+H9+I9)/3,(G9+H9+I9)/2)</f>
        <v>1.9500000000000002</v>
      </c>
      <c r="K9" s="2"/>
      <c r="L9" s="24">
        <f>SUM(10+F9-J9-K9)</f>
        <v>10.05</v>
      </c>
      <c r="M9" s="5">
        <v>2.5</v>
      </c>
      <c r="N9" s="2">
        <v>2</v>
      </c>
      <c r="O9" s="2">
        <v>2.2</v>
      </c>
      <c r="P9" s="2"/>
      <c r="Q9" s="2">
        <f>IF(P9&gt;0,(N9+O9+P9)/3,(N9+O9+P9)/2)</f>
        <v>2.1</v>
      </c>
      <c r="R9" s="2"/>
      <c r="S9" s="26">
        <f>SUM(10+M9-Q9-R9)</f>
        <v>10.4</v>
      </c>
      <c r="T9" s="9">
        <v>3.1</v>
      </c>
      <c r="U9" s="2">
        <v>3.2</v>
      </c>
      <c r="V9" s="2">
        <v>3</v>
      </c>
      <c r="W9" s="2"/>
      <c r="X9" s="2">
        <f>IF(W9&gt;0,(U9+V9+W9)/3,(U9+V9+W9)/2)</f>
        <v>3.1</v>
      </c>
      <c r="Y9" s="2"/>
      <c r="Z9" s="24">
        <f>SUM(10+T9-X9-Y9)</f>
        <v>10</v>
      </c>
      <c r="AA9" s="5">
        <v>3.1</v>
      </c>
      <c r="AB9" s="2">
        <v>2.7</v>
      </c>
      <c r="AC9" s="2">
        <v>2.6</v>
      </c>
      <c r="AD9" s="2"/>
      <c r="AE9" s="2">
        <f>IF(AD9&gt;0,(AB9+AC9+AD9)/3,(AB9+AC9+AD9)/2)</f>
        <v>2.6500000000000004</v>
      </c>
      <c r="AF9" s="2"/>
      <c r="AG9" s="26">
        <f>SUM(10+AA9-AE9-AF9)</f>
        <v>10.45</v>
      </c>
      <c r="AH9" s="19">
        <f>IF(F9&gt;0,L9+S9+Z9+AG9,0)</f>
        <v>40.900000000000006</v>
      </c>
    </row>
    <row r="10" spans="1:34" ht="12.75">
      <c r="A10" s="73" t="s">
        <v>14</v>
      </c>
      <c r="B10" s="132" t="s">
        <v>282</v>
      </c>
      <c r="C10" s="55" t="s">
        <v>46</v>
      </c>
      <c r="D10" s="56" t="s">
        <v>280</v>
      </c>
      <c r="E10" s="109">
        <v>2009</v>
      </c>
      <c r="F10" s="9">
        <v>2</v>
      </c>
      <c r="G10" s="2">
        <v>2.1</v>
      </c>
      <c r="H10" s="2">
        <v>1.9</v>
      </c>
      <c r="I10" s="2"/>
      <c r="J10" s="2">
        <f>IF(I10&gt;0,(G10+H10+I10)/3,(G10+H10+I10)/2)</f>
        <v>2</v>
      </c>
      <c r="K10" s="2"/>
      <c r="L10" s="24">
        <f>SUM(10+F10-J10-K10)</f>
        <v>10</v>
      </c>
      <c r="M10" s="5">
        <v>2.5</v>
      </c>
      <c r="N10" s="2">
        <v>3.3</v>
      </c>
      <c r="O10" s="2">
        <v>3</v>
      </c>
      <c r="P10" s="2">
        <v>0</v>
      </c>
      <c r="Q10" s="2">
        <f>IF(P10&gt;0,(N10+O10+P10)/3,(N10+O10+P10)/2)</f>
        <v>3.15</v>
      </c>
      <c r="R10" s="2"/>
      <c r="S10" s="26">
        <f>SUM(10+M10-Q10-R10)</f>
        <v>9.35</v>
      </c>
      <c r="T10" s="9">
        <v>3</v>
      </c>
      <c r="U10" s="2">
        <v>2</v>
      </c>
      <c r="V10" s="2">
        <v>2.2</v>
      </c>
      <c r="W10" s="2"/>
      <c r="X10" s="2">
        <f>IF(W10&gt;0,(U10+V10+W10)/3,(U10+V10+W10)/2)</f>
        <v>2.1</v>
      </c>
      <c r="Y10" s="2"/>
      <c r="Z10" s="24">
        <f>SUM(10+T10-X10-Y10)</f>
        <v>10.9</v>
      </c>
      <c r="AA10" s="5">
        <v>3</v>
      </c>
      <c r="AB10" s="2">
        <v>2.5</v>
      </c>
      <c r="AC10" s="2">
        <v>2.7</v>
      </c>
      <c r="AD10" s="2"/>
      <c r="AE10" s="2">
        <f>IF(AD10&gt;0,(AB10+AC10+AD10)/3,(AB10+AC10+AD10)/2)</f>
        <v>2.6</v>
      </c>
      <c r="AF10" s="2"/>
      <c r="AG10" s="26">
        <f>SUM(10+AA10-AE10-AF10)</f>
        <v>10.4</v>
      </c>
      <c r="AH10" s="19">
        <f>IF(F10&gt;0,L10+S10+Z10+AG10,0)</f>
        <v>40.65</v>
      </c>
    </row>
    <row r="11" spans="1:34" ht="12.75">
      <c r="A11" s="73" t="s">
        <v>15</v>
      </c>
      <c r="B11" s="132" t="s">
        <v>270</v>
      </c>
      <c r="C11" s="55" t="s">
        <v>54</v>
      </c>
      <c r="D11" s="56" t="s">
        <v>81</v>
      </c>
      <c r="E11" s="109">
        <v>2009</v>
      </c>
      <c r="F11" s="9">
        <v>2</v>
      </c>
      <c r="G11" s="2">
        <v>1.8</v>
      </c>
      <c r="H11" s="2">
        <v>1.6</v>
      </c>
      <c r="I11" s="2"/>
      <c r="J11" s="2">
        <f>IF(I11&gt;0,(G11+H11+I11)/3,(G11+H11+I11)/2)</f>
        <v>1.7000000000000002</v>
      </c>
      <c r="K11" s="2"/>
      <c r="L11" s="24">
        <f>SUM(10+F11-J11-K11)</f>
        <v>10.3</v>
      </c>
      <c r="M11" s="5">
        <v>2.6</v>
      </c>
      <c r="N11" s="2">
        <v>3.2</v>
      </c>
      <c r="O11" s="2">
        <v>2.6</v>
      </c>
      <c r="P11" s="2"/>
      <c r="Q11" s="2">
        <f>IF(P11&gt;0,(N11+O11+P11)/3,(N11+O11+P11)/2)</f>
        <v>2.9000000000000004</v>
      </c>
      <c r="R11" s="2"/>
      <c r="S11" s="26">
        <f>SUM(10+M11-Q11-R11)</f>
        <v>9.7</v>
      </c>
      <c r="T11" s="9">
        <v>3.1</v>
      </c>
      <c r="U11" s="2">
        <v>2.6</v>
      </c>
      <c r="V11" s="2">
        <v>2.7</v>
      </c>
      <c r="W11" s="2"/>
      <c r="X11" s="2">
        <f>IF(W11&gt;0,(U11+V11+W11)/3,(U11+V11+W11)/2)</f>
        <v>2.6500000000000004</v>
      </c>
      <c r="Y11" s="2"/>
      <c r="Z11" s="24">
        <f>SUM(10+T11-X11-Y11)</f>
        <v>10.45</v>
      </c>
      <c r="AA11" s="5">
        <v>2.9</v>
      </c>
      <c r="AB11" s="2">
        <v>2.9</v>
      </c>
      <c r="AC11" s="2">
        <v>2.6</v>
      </c>
      <c r="AD11" s="2"/>
      <c r="AE11" s="2">
        <f>IF(AD11&gt;0,(AB11+AC11+AD11)/3,(AB11+AC11+AD11)/2)</f>
        <v>2.75</v>
      </c>
      <c r="AF11" s="2"/>
      <c r="AG11" s="26">
        <f>SUM(10+AA11-AE11-AF11)</f>
        <v>10.15</v>
      </c>
      <c r="AH11" s="19">
        <f>IF(F11&gt;0,L11+S11+Z11+AG11,0)</f>
        <v>40.6</v>
      </c>
    </row>
    <row r="12" spans="1:34" ht="12.75">
      <c r="A12" s="73" t="s">
        <v>16</v>
      </c>
      <c r="B12" s="132" t="s">
        <v>276</v>
      </c>
      <c r="C12" s="55" t="s">
        <v>277</v>
      </c>
      <c r="D12" s="56" t="s">
        <v>93</v>
      </c>
      <c r="E12" s="109">
        <v>2009</v>
      </c>
      <c r="F12" s="9">
        <v>2</v>
      </c>
      <c r="G12" s="2">
        <v>1.7</v>
      </c>
      <c r="H12" s="2">
        <v>1.8</v>
      </c>
      <c r="I12" s="2"/>
      <c r="J12" s="2">
        <f>IF(I12&gt;0,(G12+H12+I12)/3,(G12+H12+I12)/2)</f>
        <v>1.75</v>
      </c>
      <c r="K12" s="2"/>
      <c r="L12" s="24">
        <f>SUM(10+F12-J12-K12)</f>
        <v>10.25</v>
      </c>
      <c r="M12" s="5">
        <v>2.5</v>
      </c>
      <c r="N12" s="2">
        <v>3.3</v>
      </c>
      <c r="O12" s="2">
        <v>3.3</v>
      </c>
      <c r="P12" s="2"/>
      <c r="Q12" s="2">
        <f>IF(P12&gt;0,(N12+O12+P12)/3,(N12+O12+P12)/2)</f>
        <v>3.3</v>
      </c>
      <c r="R12" s="2"/>
      <c r="S12" s="26">
        <f>SUM(10+M12-Q12-R12)</f>
        <v>9.2</v>
      </c>
      <c r="T12" s="9">
        <v>3.1</v>
      </c>
      <c r="U12" s="2">
        <v>2.5</v>
      </c>
      <c r="V12" s="2">
        <v>2.8</v>
      </c>
      <c r="W12" s="2"/>
      <c r="X12" s="2">
        <f>IF(W12&gt;0,(U12+V12+W12)/3,(U12+V12+W12)/2)</f>
        <v>2.65</v>
      </c>
      <c r="Y12" s="2"/>
      <c r="Z12" s="24">
        <f>SUM(10+T12-X12-Y12)</f>
        <v>10.45</v>
      </c>
      <c r="AA12" s="5">
        <v>3</v>
      </c>
      <c r="AB12" s="2">
        <v>2.7</v>
      </c>
      <c r="AC12" s="2">
        <v>3.3</v>
      </c>
      <c r="AD12" s="2"/>
      <c r="AE12" s="2">
        <f>IF(AD12&gt;0,(AB12+AC12+AD12)/3,(AB12+AC12+AD12)/2)</f>
        <v>3</v>
      </c>
      <c r="AF12" s="2"/>
      <c r="AG12" s="26">
        <f>SUM(10+AA12-AE12-AF12)</f>
        <v>10</v>
      </c>
      <c r="AH12" s="19">
        <f>IF(F12&gt;0,L12+S12+Z12+AG12,0)</f>
        <v>39.9</v>
      </c>
    </row>
    <row r="13" spans="1:34" ht="12.75">
      <c r="A13" s="73" t="s">
        <v>17</v>
      </c>
      <c r="B13" s="132" t="s">
        <v>281</v>
      </c>
      <c r="C13" s="55" t="s">
        <v>71</v>
      </c>
      <c r="D13" s="56" t="s">
        <v>280</v>
      </c>
      <c r="E13" s="109">
        <v>2010</v>
      </c>
      <c r="F13" s="9">
        <v>2</v>
      </c>
      <c r="G13" s="2">
        <v>2.4</v>
      </c>
      <c r="H13" s="2">
        <v>2.6</v>
      </c>
      <c r="I13" s="2"/>
      <c r="J13" s="2">
        <f>IF(I13&gt;0,(G13+H13+I13)/3,(G13+H13+I13)/2)</f>
        <v>2.5</v>
      </c>
      <c r="K13" s="2"/>
      <c r="L13" s="24">
        <f>SUM(10+F13-J13-K13)</f>
        <v>9.5</v>
      </c>
      <c r="M13" s="5">
        <v>2</v>
      </c>
      <c r="N13" s="2">
        <v>3</v>
      </c>
      <c r="O13" s="2">
        <v>3</v>
      </c>
      <c r="P13" s="2">
        <v>0</v>
      </c>
      <c r="Q13" s="2">
        <f>IF(P13&gt;0,(N13+O13+P13)/3,(N13+O13+P13)/2)</f>
        <v>3</v>
      </c>
      <c r="R13" s="2"/>
      <c r="S13" s="26">
        <f>SUM(10+M13-Q13-R13)</f>
        <v>9</v>
      </c>
      <c r="T13" s="9">
        <v>3.1</v>
      </c>
      <c r="U13" s="2">
        <v>3.2</v>
      </c>
      <c r="V13" s="2">
        <v>3.2</v>
      </c>
      <c r="W13" s="2"/>
      <c r="X13" s="2">
        <f>IF(W13&gt;0,(U13+V13+W13)/3,(U13+V13+W13)/2)</f>
        <v>3.2</v>
      </c>
      <c r="Y13" s="2"/>
      <c r="Z13" s="24">
        <f>SUM(10+T13-X13-Y13)</f>
        <v>9.899999999999999</v>
      </c>
      <c r="AA13" s="5">
        <v>3</v>
      </c>
      <c r="AB13" s="2">
        <v>2.2</v>
      </c>
      <c r="AC13" s="2">
        <v>2.2</v>
      </c>
      <c r="AD13" s="2"/>
      <c r="AE13" s="2">
        <f>IF(AD13&gt;0,(AB13+AC13+AD13)/3,(AB13+AC13+AD13)/2)</f>
        <v>2.2</v>
      </c>
      <c r="AF13" s="2"/>
      <c r="AG13" s="26">
        <f>SUM(10+AA13-AE13-AF13)</f>
        <v>10.8</v>
      </c>
      <c r="AH13" s="19">
        <f>IF(F13&gt;0,L13+S13+Z13+AG13,0)</f>
        <v>39.2</v>
      </c>
    </row>
    <row r="14" spans="1:34" ht="12.75">
      <c r="A14" s="73" t="s">
        <v>18</v>
      </c>
      <c r="B14" s="132" t="s">
        <v>260</v>
      </c>
      <c r="C14" s="55" t="s">
        <v>146</v>
      </c>
      <c r="D14" s="56" t="s">
        <v>41</v>
      </c>
      <c r="E14" s="39">
        <v>2009</v>
      </c>
      <c r="F14" s="9">
        <v>2</v>
      </c>
      <c r="G14" s="2">
        <v>2</v>
      </c>
      <c r="H14" s="2">
        <v>1.5</v>
      </c>
      <c r="I14" s="2"/>
      <c r="J14" s="2">
        <f>IF(I14&gt;0,(G14+H14+I14)/3,(G14+H14+I14)/2)</f>
        <v>1.75</v>
      </c>
      <c r="K14" s="2"/>
      <c r="L14" s="24">
        <f>SUM(10+F14-J14-K14)</f>
        <v>10.25</v>
      </c>
      <c r="M14" s="5">
        <v>2</v>
      </c>
      <c r="N14" s="2">
        <v>3.7</v>
      </c>
      <c r="O14" s="2">
        <v>3.8</v>
      </c>
      <c r="P14" s="2"/>
      <c r="Q14" s="2">
        <f>IF(P14&gt;0,(N14+O14+P14)/3,(N14+O14+P14)/2)</f>
        <v>3.75</v>
      </c>
      <c r="R14" s="2"/>
      <c r="S14" s="26">
        <f>SUM(10+M14-Q14-R14)</f>
        <v>8.25</v>
      </c>
      <c r="T14" s="9">
        <v>3</v>
      </c>
      <c r="U14" s="2">
        <v>2.7</v>
      </c>
      <c r="V14" s="2">
        <v>2.8</v>
      </c>
      <c r="W14" s="2"/>
      <c r="X14" s="2">
        <f>IF(W14&gt;0,(U14+V14+W14)/3,(U14+V14+W14)/2)</f>
        <v>2.75</v>
      </c>
      <c r="Y14" s="2"/>
      <c r="Z14" s="24">
        <f>SUM(10+T14-X14-Y14)</f>
        <v>10.25</v>
      </c>
      <c r="AA14" s="5">
        <v>3.1</v>
      </c>
      <c r="AB14" s="2">
        <v>2.8</v>
      </c>
      <c r="AC14" s="2">
        <v>2.9</v>
      </c>
      <c r="AD14" s="2">
        <v>0</v>
      </c>
      <c r="AE14" s="2">
        <f>IF(AD14&gt;0,(AB14+AC14+AD14)/3,(AB14+AC14+AD14)/2)</f>
        <v>2.8499999999999996</v>
      </c>
      <c r="AF14" s="2"/>
      <c r="AG14" s="26">
        <f>SUM(10+AA14-AE14-AF14)</f>
        <v>10.25</v>
      </c>
      <c r="AH14" s="19">
        <f>IF(F14&gt;0,L14+S14+Z14+AG14,0)</f>
        <v>39</v>
      </c>
    </row>
    <row r="15" spans="1:34" ht="12.75">
      <c r="A15" s="73" t="s">
        <v>19</v>
      </c>
      <c r="B15" s="152" t="s">
        <v>266</v>
      </c>
      <c r="C15" s="44" t="s">
        <v>267</v>
      </c>
      <c r="D15" s="56" t="s">
        <v>52</v>
      </c>
      <c r="E15" s="39">
        <v>2009</v>
      </c>
      <c r="F15" s="9">
        <v>2</v>
      </c>
      <c r="G15" s="2">
        <v>1.9</v>
      </c>
      <c r="H15" s="2">
        <v>1.9</v>
      </c>
      <c r="I15" s="2"/>
      <c r="J15" s="2">
        <f>IF(I15&gt;0,(G15+H15+I15)/3,(G15+H15+I15)/2)</f>
        <v>1.9</v>
      </c>
      <c r="K15" s="2"/>
      <c r="L15" s="24">
        <f>SUM(10+F15-J15-K15)</f>
        <v>10.1</v>
      </c>
      <c r="M15" s="5">
        <v>0.8</v>
      </c>
      <c r="N15" s="2">
        <v>1.7</v>
      </c>
      <c r="O15" s="2">
        <v>2</v>
      </c>
      <c r="P15" s="2"/>
      <c r="Q15" s="2">
        <f>IF(P15&gt;0,(N15+O15+P15)/3,(N15+O15+P15)/2)</f>
        <v>1.85</v>
      </c>
      <c r="R15" s="2"/>
      <c r="S15" s="26">
        <f>SUM(10+M15-Q15-R15)</f>
        <v>8.950000000000001</v>
      </c>
      <c r="T15" s="9">
        <v>2.9</v>
      </c>
      <c r="U15" s="2">
        <v>4.1</v>
      </c>
      <c r="V15" s="2">
        <v>4.4</v>
      </c>
      <c r="W15" s="2"/>
      <c r="X15" s="2">
        <f>IF(W15&gt;0,(U15+V15+W15)/3,(U15+V15+W15)/2)</f>
        <v>4.25</v>
      </c>
      <c r="Y15" s="2">
        <v>0.5</v>
      </c>
      <c r="Z15" s="24">
        <f>SUM(10+T15-X15-Y15)</f>
        <v>8.15</v>
      </c>
      <c r="AA15" s="5">
        <v>3.1</v>
      </c>
      <c r="AB15" s="2">
        <v>2.3</v>
      </c>
      <c r="AC15" s="2">
        <v>3.3</v>
      </c>
      <c r="AD15" s="2"/>
      <c r="AE15" s="2">
        <f>IF(AD15&gt;0,(AB15+AC15+AD15)/3,(AB15+AC15+AD15)/2)</f>
        <v>2.8</v>
      </c>
      <c r="AF15" s="2"/>
      <c r="AG15" s="26">
        <f>SUM(10+AA15-AE15-AF15)</f>
        <v>10.3</v>
      </c>
      <c r="AH15" s="19">
        <f>IF(F15&gt;0,L15+S15+Z15+AG15,0)</f>
        <v>37.5</v>
      </c>
    </row>
    <row r="16" spans="1:34" ht="12.75">
      <c r="A16" s="73" t="s">
        <v>20</v>
      </c>
      <c r="B16" s="132" t="s">
        <v>263</v>
      </c>
      <c r="C16" s="55" t="s">
        <v>264</v>
      </c>
      <c r="D16" s="56" t="s">
        <v>265</v>
      </c>
      <c r="E16" s="39">
        <v>2009</v>
      </c>
      <c r="F16" s="9">
        <v>2</v>
      </c>
      <c r="G16" s="2">
        <v>1.5</v>
      </c>
      <c r="H16" s="2">
        <v>1.5</v>
      </c>
      <c r="I16" s="2"/>
      <c r="J16" s="2">
        <f>IF(I16&gt;0,(G16+H16+I16)/3,(G16+H16+I16)/2)</f>
        <v>1.5</v>
      </c>
      <c r="K16" s="2"/>
      <c r="L16" s="24">
        <f>SUM(10+F16-J16-K16)</f>
        <v>10.5</v>
      </c>
      <c r="M16" s="5">
        <v>1.4</v>
      </c>
      <c r="N16" s="2">
        <v>2.2</v>
      </c>
      <c r="O16" s="2">
        <v>2.2</v>
      </c>
      <c r="P16" s="2"/>
      <c r="Q16" s="2">
        <f>IF(P16&gt;0,(N16+O16+P16)/3,(N16+O16+P16)/2)</f>
        <v>2.2</v>
      </c>
      <c r="R16" s="2"/>
      <c r="S16" s="26">
        <f>SUM(10+M16-Q16-R16)</f>
        <v>9.2</v>
      </c>
      <c r="T16" s="9">
        <v>3.3</v>
      </c>
      <c r="U16" s="2">
        <v>4.3</v>
      </c>
      <c r="V16" s="2">
        <v>4.4</v>
      </c>
      <c r="W16" s="2"/>
      <c r="X16" s="2">
        <f>IF(W16&gt;0,(U16+V16+W16)/3,(U16+V16+W16)/2)</f>
        <v>4.35</v>
      </c>
      <c r="Y16" s="2"/>
      <c r="Z16" s="24">
        <f>SUM(10+T16-X16-Y16)</f>
        <v>8.950000000000001</v>
      </c>
      <c r="AA16" s="5">
        <v>3</v>
      </c>
      <c r="AB16" s="2">
        <v>4.5</v>
      </c>
      <c r="AC16" s="2">
        <v>3.9</v>
      </c>
      <c r="AD16" s="2"/>
      <c r="AE16" s="2">
        <f>IF(AD16&gt;0,(AB16+AC16+AD16)/3,(AB16+AC16+AD16)/2)</f>
        <v>4.2</v>
      </c>
      <c r="AF16" s="2"/>
      <c r="AG16" s="26">
        <f>SUM(10+AA16-AE16-AF16)</f>
        <v>8.8</v>
      </c>
      <c r="AH16" s="19">
        <f>IF(F16&gt;0,L16+S16+Z16+AG16,0)</f>
        <v>37.45</v>
      </c>
    </row>
    <row r="17" spans="1:34" ht="12.75">
      <c r="A17" s="73" t="s">
        <v>21</v>
      </c>
      <c r="B17" s="152" t="s">
        <v>274</v>
      </c>
      <c r="C17" s="44" t="s">
        <v>275</v>
      </c>
      <c r="D17" s="56" t="s">
        <v>93</v>
      </c>
      <c r="E17" s="109">
        <v>2009</v>
      </c>
      <c r="F17" s="9">
        <v>2</v>
      </c>
      <c r="G17" s="2">
        <v>2.1</v>
      </c>
      <c r="H17" s="2">
        <v>2.2</v>
      </c>
      <c r="I17" s="2"/>
      <c r="J17" s="2">
        <f>IF(I17&gt;0,(G17+H17+I17)/3,(G17+H17+I17)/2)</f>
        <v>2.1500000000000004</v>
      </c>
      <c r="K17" s="2"/>
      <c r="L17" s="24">
        <f>SUM(10+F17-J17-K17)</f>
        <v>9.85</v>
      </c>
      <c r="M17" s="5">
        <v>2</v>
      </c>
      <c r="N17" s="2">
        <v>3.9</v>
      </c>
      <c r="O17" s="2">
        <v>3.5</v>
      </c>
      <c r="P17" s="2"/>
      <c r="Q17" s="2">
        <f>IF(P17&gt;0,(N17+O17+P17)/3,(N17+O17+P17)/2)</f>
        <v>3.7</v>
      </c>
      <c r="R17" s="2"/>
      <c r="S17" s="26">
        <f>SUM(10+M17-Q17-R17)</f>
        <v>8.3</v>
      </c>
      <c r="T17" s="9">
        <v>2.9</v>
      </c>
      <c r="U17" s="2">
        <v>3.4</v>
      </c>
      <c r="V17" s="2">
        <v>3.4</v>
      </c>
      <c r="W17" s="2"/>
      <c r="X17" s="2">
        <f>IF(W17&gt;0,(U17+V17+W17)/3,(U17+V17+W17)/2)</f>
        <v>3.4</v>
      </c>
      <c r="Y17" s="2"/>
      <c r="Z17" s="24">
        <f>SUM(10+T17-X17-Y17)</f>
        <v>9.5</v>
      </c>
      <c r="AA17" s="5">
        <v>3.1</v>
      </c>
      <c r="AB17" s="2">
        <v>3.2</v>
      </c>
      <c r="AC17" s="2">
        <v>3.6</v>
      </c>
      <c r="AD17" s="2"/>
      <c r="AE17" s="2">
        <f>IF(AD17&gt;0,(AB17+AC17+AD17)/3,(AB17+AC17+AD17)/2)</f>
        <v>3.4000000000000004</v>
      </c>
      <c r="AF17" s="2"/>
      <c r="AG17" s="26">
        <f>SUM(10+AA17-AE17-AF17)</f>
        <v>9.7</v>
      </c>
      <c r="AH17" s="19">
        <f>IF(F17&gt;0,L17+S17+Z17+AG17,0)</f>
        <v>37.349999999999994</v>
      </c>
    </row>
    <row r="18" spans="1:34" ht="12.75">
      <c r="A18" s="73" t="s">
        <v>22</v>
      </c>
      <c r="B18" s="132" t="s">
        <v>285</v>
      </c>
      <c r="C18" s="55" t="s">
        <v>80</v>
      </c>
      <c r="D18" s="56" t="s">
        <v>241</v>
      </c>
      <c r="E18" s="109">
        <v>2010</v>
      </c>
      <c r="F18" s="9">
        <v>2</v>
      </c>
      <c r="G18" s="2">
        <v>2.1</v>
      </c>
      <c r="H18" s="2">
        <v>2.2</v>
      </c>
      <c r="I18" s="2"/>
      <c r="J18" s="2">
        <f>IF(I18&gt;0,(G18+H18+I18)/3,(G18+H18+I18)/2)</f>
        <v>2.1500000000000004</v>
      </c>
      <c r="K18" s="2"/>
      <c r="L18" s="24">
        <f>SUM(10+F18-J18-K18)</f>
        <v>9.85</v>
      </c>
      <c r="M18" s="5">
        <v>2</v>
      </c>
      <c r="N18" s="2">
        <v>4.7</v>
      </c>
      <c r="O18" s="2">
        <v>4.9</v>
      </c>
      <c r="P18" s="2"/>
      <c r="Q18" s="2">
        <f>IF(P18&gt;0,(N18+O18+P18)/3,(N18+O18+P18)/2)</f>
        <v>4.800000000000001</v>
      </c>
      <c r="R18" s="2"/>
      <c r="S18" s="26">
        <f>SUM(10+M18-Q18-R18)</f>
        <v>7.199999999999999</v>
      </c>
      <c r="T18" s="9">
        <v>2.9</v>
      </c>
      <c r="U18" s="2">
        <v>3.2</v>
      </c>
      <c r="V18" s="2">
        <v>3.2</v>
      </c>
      <c r="W18" s="2"/>
      <c r="X18" s="2">
        <f>IF(W18&gt;0,(U18+V18+W18)/3,(U18+V18+W18)/2)</f>
        <v>3.2</v>
      </c>
      <c r="Y18" s="2"/>
      <c r="Z18" s="24">
        <f>SUM(10+T18-X18-Y18)</f>
        <v>9.7</v>
      </c>
      <c r="AA18" s="5">
        <v>2.9</v>
      </c>
      <c r="AB18" s="2">
        <v>3</v>
      </c>
      <c r="AC18" s="2">
        <v>3.2</v>
      </c>
      <c r="AD18" s="2"/>
      <c r="AE18" s="2">
        <f>IF(AD18&gt;0,(AB18+AC18+AD18)/3,(AB18+AC18+AD18)/2)</f>
        <v>3.1</v>
      </c>
      <c r="AF18" s="2"/>
      <c r="AG18" s="26">
        <f>SUM(10+AA18-AE18-AF18)</f>
        <v>9.8</v>
      </c>
      <c r="AH18" s="19">
        <f>IF(F18&gt;0,L18+S18+Z18+AG18,0)</f>
        <v>36.55</v>
      </c>
    </row>
    <row r="19" spans="1:34" ht="12.75">
      <c r="A19" s="73" t="s">
        <v>23</v>
      </c>
      <c r="B19" s="132" t="s">
        <v>76</v>
      </c>
      <c r="C19" s="55" t="s">
        <v>182</v>
      </c>
      <c r="D19" s="56" t="s">
        <v>241</v>
      </c>
      <c r="E19" s="109">
        <v>2009</v>
      </c>
      <c r="F19" s="9">
        <v>2</v>
      </c>
      <c r="G19" s="2">
        <v>2.4</v>
      </c>
      <c r="H19" s="2">
        <v>2.5</v>
      </c>
      <c r="I19" s="2"/>
      <c r="J19" s="2">
        <f>IF(I19&gt;0,(G19+H19+I19)/3,(G19+H19+I19)/2)</f>
        <v>2.45</v>
      </c>
      <c r="K19" s="2"/>
      <c r="L19" s="24">
        <f>SUM(10+F19-J19-K19)</f>
        <v>9.55</v>
      </c>
      <c r="M19" s="5">
        <v>0.8</v>
      </c>
      <c r="N19" s="2">
        <v>1.5</v>
      </c>
      <c r="O19" s="2">
        <v>1.2</v>
      </c>
      <c r="P19" s="2"/>
      <c r="Q19" s="2">
        <f>IF(P19&gt;0,(N19+O19+P19)/3,(N19+O19+P19)/2)</f>
        <v>1.35</v>
      </c>
      <c r="R19" s="2"/>
      <c r="S19" s="26">
        <f>SUM(10+M19-Q19-R19)</f>
        <v>9.450000000000001</v>
      </c>
      <c r="T19" s="9">
        <v>2.2</v>
      </c>
      <c r="U19" s="2">
        <v>6.6</v>
      </c>
      <c r="V19" s="2">
        <v>6.7</v>
      </c>
      <c r="W19" s="2"/>
      <c r="X19" s="2">
        <f>IF(W19&gt;0,(U19+V19+W19)/3,(U19+V19+W19)/2)</f>
        <v>6.65</v>
      </c>
      <c r="Y19" s="2"/>
      <c r="Z19" s="24">
        <f>SUM(10+T19-X19-Y19)</f>
        <v>5.549999999999999</v>
      </c>
      <c r="AA19" s="5">
        <v>2.3</v>
      </c>
      <c r="AB19" s="2">
        <v>2.8</v>
      </c>
      <c r="AC19" s="2">
        <v>3.1</v>
      </c>
      <c r="AD19" s="2"/>
      <c r="AE19" s="2">
        <f>IF(AD19&gt;0,(AB19+AC19+AD19)/3,(AB19+AC19+AD19)/2)</f>
        <v>2.95</v>
      </c>
      <c r="AF19" s="2"/>
      <c r="AG19" s="26">
        <f>SUM(10+AA19-AE19-AF19)</f>
        <v>9.350000000000001</v>
      </c>
      <c r="AH19" s="19">
        <f>IF(F19&gt;0,L19+S19+Z19+AG19,0)</f>
        <v>33.9</v>
      </c>
    </row>
    <row r="20" spans="1:34" ht="12.75">
      <c r="A20" s="73" t="s">
        <v>95</v>
      </c>
      <c r="B20" s="132" t="s">
        <v>136</v>
      </c>
      <c r="C20" s="55" t="s">
        <v>46</v>
      </c>
      <c r="D20" s="56" t="s">
        <v>129</v>
      </c>
      <c r="E20" s="109">
        <v>2009</v>
      </c>
      <c r="F20" s="9">
        <v>2</v>
      </c>
      <c r="G20" s="2">
        <v>2.5</v>
      </c>
      <c r="H20" s="2">
        <v>2.6</v>
      </c>
      <c r="I20" s="2"/>
      <c r="J20" s="2">
        <f>IF(I20&gt;0,(G20+H20+I20)/3,(G20+H20+I20)/2)</f>
        <v>2.55</v>
      </c>
      <c r="K20" s="2"/>
      <c r="L20" s="24">
        <f>SUM(10+F20-J20-K20)</f>
        <v>9.45</v>
      </c>
      <c r="M20" s="5">
        <v>1.5</v>
      </c>
      <c r="N20" s="2">
        <v>3.6</v>
      </c>
      <c r="O20" s="2">
        <v>3.9</v>
      </c>
      <c r="P20" s="2">
        <v>0</v>
      </c>
      <c r="Q20" s="2">
        <f>IF(P20&gt;0,(N20+O20+P20)/3,(N20+O20+P20)/2)</f>
        <v>3.75</v>
      </c>
      <c r="R20" s="2"/>
      <c r="S20" s="26">
        <f>SUM(10+M20-Q20-R20)</f>
        <v>7.75</v>
      </c>
      <c r="T20" s="9">
        <v>2.7</v>
      </c>
      <c r="U20" s="2">
        <v>5.6</v>
      </c>
      <c r="V20" s="2">
        <v>5.6</v>
      </c>
      <c r="W20" s="2"/>
      <c r="X20" s="2">
        <f>IF(W20&gt;0,(U20+V20+W20)/3,(U20+V20+W20)/2)</f>
        <v>5.6</v>
      </c>
      <c r="Y20" s="2"/>
      <c r="Z20" s="24">
        <f>SUM(10+T20-X20-Y20)</f>
        <v>7.1</v>
      </c>
      <c r="AA20" s="5">
        <v>2.9</v>
      </c>
      <c r="AB20" s="2">
        <v>4</v>
      </c>
      <c r="AC20" s="2">
        <v>4.4</v>
      </c>
      <c r="AD20" s="2"/>
      <c r="AE20" s="2">
        <f>IF(AD20&gt;0,(AB20+AC20+AD20)/3,(AB20+AC20+AD20)/2)</f>
        <v>4.2</v>
      </c>
      <c r="AF20" s="2"/>
      <c r="AG20" s="26">
        <f>SUM(10+AA20-AE20-AF20)</f>
        <v>8.7</v>
      </c>
      <c r="AH20" s="19">
        <f>IF(F20&gt;0,L20+S20+Z20+AG20,0)</f>
        <v>33</v>
      </c>
    </row>
    <row r="21" spans="1:34" ht="12.75">
      <c r="A21" s="73" t="s">
        <v>96</v>
      </c>
      <c r="B21" s="152" t="s">
        <v>288</v>
      </c>
      <c r="C21" s="44" t="s">
        <v>289</v>
      </c>
      <c r="D21" s="56" t="s">
        <v>126</v>
      </c>
      <c r="E21" s="109">
        <v>2009</v>
      </c>
      <c r="F21" s="9">
        <v>2</v>
      </c>
      <c r="G21" s="2">
        <v>2.4</v>
      </c>
      <c r="H21" s="2">
        <v>2.3</v>
      </c>
      <c r="I21" s="2"/>
      <c r="J21" s="2">
        <f>IF(I21&gt;0,(G21+H21+I21)/3,(G21+H21+I21)/2)</f>
        <v>2.3499999999999996</v>
      </c>
      <c r="K21" s="2"/>
      <c r="L21" s="24">
        <f>SUM(10+F21-J21-K21)</f>
        <v>9.65</v>
      </c>
      <c r="M21" s="5">
        <v>1.5</v>
      </c>
      <c r="N21" s="2">
        <v>4.7</v>
      </c>
      <c r="O21" s="2">
        <v>4.3</v>
      </c>
      <c r="P21" s="2"/>
      <c r="Q21" s="2">
        <f>IF(P21&gt;0,(N21+O21+P21)/3,(N21+O21+P21)/2)</f>
        <v>4.5</v>
      </c>
      <c r="R21" s="2"/>
      <c r="S21" s="26">
        <f>SUM(10+M21-Q21-R21)</f>
        <v>7</v>
      </c>
      <c r="T21" s="9">
        <v>2.3</v>
      </c>
      <c r="U21" s="2">
        <v>5.1</v>
      </c>
      <c r="V21" s="2">
        <v>5.6</v>
      </c>
      <c r="W21" s="2"/>
      <c r="X21" s="2">
        <f>IF(W21&gt;0,(U21+V21+W21)/3,(U21+V21+W21)/2)</f>
        <v>5.35</v>
      </c>
      <c r="Y21" s="2"/>
      <c r="Z21" s="24">
        <f>SUM(10+T21-X21-Y21)</f>
        <v>6.950000000000001</v>
      </c>
      <c r="AA21" s="5">
        <v>2.8</v>
      </c>
      <c r="AB21" s="2">
        <v>3.5</v>
      </c>
      <c r="AC21" s="2">
        <v>3.5</v>
      </c>
      <c r="AD21" s="2"/>
      <c r="AE21" s="2">
        <f>IF(AD21&gt;0,(AB21+AC21+AD21)/3,(AB21+AC21+AD21)/2)</f>
        <v>3.5</v>
      </c>
      <c r="AF21" s="2"/>
      <c r="AG21" s="26">
        <f>SUM(10+AA21-AE21-AF21)</f>
        <v>9.3</v>
      </c>
      <c r="AH21" s="19">
        <f>IF(F21&gt;0,L21+S21+Z21+AG21,0)</f>
        <v>32.900000000000006</v>
      </c>
    </row>
    <row r="22" spans="1:34" ht="12.75">
      <c r="A22" s="73" t="s">
        <v>97</v>
      </c>
      <c r="B22" s="132" t="s">
        <v>312</v>
      </c>
      <c r="C22" s="55" t="s">
        <v>262</v>
      </c>
      <c r="D22" s="56" t="s">
        <v>129</v>
      </c>
      <c r="E22" s="109">
        <v>2010</v>
      </c>
      <c r="F22" s="9">
        <v>2</v>
      </c>
      <c r="G22" s="2">
        <v>3.3</v>
      </c>
      <c r="H22" s="2">
        <v>3.5</v>
      </c>
      <c r="I22" s="2"/>
      <c r="J22" s="2">
        <f>IF(I22&gt;0,(G22+H22+I22)/3,(G22+H22+I22)/2)</f>
        <v>3.4</v>
      </c>
      <c r="K22" s="2"/>
      <c r="L22" s="24">
        <f>SUM(10+F22-J22-K22)</f>
        <v>8.6</v>
      </c>
      <c r="M22" s="5">
        <v>0.8</v>
      </c>
      <c r="N22" s="2">
        <v>4.6</v>
      </c>
      <c r="O22" s="2">
        <v>4</v>
      </c>
      <c r="P22" s="2"/>
      <c r="Q22" s="2">
        <f>IF(P22&gt;0,(N22+O22+P22)/3,(N22+O22+P22)/2)</f>
        <v>4.3</v>
      </c>
      <c r="R22" s="2">
        <v>1</v>
      </c>
      <c r="S22" s="26">
        <f>SUM(10+M22-Q22-R22)</f>
        <v>5.500000000000001</v>
      </c>
      <c r="T22" s="9">
        <v>2.8</v>
      </c>
      <c r="U22" s="2">
        <v>4</v>
      </c>
      <c r="V22" s="2">
        <v>4.3</v>
      </c>
      <c r="W22" s="2"/>
      <c r="X22" s="2">
        <f>IF(W22&gt;0,(U22+V22+W22)/3,(U22+V22+W22)/2)</f>
        <v>4.15</v>
      </c>
      <c r="Y22" s="2"/>
      <c r="Z22" s="24">
        <f>SUM(10+T22-X22-Y22)</f>
        <v>8.65</v>
      </c>
      <c r="AA22" s="5">
        <v>2.4</v>
      </c>
      <c r="AB22" s="2">
        <v>3.8</v>
      </c>
      <c r="AC22" s="2">
        <v>3.8</v>
      </c>
      <c r="AD22" s="2"/>
      <c r="AE22" s="2">
        <f>IF(AD22&gt;0,(AB22+AC22+AD22)/3,(AB22+AC22+AD22)/2)</f>
        <v>3.8</v>
      </c>
      <c r="AF22" s="2"/>
      <c r="AG22" s="26">
        <f>SUM(10+AA22-AE22-AF22)</f>
        <v>8.600000000000001</v>
      </c>
      <c r="AH22" s="19">
        <f>IF(F22&gt;0,L22+S22+Z22+AG22,0)</f>
        <v>31.35</v>
      </c>
    </row>
    <row r="23" spans="1:34" ht="12.75">
      <c r="A23" s="73" t="s">
        <v>98</v>
      </c>
      <c r="B23" s="132" t="s">
        <v>284</v>
      </c>
      <c r="C23" s="55" t="s">
        <v>73</v>
      </c>
      <c r="D23" s="56" t="s">
        <v>241</v>
      </c>
      <c r="E23" s="109">
        <v>2009</v>
      </c>
      <c r="F23" s="9">
        <v>1</v>
      </c>
      <c r="G23" s="2">
        <v>0</v>
      </c>
      <c r="H23" s="2">
        <v>0</v>
      </c>
      <c r="I23" s="2"/>
      <c r="J23" s="2">
        <f>IF(I23&gt;0,(G23+H23+I23)/3,(G23+H23+I23)/2)</f>
        <v>0</v>
      </c>
      <c r="K23" s="2">
        <v>1</v>
      </c>
      <c r="L23" s="24">
        <f>SUM(F23-J23-K23)</f>
        <v>0</v>
      </c>
      <c r="M23" s="5">
        <v>0.9</v>
      </c>
      <c r="N23" s="2">
        <v>2.2</v>
      </c>
      <c r="O23" s="2">
        <v>2.2</v>
      </c>
      <c r="P23" s="2"/>
      <c r="Q23" s="2">
        <f>IF(P23&gt;0,(N23+O23+P23)/3,(N23+O23+P23)/2)</f>
        <v>2.2</v>
      </c>
      <c r="R23" s="2"/>
      <c r="S23" s="26">
        <f>SUM(10+M23-Q23-R23)</f>
        <v>8.7</v>
      </c>
      <c r="T23" s="9">
        <v>3</v>
      </c>
      <c r="U23" s="2">
        <v>3.5</v>
      </c>
      <c r="V23" s="2">
        <v>3.5</v>
      </c>
      <c r="W23" s="2"/>
      <c r="X23" s="2">
        <f>IF(W23&gt;0,(U23+V23+W23)/3,(U23+V23+W23)/2)</f>
        <v>3.5</v>
      </c>
      <c r="Y23" s="2"/>
      <c r="Z23" s="24">
        <f>SUM(10+T23-X23-Y23)</f>
        <v>9.5</v>
      </c>
      <c r="AA23" s="5">
        <v>2.4</v>
      </c>
      <c r="AB23" s="2">
        <v>3.2</v>
      </c>
      <c r="AC23" s="2">
        <v>3.3</v>
      </c>
      <c r="AD23" s="2"/>
      <c r="AE23" s="2">
        <f>IF(AD23&gt;0,(AB23+AC23+AD23)/3,(AB23+AC23+AD23)/2)</f>
        <v>3.25</v>
      </c>
      <c r="AF23" s="2"/>
      <c r="AG23" s="26">
        <f>SUM(10+AA23-AE23-AF23)</f>
        <v>9.15</v>
      </c>
      <c r="AH23" s="19">
        <f>IF(F23&gt;0,L23+S23+Z23+AG23,0)</f>
        <v>27.35</v>
      </c>
    </row>
    <row r="24" spans="1:34" ht="12.75">
      <c r="A24" s="73" t="s">
        <v>99</v>
      </c>
      <c r="B24" s="152" t="s">
        <v>283</v>
      </c>
      <c r="C24" s="44" t="s">
        <v>119</v>
      </c>
      <c r="D24" s="56" t="s">
        <v>241</v>
      </c>
      <c r="E24" s="109">
        <v>2009</v>
      </c>
      <c r="F24" s="9">
        <v>1</v>
      </c>
      <c r="G24" s="2">
        <v>0</v>
      </c>
      <c r="H24" s="2">
        <v>0</v>
      </c>
      <c r="I24" s="2"/>
      <c r="J24" s="2">
        <f>IF(I24&gt;0,(G24+H24+I24)/3,(G24+H24+I24)/2)</f>
        <v>0</v>
      </c>
      <c r="K24" s="2">
        <v>1</v>
      </c>
      <c r="L24" s="24">
        <f>SUM(F24-J24-K24)</f>
        <v>0</v>
      </c>
      <c r="M24" s="5">
        <v>0.8</v>
      </c>
      <c r="N24" s="2">
        <v>3.6</v>
      </c>
      <c r="O24" s="2">
        <v>3</v>
      </c>
      <c r="P24" s="2"/>
      <c r="Q24" s="2">
        <f>IF(P24&gt;0,(N24+O24+P24)/3,(N24+O24+P24)/2)</f>
        <v>3.3</v>
      </c>
      <c r="R24" s="2"/>
      <c r="S24" s="26">
        <f>SUM(10+M24-Q24-R24)</f>
        <v>7.500000000000001</v>
      </c>
      <c r="T24" s="9">
        <v>2.9</v>
      </c>
      <c r="U24" s="2">
        <v>3.7</v>
      </c>
      <c r="V24" s="2">
        <v>3.5</v>
      </c>
      <c r="W24" s="2"/>
      <c r="X24" s="2">
        <f>IF(W24&gt;0,(U24+V24+W24)/3,(U24+V24+W24)/2)</f>
        <v>3.6</v>
      </c>
      <c r="Y24" s="2"/>
      <c r="Z24" s="24">
        <f>SUM(10+T24-X24-Y24)</f>
        <v>9.3</v>
      </c>
      <c r="AA24" s="5">
        <v>1.8</v>
      </c>
      <c r="AB24" s="2">
        <v>3.9</v>
      </c>
      <c r="AC24" s="2">
        <v>4</v>
      </c>
      <c r="AD24" s="2"/>
      <c r="AE24" s="2">
        <f>IF(AD24&gt;0,(AB24+AC24+AD24)/3,(AB24+AC24+AD24)/2)</f>
        <v>3.95</v>
      </c>
      <c r="AF24" s="2"/>
      <c r="AG24" s="26">
        <f>SUM(10+AA24-AE24-AF24)</f>
        <v>7.8500000000000005</v>
      </c>
      <c r="AH24" s="19">
        <f>IF(F24&gt;0,L24+S24+Z24+AG24,0)</f>
        <v>24.650000000000002</v>
      </c>
    </row>
    <row r="25" spans="1:34" ht="12.75">
      <c r="A25" s="73" t="s">
        <v>100</v>
      </c>
      <c r="B25" s="132" t="s">
        <v>290</v>
      </c>
      <c r="C25" s="55" t="s">
        <v>184</v>
      </c>
      <c r="D25" s="56" t="s">
        <v>126</v>
      </c>
      <c r="E25" s="109">
        <v>2009</v>
      </c>
      <c r="F25" s="9">
        <v>1</v>
      </c>
      <c r="G25" s="2">
        <v>0</v>
      </c>
      <c r="H25" s="2">
        <v>0</v>
      </c>
      <c r="I25" s="2"/>
      <c r="J25" s="2">
        <f>IF(I25&gt;0,(G25+H25+I25)/3,(G25+H25+I25)/2)</f>
        <v>0</v>
      </c>
      <c r="K25" s="2">
        <v>1</v>
      </c>
      <c r="L25" s="24">
        <f>SUM(F25-J25-K25)</f>
        <v>0</v>
      </c>
      <c r="M25" s="5">
        <v>0.8</v>
      </c>
      <c r="N25" s="2">
        <v>2.7</v>
      </c>
      <c r="O25" s="2">
        <v>2.5</v>
      </c>
      <c r="P25" s="2"/>
      <c r="Q25" s="2">
        <f>IF(P25&gt;0,(N25+O25+P25)/3,(N25+O25+P25)/2)</f>
        <v>2.6</v>
      </c>
      <c r="R25" s="2">
        <v>1</v>
      </c>
      <c r="S25" s="26">
        <f>SUM(10+M25-Q25-R25)</f>
        <v>7.200000000000001</v>
      </c>
      <c r="T25" s="9">
        <v>0.9</v>
      </c>
      <c r="U25" s="2">
        <v>3.6</v>
      </c>
      <c r="V25" s="2">
        <v>3.6</v>
      </c>
      <c r="W25" s="2"/>
      <c r="X25" s="2">
        <f>IF(W25&gt;0,(U25+V25+W25)/3,(U25+V25+W25)/2)</f>
        <v>3.6</v>
      </c>
      <c r="Y25" s="2">
        <v>2</v>
      </c>
      <c r="Z25" s="24">
        <f>SUM(10+T25-X25-Y25)</f>
        <v>5.300000000000001</v>
      </c>
      <c r="AA25" s="5">
        <v>2.2</v>
      </c>
      <c r="AB25" s="2">
        <v>3.2</v>
      </c>
      <c r="AC25" s="2">
        <v>3.1</v>
      </c>
      <c r="AD25" s="2"/>
      <c r="AE25" s="2">
        <f>IF(AD25&gt;0,(AB25+AC25+AD25)/3,(AB25+AC25+AD25)/2)</f>
        <v>3.1500000000000004</v>
      </c>
      <c r="AF25" s="2"/>
      <c r="AG25" s="26">
        <f>SUM(10+AA25-AE25-AF25)</f>
        <v>9.049999999999999</v>
      </c>
      <c r="AH25" s="19">
        <f>IF(F25&gt;0,L25+S25+Z25+AG25,0)</f>
        <v>21.55</v>
      </c>
    </row>
    <row r="26" spans="1:34" ht="13.5" thickBot="1">
      <c r="A26" s="74" t="s">
        <v>101</v>
      </c>
      <c r="B26" s="42"/>
      <c r="C26" s="11"/>
      <c r="D26" s="79"/>
      <c r="E26" s="121"/>
      <c r="F26" s="9">
        <v>10</v>
      </c>
      <c r="G26" s="2"/>
      <c r="H26" s="2"/>
      <c r="I26" s="2"/>
      <c r="J26" s="2">
        <f>IF(I26&gt;0,(G26+H26+I26)/3,(G26+H26+I26)/2)</f>
        <v>0</v>
      </c>
      <c r="K26" s="2"/>
      <c r="L26" s="24">
        <f>SUM(10+F26-J26-K26)</f>
        <v>20</v>
      </c>
      <c r="M26" s="5">
        <v>10</v>
      </c>
      <c r="N26" s="2"/>
      <c r="O26" s="2"/>
      <c r="P26" s="2"/>
      <c r="Q26" s="2">
        <f>IF(P26&gt;0,(N26+O26+P26)/3,(N26+O26+P26)/2)</f>
        <v>0</v>
      </c>
      <c r="R26" s="2"/>
      <c r="S26" s="26">
        <f>SUM(10+M26-Q26-R26)</f>
        <v>20</v>
      </c>
      <c r="T26" s="9">
        <v>10</v>
      </c>
      <c r="U26" s="2"/>
      <c r="V26" s="2"/>
      <c r="W26" s="2"/>
      <c r="X26" s="2">
        <f>IF(W26&gt;0,(U26+V26+W26)/3,(U26+V26+W26)/2)</f>
        <v>0</v>
      </c>
      <c r="Y26" s="2"/>
      <c r="Z26" s="24">
        <f>SUM(10+T26-X26-Y26)</f>
        <v>20</v>
      </c>
      <c r="AA26" s="5">
        <v>10</v>
      </c>
      <c r="AB26" s="2"/>
      <c r="AC26" s="2"/>
      <c r="AD26" s="2"/>
      <c r="AE26" s="2">
        <f>IF(AD26&gt;0,(AB26+AC26+AD26)/3,(AB26+AC26+AD26)/2)</f>
        <v>0</v>
      </c>
      <c r="AF26" s="2"/>
      <c r="AG26" s="26">
        <f>SUM(10+AA26-AE26-AF26)</f>
        <v>20</v>
      </c>
      <c r="AH26" s="19">
        <f>IF(F26&gt;0,L26+S26+Z26+AG26,0)</f>
        <v>80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3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625" style="0" customWidth="1"/>
    <col min="5" max="5" width="7.625" style="20" customWidth="1"/>
    <col min="6" max="6" width="7.25390625" style="0" customWidth="1"/>
    <col min="7" max="11" width="5.75390625" style="0" customWidth="1"/>
    <col min="12" max="12" width="10.375" style="0" customWidth="1"/>
    <col min="13" max="13" width="7.125" style="0" customWidth="1"/>
    <col min="14" max="18" width="5.75390625" style="0" customWidth="1"/>
    <col min="19" max="19" width="11.00390625" style="0" bestFit="1" customWidth="1"/>
    <col min="20" max="20" width="7.25390625" style="0" customWidth="1"/>
    <col min="21" max="25" width="5.75390625" style="0" customWidth="1"/>
    <col min="26" max="26" width="11.00390625" style="0" bestFit="1" customWidth="1"/>
    <col min="27" max="27" width="7.2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s="140" customFormat="1" ht="14.25" customHeight="1">
      <c r="A5" s="72" t="s">
        <v>9</v>
      </c>
      <c r="B5" s="143" t="s">
        <v>305</v>
      </c>
      <c r="C5" s="120" t="s">
        <v>306</v>
      </c>
      <c r="D5" s="54" t="s">
        <v>69</v>
      </c>
      <c r="E5" s="142">
        <v>2007</v>
      </c>
      <c r="F5" s="7">
        <v>2.8</v>
      </c>
      <c r="G5" s="3">
        <v>1.3</v>
      </c>
      <c r="H5" s="3">
        <v>1.5</v>
      </c>
      <c r="I5" s="3"/>
      <c r="J5" s="3">
        <f aca="true" t="shared" si="0" ref="J5:J35">IF(I5&gt;0,(G5+H5+I5)/3,(G5+H5+I5)/2)</f>
        <v>1.4</v>
      </c>
      <c r="K5" s="3"/>
      <c r="L5" s="23">
        <f aca="true" t="shared" si="1" ref="L5:L35">SUM(10+F5-J5-K5)</f>
        <v>11.4</v>
      </c>
      <c r="M5" s="7">
        <v>2.5</v>
      </c>
      <c r="N5" s="3">
        <v>1.9</v>
      </c>
      <c r="O5" s="3">
        <v>1.9</v>
      </c>
      <c r="P5" s="3"/>
      <c r="Q5" s="3">
        <f aca="true" t="shared" si="2" ref="Q5:Q35">IF(P5&gt;0,(N5+O5+P5)/3,(N5+O5+P5)/2)</f>
        <v>1.9</v>
      </c>
      <c r="R5" s="3"/>
      <c r="S5" s="6">
        <f aca="true" t="shared" si="3" ref="S5:S35">SUM(10+M5-Q5-R5)</f>
        <v>10.6</v>
      </c>
      <c r="T5" s="10">
        <v>3.1</v>
      </c>
      <c r="U5" s="3">
        <v>1</v>
      </c>
      <c r="V5" s="3">
        <v>1</v>
      </c>
      <c r="W5" s="3"/>
      <c r="X5" s="3">
        <f aca="true" t="shared" si="4" ref="X5:X35">IF(W5&gt;0,(U5+V5+W5)/3,(U5+V5+W5)/2)</f>
        <v>1</v>
      </c>
      <c r="Y5" s="3"/>
      <c r="Z5" s="23">
        <f aca="true" t="shared" si="5" ref="Z5:Z35">SUM(10+T5-X5-Y5)</f>
        <v>12.1</v>
      </c>
      <c r="AA5" s="7">
        <v>2.8</v>
      </c>
      <c r="AB5" s="3">
        <v>1.8</v>
      </c>
      <c r="AC5" s="3">
        <v>1.4</v>
      </c>
      <c r="AD5" s="3"/>
      <c r="AE5" s="3">
        <f aca="true" t="shared" si="6" ref="AE5:AE35">IF(AD5&gt;0,(AB5+AC5+AD5)/3,(AB5+AC5+AD5)/2)</f>
        <v>1.6</v>
      </c>
      <c r="AF5" s="3"/>
      <c r="AG5" s="6">
        <f aca="true" t="shared" si="7" ref="AG5:AG35">SUM(10+AA5-AE5-AF5)</f>
        <v>11.200000000000001</v>
      </c>
      <c r="AH5" s="21">
        <f aca="true" t="shared" si="8" ref="AH5:AH35">IF(F5&gt;0,L5+S5+Z5+AG5,0)</f>
        <v>45.300000000000004</v>
      </c>
    </row>
    <row r="6" spans="1:34" ht="14.25" customHeight="1" thickBot="1">
      <c r="A6" s="73" t="s">
        <v>10</v>
      </c>
      <c r="B6" s="101" t="s">
        <v>313</v>
      </c>
      <c r="C6" s="55" t="s">
        <v>73</v>
      </c>
      <c r="D6" s="56" t="s">
        <v>93</v>
      </c>
      <c r="E6" s="109">
        <v>2007</v>
      </c>
      <c r="F6" s="5">
        <v>2</v>
      </c>
      <c r="G6" s="2">
        <v>1.4</v>
      </c>
      <c r="H6" s="2">
        <v>1.5</v>
      </c>
      <c r="I6" s="2"/>
      <c r="J6" s="2">
        <f t="shared" si="0"/>
        <v>1.45</v>
      </c>
      <c r="K6" s="2"/>
      <c r="L6" s="24">
        <f t="shared" si="1"/>
        <v>10.55</v>
      </c>
      <c r="M6" s="5">
        <v>2.5</v>
      </c>
      <c r="N6" s="2">
        <v>2.3</v>
      </c>
      <c r="O6" s="2">
        <v>2.1</v>
      </c>
      <c r="P6" s="2"/>
      <c r="Q6" s="2">
        <f t="shared" si="2"/>
        <v>2.2</v>
      </c>
      <c r="R6" s="2"/>
      <c r="S6" s="26">
        <f t="shared" si="3"/>
        <v>10.3</v>
      </c>
      <c r="T6" s="9">
        <v>3</v>
      </c>
      <c r="U6" s="2">
        <v>1.3</v>
      </c>
      <c r="V6" s="2">
        <v>1.3</v>
      </c>
      <c r="W6" s="2"/>
      <c r="X6" s="2">
        <f t="shared" si="4"/>
        <v>1.3</v>
      </c>
      <c r="Y6" s="2"/>
      <c r="Z6" s="24">
        <f t="shared" si="5"/>
        <v>11.7</v>
      </c>
      <c r="AA6" s="5">
        <v>3.3</v>
      </c>
      <c r="AB6" s="2">
        <v>2.7</v>
      </c>
      <c r="AC6" s="2">
        <v>2.5</v>
      </c>
      <c r="AD6" s="2"/>
      <c r="AE6" s="2">
        <f t="shared" si="6"/>
        <v>2.6</v>
      </c>
      <c r="AF6" s="2"/>
      <c r="AG6" s="26">
        <f t="shared" si="7"/>
        <v>10.700000000000001</v>
      </c>
      <c r="AH6" s="19">
        <f t="shared" si="8"/>
        <v>43.25</v>
      </c>
    </row>
    <row r="7" spans="1:34" ht="14.25" customHeight="1">
      <c r="A7" s="72" t="s">
        <v>11</v>
      </c>
      <c r="B7" s="101" t="s">
        <v>308</v>
      </c>
      <c r="C7" s="55" t="s">
        <v>309</v>
      </c>
      <c r="D7" s="56" t="s">
        <v>126</v>
      </c>
      <c r="E7" s="109">
        <v>2005</v>
      </c>
      <c r="F7" s="5">
        <v>2.8</v>
      </c>
      <c r="G7" s="2">
        <v>1.8</v>
      </c>
      <c r="H7" s="2">
        <v>1.7</v>
      </c>
      <c r="I7" s="2"/>
      <c r="J7" s="2">
        <f t="shared" si="0"/>
        <v>1.75</v>
      </c>
      <c r="K7" s="2"/>
      <c r="L7" s="24">
        <f t="shared" si="1"/>
        <v>11.05</v>
      </c>
      <c r="M7" s="5">
        <v>2.5</v>
      </c>
      <c r="N7" s="2">
        <v>2.6</v>
      </c>
      <c r="O7" s="2">
        <v>2.1</v>
      </c>
      <c r="P7" s="2"/>
      <c r="Q7" s="2">
        <f t="shared" si="2"/>
        <v>2.35</v>
      </c>
      <c r="R7" s="2"/>
      <c r="S7" s="26">
        <f t="shared" si="3"/>
        <v>10.15</v>
      </c>
      <c r="T7" s="9">
        <v>2.8</v>
      </c>
      <c r="U7" s="2">
        <v>1.9</v>
      </c>
      <c r="V7" s="2">
        <v>1.8</v>
      </c>
      <c r="W7" s="2"/>
      <c r="X7" s="2">
        <f t="shared" si="4"/>
        <v>1.85</v>
      </c>
      <c r="Y7" s="2"/>
      <c r="Z7" s="24">
        <f t="shared" si="5"/>
        <v>10.950000000000001</v>
      </c>
      <c r="AA7" s="5">
        <v>2.8</v>
      </c>
      <c r="AB7" s="2">
        <v>2.3</v>
      </c>
      <c r="AC7" s="2">
        <v>2.3</v>
      </c>
      <c r="AD7" s="2"/>
      <c r="AE7" s="2">
        <f t="shared" si="6"/>
        <v>2.3</v>
      </c>
      <c r="AF7" s="2"/>
      <c r="AG7" s="26">
        <f t="shared" si="7"/>
        <v>10.5</v>
      </c>
      <c r="AH7" s="19">
        <f t="shared" si="8"/>
        <v>42.650000000000006</v>
      </c>
    </row>
    <row r="8" spans="1:34" ht="14.25" customHeight="1" thickBot="1">
      <c r="A8" s="73" t="s">
        <v>12</v>
      </c>
      <c r="B8" s="96" t="s">
        <v>304</v>
      </c>
      <c r="C8" s="55" t="s">
        <v>253</v>
      </c>
      <c r="D8" s="56" t="s">
        <v>69</v>
      </c>
      <c r="E8" s="109">
        <v>2006</v>
      </c>
      <c r="F8" s="5">
        <v>2.8</v>
      </c>
      <c r="G8" s="2">
        <v>1.2</v>
      </c>
      <c r="H8" s="2">
        <v>1.6</v>
      </c>
      <c r="I8" s="2"/>
      <c r="J8" s="2">
        <f t="shared" si="0"/>
        <v>1.4</v>
      </c>
      <c r="K8" s="2"/>
      <c r="L8" s="24">
        <f t="shared" si="1"/>
        <v>11.4</v>
      </c>
      <c r="M8" s="5">
        <v>2.5</v>
      </c>
      <c r="N8" s="2">
        <v>2</v>
      </c>
      <c r="O8" s="2">
        <v>2</v>
      </c>
      <c r="P8" s="2"/>
      <c r="Q8" s="2">
        <f t="shared" si="2"/>
        <v>2</v>
      </c>
      <c r="R8" s="2"/>
      <c r="S8" s="26">
        <f t="shared" si="3"/>
        <v>10.5</v>
      </c>
      <c r="T8" s="9">
        <v>3</v>
      </c>
      <c r="U8" s="2">
        <v>3</v>
      </c>
      <c r="V8" s="2">
        <v>3</v>
      </c>
      <c r="W8" s="2"/>
      <c r="X8" s="2">
        <f t="shared" si="4"/>
        <v>3</v>
      </c>
      <c r="Y8" s="2"/>
      <c r="Z8" s="24">
        <f t="shared" si="5"/>
        <v>10</v>
      </c>
      <c r="AA8" s="5">
        <v>2.6</v>
      </c>
      <c r="AB8" s="2">
        <v>2</v>
      </c>
      <c r="AC8" s="2">
        <v>2.1</v>
      </c>
      <c r="AD8" s="2"/>
      <c r="AE8" s="2">
        <f t="shared" si="6"/>
        <v>2.05</v>
      </c>
      <c r="AF8" s="2"/>
      <c r="AG8" s="26">
        <f t="shared" si="7"/>
        <v>10.55</v>
      </c>
      <c r="AH8" s="19">
        <f t="shared" si="8"/>
        <v>42.45</v>
      </c>
    </row>
    <row r="9" spans="1:34" ht="14.25" customHeight="1">
      <c r="A9" s="72" t="s">
        <v>13</v>
      </c>
      <c r="B9" s="101" t="s">
        <v>307</v>
      </c>
      <c r="C9" s="55" t="s">
        <v>62</v>
      </c>
      <c r="D9" s="56" t="s">
        <v>52</v>
      </c>
      <c r="E9" s="109">
        <v>2006</v>
      </c>
      <c r="F9" s="5">
        <v>2.8</v>
      </c>
      <c r="G9" s="2">
        <v>1.9</v>
      </c>
      <c r="H9" s="2">
        <v>1.8</v>
      </c>
      <c r="I9" s="2"/>
      <c r="J9" s="2">
        <f t="shared" si="0"/>
        <v>1.85</v>
      </c>
      <c r="K9" s="2"/>
      <c r="L9" s="24">
        <f t="shared" si="1"/>
        <v>10.950000000000001</v>
      </c>
      <c r="M9" s="5">
        <v>2.5</v>
      </c>
      <c r="N9" s="2">
        <v>2.7</v>
      </c>
      <c r="O9" s="2">
        <v>2.3</v>
      </c>
      <c r="P9" s="2"/>
      <c r="Q9" s="2">
        <f t="shared" si="2"/>
        <v>2.5</v>
      </c>
      <c r="R9" s="2"/>
      <c r="S9" s="26">
        <f t="shared" si="3"/>
        <v>10</v>
      </c>
      <c r="T9" s="9">
        <v>2.9</v>
      </c>
      <c r="U9" s="2">
        <v>2.4</v>
      </c>
      <c r="V9" s="2">
        <v>1.8</v>
      </c>
      <c r="W9" s="2"/>
      <c r="X9" s="2">
        <f t="shared" si="4"/>
        <v>2.1</v>
      </c>
      <c r="Y9" s="2"/>
      <c r="Z9" s="24">
        <f t="shared" si="5"/>
        <v>10.8</v>
      </c>
      <c r="AA9" s="5">
        <v>3.1</v>
      </c>
      <c r="AB9" s="2">
        <v>2.5</v>
      </c>
      <c r="AC9" s="2">
        <v>2.6</v>
      </c>
      <c r="AD9" s="2"/>
      <c r="AE9" s="2">
        <f t="shared" si="6"/>
        <v>2.55</v>
      </c>
      <c r="AF9" s="2"/>
      <c r="AG9" s="26">
        <f t="shared" si="7"/>
        <v>10.55</v>
      </c>
      <c r="AH9" s="19">
        <f t="shared" si="8"/>
        <v>42.300000000000004</v>
      </c>
    </row>
    <row r="10" spans="1:34" ht="14.25" customHeight="1" thickBot="1">
      <c r="A10" s="73" t="s">
        <v>14</v>
      </c>
      <c r="B10" s="96" t="s">
        <v>269</v>
      </c>
      <c r="C10" s="55" t="s">
        <v>62</v>
      </c>
      <c r="D10" s="56" t="s">
        <v>81</v>
      </c>
      <c r="E10" s="109">
        <v>2007</v>
      </c>
      <c r="F10" s="5">
        <v>2</v>
      </c>
      <c r="G10" s="2">
        <v>1</v>
      </c>
      <c r="H10" s="2">
        <v>1</v>
      </c>
      <c r="I10" s="2"/>
      <c r="J10" s="2">
        <f t="shared" si="0"/>
        <v>1</v>
      </c>
      <c r="K10" s="2"/>
      <c r="L10" s="24">
        <f t="shared" si="1"/>
        <v>11</v>
      </c>
      <c r="M10" s="5">
        <v>2.6</v>
      </c>
      <c r="N10" s="2">
        <v>2.6</v>
      </c>
      <c r="O10" s="2">
        <v>2.7</v>
      </c>
      <c r="P10" s="2"/>
      <c r="Q10" s="2">
        <f t="shared" si="2"/>
        <v>2.6500000000000004</v>
      </c>
      <c r="R10" s="2"/>
      <c r="S10" s="26">
        <f t="shared" si="3"/>
        <v>9.95</v>
      </c>
      <c r="T10" s="9">
        <v>2.9</v>
      </c>
      <c r="U10" s="2">
        <v>2.2</v>
      </c>
      <c r="V10" s="2">
        <v>2.4</v>
      </c>
      <c r="W10" s="2"/>
      <c r="X10" s="2">
        <f t="shared" si="4"/>
        <v>2.3</v>
      </c>
      <c r="Y10" s="2"/>
      <c r="Z10" s="24">
        <f t="shared" si="5"/>
        <v>10.600000000000001</v>
      </c>
      <c r="AA10" s="5">
        <v>3</v>
      </c>
      <c r="AB10" s="2">
        <v>2.6</v>
      </c>
      <c r="AC10" s="2">
        <v>2.6</v>
      </c>
      <c r="AD10" s="2"/>
      <c r="AE10" s="2">
        <f t="shared" si="6"/>
        <v>2.6</v>
      </c>
      <c r="AF10" s="2"/>
      <c r="AG10" s="26">
        <f t="shared" si="7"/>
        <v>10.4</v>
      </c>
      <c r="AH10" s="19">
        <f t="shared" si="8"/>
        <v>41.95</v>
      </c>
    </row>
    <row r="11" spans="1:34" ht="14.25" customHeight="1">
      <c r="A11" s="72" t="s">
        <v>15</v>
      </c>
      <c r="B11" s="132" t="s">
        <v>296</v>
      </c>
      <c r="C11" s="133" t="s">
        <v>80</v>
      </c>
      <c r="D11" s="134" t="s">
        <v>207</v>
      </c>
      <c r="E11" s="109">
        <v>2006</v>
      </c>
      <c r="F11" s="135">
        <v>2.8</v>
      </c>
      <c r="G11" s="136">
        <v>1.9</v>
      </c>
      <c r="H11" s="136">
        <v>1.9</v>
      </c>
      <c r="I11" s="136"/>
      <c r="J11" s="136">
        <f t="shared" si="0"/>
        <v>1.9</v>
      </c>
      <c r="K11" s="136"/>
      <c r="L11" s="137">
        <f t="shared" si="1"/>
        <v>10.9</v>
      </c>
      <c r="M11" s="135">
        <v>2.6</v>
      </c>
      <c r="N11" s="136">
        <v>2.9</v>
      </c>
      <c r="O11" s="136">
        <v>2.7</v>
      </c>
      <c r="P11" s="136"/>
      <c r="Q11" s="136">
        <f t="shared" si="2"/>
        <v>2.8</v>
      </c>
      <c r="R11" s="136"/>
      <c r="S11" s="138">
        <f t="shared" si="3"/>
        <v>9.8</v>
      </c>
      <c r="T11" s="139">
        <v>3</v>
      </c>
      <c r="U11" s="136">
        <v>2.7</v>
      </c>
      <c r="V11" s="136">
        <v>2.8</v>
      </c>
      <c r="W11" s="136"/>
      <c r="X11" s="136">
        <f t="shared" si="4"/>
        <v>2.75</v>
      </c>
      <c r="Y11" s="136"/>
      <c r="Z11" s="137">
        <f t="shared" si="5"/>
        <v>10.25</v>
      </c>
      <c r="AA11" s="135">
        <v>3.1</v>
      </c>
      <c r="AB11" s="136">
        <v>2.8</v>
      </c>
      <c r="AC11" s="136">
        <v>2.8</v>
      </c>
      <c r="AD11" s="136"/>
      <c r="AE11" s="136">
        <f t="shared" si="6"/>
        <v>2.8</v>
      </c>
      <c r="AF11" s="136"/>
      <c r="AG11" s="138">
        <f t="shared" si="7"/>
        <v>10.3</v>
      </c>
      <c r="AH11" s="19">
        <f t="shared" si="8"/>
        <v>41.25</v>
      </c>
    </row>
    <row r="12" spans="1:34" ht="13.5" thickBot="1">
      <c r="A12" s="73" t="s">
        <v>16</v>
      </c>
      <c r="B12" s="101" t="s">
        <v>286</v>
      </c>
      <c r="C12" s="55" t="s">
        <v>61</v>
      </c>
      <c r="D12" s="56" t="s">
        <v>241</v>
      </c>
      <c r="E12" s="109">
        <v>2007</v>
      </c>
      <c r="F12" s="5">
        <v>2.8</v>
      </c>
      <c r="G12" s="2">
        <v>1.9</v>
      </c>
      <c r="H12" s="2">
        <v>1.9</v>
      </c>
      <c r="I12" s="2"/>
      <c r="J12" s="2">
        <f t="shared" si="0"/>
        <v>1.9</v>
      </c>
      <c r="K12" s="2"/>
      <c r="L12" s="24">
        <f t="shared" si="1"/>
        <v>10.9</v>
      </c>
      <c r="M12" s="5">
        <v>2.5</v>
      </c>
      <c r="N12" s="2">
        <v>2.2</v>
      </c>
      <c r="O12" s="2">
        <v>2.3</v>
      </c>
      <c r="P12" s="2"/>
      <c r="Q12" s="2">
        <f t="shared" si="2"/>
        <v>2.25</v>
      </c>
      <c r="R12" s="2"/>
      <c r="S12" s="26">
        <f t="shared" si="3"/>
        <v>10.25</v>
      </c>
      <c r="T12" s="9">
        <v>3.1</v>
      </c>
      <c r="U12" s="2">
        <v>2.9</v>
      </c>
      <c r="V12" s="2">
        <v>3</v>
      </c>
      <c r="W12" s="2"/>
      <c r="X12" s="2">
        <f t="shared" si="4"/>
        <v>2.95</v>
      </c>
      <c r="Y12" s="2"/>
      <c r="Z12" s="24">
        <f t="shared" si="5"/>
        <v>10.149999999999999</v>
      </c>
      <c r="AA12" s="5">
        <v>3.2</v>
      </c>
      <c r="AB12" s="2">
        <v>3.1</v>
      </c>
      <c r="AC12" s="2">
        <v>3.5</v>
      </c>
      <c r="AD12" s="2"/>
      <c r="AE12" s="2">
        <f t="shared" si="6"/>
        <v>3.3</v>
      </c>
      <c r="AF12" s="2"/>
      <c r="AG12" s="26">
        <f t="shared" si="7"/>
        <v>9.899999999999999</v>
      </c>
      <c r="AH12" s="19">
        <f t="shared" si="8"/>
        <v>41.199999999999996</v>
      </c>
    </row>
    <row r="13" spans="1:34" ht="12.75">
      <c r="A13" s="72" t="s">
        <v>17</v>
      </c>
      <c r="B13" s="101" t="s">
        <v>279</v>
      </c>
      <c r="C13" s="55" t="s">
        <v>193</v>
      </c>
      <c r="D13" s="56" t="s">
        <v>280</v>
      </c>
      <c r="E13" s="109">
        <v>2008</v>
      </c>
      <c r="F13" s="5">
        <v>2</v>
      </c>
      <c r="G13" s="2">
        <v>1.7</v>
      </c>
      <c r="H13" s="2">
        <v>1.6</v>
      </c>
      <c r="I13" s="2"/>
      <c r="J13" s="2">
        <f t="shared" si="0"/>
        <v>1.65</v>
      </c>
      <c r="K13" s="2"/>
      <c r="L13" s="24">
        <f t="shared" si="1"/>
        <v>10.35</v>
      </c>
      <c r="M13" s="5">
        <v>2.6</v>
      </c>
      <c r="N13" s="2">
        <v>2.9</v>
      </c>
      <c r="O13" s="2">
        <v>2.8</v>
      </c>
      <c r="P13" s="2"/>
      <c r="Q13" s="2">
        <f t="shared" si="2"/>
        <v>2.8499999999999996</v>
      </c>
      <c r="R13" s="2"/>
      <c r="S13" s="26">
        <f t="shared" si="3"/>
        <v>9.75</v>
      </c>
      <c r="T13" s="9">
        <v>3.2</v>
      </c>
      <c r="U13" s="2">
        <v>2.7</v>
      </c>
      <c r="V13" s="2">
        <v>2.8</v>
      </c>
      <c r="W13" s="2"/>
      <c r="X13" s="2">
        <f t="shared" si="4"/>
        <v>2.75</v>
      </c>
      <c r="Y13" s="2"/>
      <c r="Z13" s="24">
        <f t="shared" si="5"/>
        <v>10.45</v>
      </c>
      <c r="AA13" s="5">
        <v>3.1</v>
      </c>
      <c r="AB13" s="2">
        <v>2.7</v>
      </c>
      <c r="AC13" s="2">
        <v>3</v>
      </c>
      <c r="AD13" s="2"/>
      <c r="AE13" s="2">
        <f t="shared" si="6"/>
        <v>2.85</v>
      </c>
      <c r="AF13" s="2"/>
      <c r="AG13" s="26">
        <f t="shared" si="7"/>
        <v>10.25</v>
      </c>
      <c r="AH13" s="19">
        <f t="shared" si="8"/>
        <v>40.8</v>
      </c>
    </row>
    <row r="14" spans="1:34" ht="13.5" thickBot="1">
      <c r="A14" s="73" t="s">
        <v>18</v>
      </c>
      <c r="B14" s="101" t="s">
        <v>271</v>
      </c>
      <c r="C14" s="55" t="s">
        <v>61</v>
      </c>
      <c r="D14" s="56" t="s">
        <v>81</v>
      </c>
      <c r="E14" s="109">
        <v>2008</v>
      </c>
      <c r="F14" s="5">
        <v>2</v>
      </c>
      <c r="G14" s="2">
        <v>2</v>
      </c>
      <c r="H14" s="2">
        <v>2</v>
      </c>
      <c r="I14" s="2"/>
      <c r="J14" s="2">
        <f t="shared" si="0"/>
        <v>2</v>
      </c>
      <c r="K14" s="2"/>
      <c r="L14" s="24">
        <f t="shared" si="1"/>
        <v>10</v>
      </c>
      <c r="M14" s="5">
        <v>2.6</v>
      </c>
      <c r="N14" s="2">
        <v>2.8</v>
      </c>
      <c r="O14" s="2">
        <v>2.7</v>
      </c>
      <c r="P14" s="2"/>
      <c r="Q14" s="2">
        <f t="shared" si="2"/>
        <v>2.75</v>
      </c>
      <c r="R14" s="2"/>
      <c r="S14" s="26">
        <f t="shared" si="3"/>
        <v>9.85</v>
      </c>
      <c r="T14" s="9">
        <v>2.9</v>
      </c>
      <c r="U14" s="2">
        <v>2.3</v>
      </c>
      <c r="V14" s="2">
        <v>2.5</v>
      </c>
      <c r="W14" s="2"/>
      <c r="X14" s="2">
        <f t="shared" si="4"/>
        <v>2.4</v>
      </c>
      <c r="Y14" s="2"/>
      <c r="Z14" s="24">
        <f t="shared" si="5"/>
        <v>10.5</v>
      </c>
      <c r="AA14" s="5">
        <v>3</v>
      </c>
      <c r="AB14" s="2">
        <v>3.4</v>
      </c>
      <c r="AC14" s="2">
        <v>3.3</v>
      </c>
      <c r="AD14" s="2"/>
      <c r="AE14" s="2">
        <f t="shared" si="6"/>
        <v>3.3499999999999996</v>
      </c>
      <c r="AF14" s="2"/>
      <c r="AG14" s="26">
        <f t="shared" si="7"/>
        <v>9.65</v>
      </c>
      <c r="AH14" s="19">
        <f t="shared" si="8"/>
        <v>40</v>
      </c>
    </row>
    <row r="15" spans="1:34" ht="12.75">
      <c r="A15" s="72" t="s">
        <v>19</v>
      </c>
      <c r="B15" s="96" t="s">
        <v>250</v>
      </c>
      <c r="C15" s="55" t="s">
        <v>259</v>
      </c>
      <c r="D15" s="56" t="s">
        <v>41</v>
      </c>
      <c r="E15" s="39">
        <v>2008</v>
      </c>
      <c r="F15" s="5">
        <v>2</v>
      </c>
      <c r="G15" s="2">
        <v>0.9</v>
      </c>
      <c r="H15" s="2">
        <v>0.7</v>
      </c>
      <c r="I15" s="2"/>
      <c r="J15" s="2">
        <f t="shared" si="0"/>
        <v>0.8</v>
      </c>
      <c r="K15" s="2"/>
      <c r="L15" s="24">
        <f t="shared" si="1"/>
        <v>11.2</v>
      </c>
      <c r="M15" s="5">
        <v>2.5</v>
      </c>
      <c r="N15" s="2">
        <v>1.6</v>
      </c>
      <c r="O15" s="2">
        <v>1.5</v>
      </c>
      <c r="P15" s="2"/>
      <c r="Q15" s="2">
        <f t="shared" si="2"/>
        <v>1.55</v>
      </c>
      <c r="R15" s="2"/>
      <c r="S15" s="26">
        <f t="shared" si="3"/>
        <v>10.95</v>
      </c>
      <c r="T15" s="9">
        <v>3.1</v>
      </c>
      <c r="U15" s="2">
        <v>5.1</v>
      </c>
      <c r="V15" s="2">
        <v>5.4</v>
      </c>
      <c r="W15" s="2"/>
      <c r="X15" s="2">
        <f t="shared" si="4"/>
        <v>5.25</v>
      </c>
      <c r="Y15" s="2"/>
      <c r="Z15" s="24">
        <f t="shared" si="5"/>
        <v>7.85</v>
      </c>
      <c r="AA15" s="5">
        <v>3</v>
      </c>
      <c r="AB15" s="2">
        <v>3.1</v>
      </c>
      <c r="AC15" s="2">
        <v>3.1</v>
      </c>
      <c r="AD15" s="2"/>
      <c r="AE15" s="2">
        <f t="shared" si="6"/>
        <v>3.1</v>
      </c>
      <c r="AF15" s="2"/>
      <c r="AG15" s="26">
        <f t="shared" si="7"/>
        <v>9.9</v>
      </c>
      <c r="AH15" s="19">
        <f t="shared" si="8"/>
        <v>39.9</v>
      </c>
    </row>
    <row r="16" spans="1:34" ht="13.5" thickBot="1">
      <c r="A16" s="73" t="s">
        <v>20</v>
      </c>
      <c r="B16" s="43" t="s">
        <v>303</v>
      </c>
      <c r="C16" s="44" t="s">
        <v>148</v>
      </c>
      <c r="D16" s="56" t="s">
        <v>93</v>
      </c>
      <c r="E16" s="109">
        <v>2005</v>
      </c>
      <c r="F16" s="5">
        <v>2.8</v>
      </c>
      <c r="G16" s="2">
        <v>2</v>
      </c>
      <c r="H16" s="2">
        <v>2</v>
      </c>
      <c r="I16" s="2"/>
      <c r="J16" s="2">
        <f t="shared" si="0"/>
        <v>2</v>
      </c>
      <c r="K16" s="2"/>
      <c r="L16" s="24">
        <f t="shared" si="1"/>
        <v>10.8</v>
      </c>
      <c r="M16" s="5">
        <v>2.4</v>
      </c>
      <c r="N16" s="2">
        <v>2.6</v>
      </c>
      <c r="O16" s="2">
        <v>2.5</v>
      </c>
      <c r="P16" s="2"/>
      <c r="Q16" s="2">
        <f t="shared" si="2"/>
        <v>2.55</v>
      </c>
      <c r="R16" s="2"/>
      <c r="S16" s="26">
        <f t="shared" si="3"/>
        <v>9.850000000000001</v>
      </c>
      <c r="T16" s="9">
        <v>2.4</v>
      </c>
      <c r="U16" s="2">
        <v>3.7</v>
      </c>
      <c r="V16" s="2">
        <v>4.1</v>
      </c>
      <c r="W16" s="2"/>
      <c r="X16" s="2">
        <f t="shared" si="4"/>
        <v>3.9</v>
      </c>
      <c r="Y16" s="2"/>
      <c r="Z16" s="24">
        <f t="shared" si="5"/>
        <v>8.5</v>
      </c>
      <c r="AA16" s="5">
        <v>3.3</v>
      </c>
      <c r="AB16" s="2">
        <v>2.7</v>
      </c>
      <c r="AC16" s="2">
        <v>2.5</v>
      </c>
      <c r="AD16" s="2"/>
      <c r="AE16" s="2">
        <f t="shared" si="6"/>
        <v>2.6</v>
      </c>
      <c r="AF16" s="2"/>
      <c r="AG16" s="26">
        <f t="shared" si="7"/>
        <v>10.700000000000001</v>
      </c>
      <c r="AH16" s="19">
        <f t="shared" si="8"/>
        <v>39.85</v>
      </c>
    </row>
    <row r="17" spans="1:34" ht="12.75">
      <c r="A17" s="72" t="s">
        <v>21</v>
      </c>
      <c r="B17" s="101" t="s">
        <v>291</v>
      </c>
      <c r="C17" s="55" t="s">
        <v>292</v>
      </c>
      <c r="D17" s="56" t="s">
        <v>126</v>
      </c>
      <c r="E17" s="109">
        <v>2007</v>
      </c>
      <c r="F17" s="5">
        <v>2</v>
      </c>
      <c r="G17" s="2">
        <v>2</v>
      </c>
      <c r="H17" s="2">
        <v>2.1</v>
      </c>
      <c r="I17" s="2"/>
      <c r="J17" s="2">
        <f t="shared" si="0"/>
        <v>2.05</v>
      </c>
      <c r="K17" s="2"/>
      <c r="L17" s="24">
        <f t="shared" si="1"/>
        <v>9.95</v>
      </c>
      <c r="M17" s="5">
        <v>2.5</v>
      </c>
      <c r="N17" s="2">
        <v>2.7</v>
      </c>
      <c r="O17" s="2">
        <v>2.5</v>
      </c>
      <c r="P17" s="2"/>
      <c r="Q17" s="2">
        <f t="shared" si="2"/>
        <v>2.6</v>
      </c>
      <c r="R17" s="2"/>
      <c r="S17" s="26">
        <f t="shared" si="3"/>
        <v>9.9</v>
      </c>
      <c r="T17" s="9">
        <v>2.8</v>
      </c>
      <c r="U17" s="2">
        <v>2.6</v>
      </c>
      <c r="V17" s="2">
        <v>2.7</v>
      </c>
      <c r="W17" s="2"/>
      <c r="X17" s="2">
        <f t="shared" si="4"/>
        <v>2.6500000000000004</v>
      </c>
      <c r="Y17" s="2"/>
      <c r="Z17" s="24">
        <f t="shared" si="5"/>
        <v>10.15</v>
      </c>
      <c r="AA17" s="5">
        <v>2.8</v>
      </c>
      <c r="AB17" s="2">
        <v>3.2</v>
      </c>
      <c r="AC17" s="2">
        <v>3</v>
      </c>
      <c r="AD17" s="2"/>
      <c r="AE17" s="2">
        <f t="shared" si="6"/>
        <v>3.1</v>
      </c>
      <c r="AF17" s="2"/>
      <c r="AG17" s="26">
        <f t="shared" si="7"/>
        <v>9.700000000000001</v>
      </c>
      <c r="AH17" s="19">
        <f t="shared" si="8"/>
        <v>39.7</v>
      </c>
    </row>
    <row r="18" spans="1:34" ht="13.5" thickBot="1">
      <c r="A18" s="73" t="s">
        <v>22</v>
      </c>
      <c r="B18" s="96" t="s">
        <v>268</v>
      </c>
      <c r="C18" s="55" t="s">
        <v>143</v>
      </c>
      <c r="D18" s="56" t="s">
        <v>52</v>
      </c>
      <c r="E18" s="39">
        <v>2008</v>
      </c>
      <c r="F18" s="5">
        <v>2</v>
      </c>
      <c r="G18" s="2">
        <v>1.6</v>
      </c>
      <c r="H18" s="2">
        <v>1.6</v>
      </c>
      <c r="I18" s="2"/>
      <c r="J18" s="2">
        <f t="shared" si="0"/>
        <v>1.6</v>
      </c>
      <c r="K18" s="2"/>
      <c r="L18" s="24">
        <f t="shared" si="1"/>
        <v>10.4</v>
      </c>
      <c r="M18" s="5">
        <v>2</v>
      </c>
      <c r="N18" s="2">
        <v>3.5</v>
      </c>
      <c r="O18" s="2">
        <v>3.8</v>
      </c>
      <c r="P18" s="2"/>
      <c r="Q18" s="2">
        <f t="shared" si="2"/>
        <v>3.65</v>
      </c>
      <c r="R18" s="2"/>
      <c r="S18" s="26">
        <f t="shared" si="3"/>
        <v>8.35</v>
      </c>
      <c r="T18" s="9">
        <v>2.8</v>
      </c>
      <c r="U18" s="2">
        <v>2.6</v>
      </c>
      <c r="V18" s="2">
        <v>2.8</v>
      </c>
      <c r="W18" s="2"/>
      <c r="X18" s="2">
        <f t="shared" si="4"/>
        <v>2.7</v>
      </c>
      <c r="Y18" s="2"/>
      <c r="Z18" s="24">
        <f t="shared" si="5"/>
        <v>10.100000000000001</v>
      </c>
      <c r="AA18" s="5">
        <v>3.1</v>
      </c>
      <c r="AB18" s="2">
        <v>2.7</v>
      </c>
      <c r="AC18" s="2">
        <v>2.8</v>
      </c>
      <c r="AD18" s="2"/>
      <c r="AE18" s="2">
        <f t="shared" si="6"/>
        <v>2.75</v>
      </c>
      <c r="AF18" s="2"/>
      <c r="AG18" s="26">
        <f t="shared" si="7"/>
        <v>10.35</v>
      </c>
      <c r="AH18" s="19">
        <f t="shared" si="8"/>
        <v>39.2</v>
      </c>
    </row>
    <row r="19" spans="1:34" ht="12.75">
      <c r="A19" s="72" t="s">
        <v>23</v>
      </c>
      <c r="B19" s="96" t="s">
        <v>297</v>
      </c>
      <c r="C19" s="55" t="s">
        <v>298</v>
      </c>
      <c r="D19" s="56" t="s">
        <v>207</v>
      </c>
      <c r="E19" s="109">
        <v>2006</v>
      </c>
      <c r="F19" s="5">
        <v>2</v>
      </c>
      <c r="G19" s="2">
        <v>2.1</v>
      </c>
      <c r="H19" s="2">
        <v>2.6</v>
      </c>
      <c r="I19" s="2"/>
      <c r="J19" s="2">
        <f t="shared" si="0"/>
        <v>2.35</v>
      </c>
      <c r="K19" s="2"/>
      <c r="L19" s="24">
        <f t="shared" si="1"/>
        <v>9.65</v>
      </c>
      <c r="M19" s="5">
        <v>2.6</v>
      </c>
      <c r="N19" s="2">
        <v>2.5</v>
      </c>
      <c r="O19" s="2">
        <v>2.3</v>
      </c>
      <c r="P19" s="2"/>
      <c r="Q19" s="2">
        <f t="shared" si="2"/>
        <v>2.4</v>
      </c>
      <c r="R19" s="2"/>
      <c r="S19" s="26">
        <f t="shared" si="3"/>
        <v>10.2</v>
      </c>
      <c r="T19" s="9">
        <v>2.9</v>
      </c>
      <c r="U19" s="2">
        <v>3.7</v>
      </c>
      <c r="V19" s="2">
        <v>3.6</v>
      </c>
      <c r="W19" s="2"/>
      <c r="X19" s="2">
        <f t="shared" si="4"/>
        <v>3.6500000000000004</v>
      </c>
      <c r="Y19" s="2"/>
      <c r="Z19" s="24">
        <f t="shared" si="5"/>
        <v>9.25</v>
      </c>
      <c r="AA19" s="5">
        <v>3.2</v>
      </c>
      <c r="AB19" s="2">
        <v>3.4</v>
      </c>
      <c r="AC19" s="2">
        <v>3.6</v>
      </c>
      <c r="AD19" s="2"/>
      <c r="AE19" s="2">
        <f t="shared" si="6"/>
        <v>3.5</v>
      </c>
      <c r="AF19" s="2"/>
      <c r="AG19" s="26">
        <f t="shared" si="7"/>
        <v>9.7</v>
      </c>
      <c r="AH19" s="19">
        <f t="shared" si="8"/>
        <v>38.8</v>
      </c>
    </row>
    <row r="20" spans="1:34" s="141" customFormat="1" ht="13.5" thickBot="1">
      <c r="A20" s="73" t="s">
        <v>95</v>
      </c>
      <c r="B20" s="96" t="s">
        <v>295</v>
      </c>
      <c r="C20" s="55" t="s">
        <v>75</v>
      </c>
      <c r="D20" s="56" t="s">
        <v>207</v>
      </c>
      <c r="E20" s="109">
        <v>2005</v>
      </c>
      <c r="F20" s="5">
        <v>2</v>
      </c>
      <c r="G20" s="2">
        <v>1.4</v>
      </c>
      <c r="H20" s="2">
        <v>1.4</v>
      </c>
      <c r="I20" s="2"/>
      <c r="J20" s="2">
        <f t="shared" si="0"/>
        <v>1.4</v>
      </c>
      <c r="K20" s="2"/>
      <c r="L20" s="24">
        <f t="shared" si="1"/>
        <v>10.6</v>
      </c>
      <c r="M20" s="5">
        <v>2.8</v>
      </c>
      <c r="N20" s="2">
        <v>4.3</v>
      </c>
      <c r="O20" s="2">
        <v>4.1</v>
      </c>
      <c r="P20" s="2"/>
      <c r="Q20" s="2">
        <f t="shared" si="2"/>
        <v>4.199999999999999</v>
      </c>
      <c r="R20" s="2"/>
      <c r="S20" s="26">
        <f t="shared" si="3"/>
        <v>8.600000000000001</v>
      </c>
      <c r="T20" s="9">
        <v>2.8</v>
      </c>
      <c r="U20" s="2">
        <v>3</v>
      </c>
      <c r="V20" s="2">
        <v>3.4</v>
      </c>
      <c r="W20" s="2"/>
      <c r="X20" s="2">
        <f t="shared" si="4"/>
        <v>3.2</v>
      </c>
      <c r="Y20" s="2"/>
      <c r="Z20" s="24">
        <f t="shared" si="5"/>
        <v>9.600000000000001</v>
      </c>
      <c r="AA20" s="5">
        <v>3.1</v>
      </c>
      <c r="AB20" s="2">
        <v>2.9</v>
      </c>
      <c r="AC20" s="2">
        <v>3.4</v>
      </c>
      <c r="AD20" s="2"/>
      <c r="AE20" s="2">
        <f t="shared" si="6"/>
        <v>3.15</v>
      </c>
      <c r="AF20" s="2"/>
      <c r="AG20" s="26">
        <f t="shared" si="7"/>
        <v>9.95</v>
      </c>
      <c r="AH20" s="19">
        <f t="shared" si="8"/>
        <v>38.75</v>
      </c>
    </row>
    <row r="21" spans="1:34" ht="12.75">
      <c r="A21" s="72" t="s">
        <v>96</v>
      </c>
      <c r="B21" s="96" t="s">
        <v>293</v>
      </c>
      <c r="C21" s="55" t="s">
        <v>125</v>
      </c>
      <c r="D21" s="56" t="s">
        <v>83</v>
      </c>
      <c r="E21" s="109">
        <v>2008</v>
      </c>
      <c r="F21" s="5">
        <v>2</v>
      </c>
      <c r="G21" s="2">
        <v>1.8</v>
      </c>
      <c r="H21" s="2">
        <v>1.6</v>
      </c>
      <c r="I21" s="2"/>
      <c r="J21" s="2">
        <f t="shared" si="0"/>
        <v>1.7000000000000002</v>
      </c>
      <c r="K21" s="2"/>
      <c r="L21" s="24">
        <f t="shared" si="1"/>
        <v>10.3</v>
      </c>
      <c r="M21" s="5">
        <v>2.6</v>
      </c>
      <c r="N21" s="2">
        <v>2.5</v>
      </c>
      <c r="O21" s="2">
        <v>3.1</v>
      </c>
      <c r="P21" s="2"/>
      <c r="Q21" s="2">
        <f t="shared" si="2"/>
        <v>2.8</v>
      </c>
      <c r="R21" s="2"/>
      <c r="S21" s="26">
        <f t="shared" si="3"/>
        <v>9.8</v>
      </c>
      <c r="T21" s="9">
        <v>3.1</v>
      </c>
      <c r="U21" s="2">
        <v>4.5</v>
      </c>
      <c r="V21" s="2">
        <v>4.7</v>
      </c>
      <c r="W21" s="2"/>
      <c r="X21" s="2">
        <f t="shared" si="4"/>
        <v>4.6</v>
      </c>
      <c r="Y21" s="2"/>
      <c r="Z21" s="24">
        <f t="shared" si="5"/>
        <v>8.5</v>
      </c>
      <c r="AA21" s="5">
        <v>3</v>
      </c>
      <c r="AB21" s="2">
        <v>3.1</v>
      </c>
      <c r="AC21" s="2">
        <v>3</v>
      </c>
      <c r="AD21" s="2"/>
      <c r="AE21" s="2">
        <f t="shared" si="6"/>
        <v>3.05</v>
      </c>
      <c r="AF21" s="2"/>
      <c r="AG21" s="26">
        <f t="shared" si="7"/>
        <v>9.95</v>
      </c>
      <c r="AH21" s="19">
        <f t="shared" si="8"/>
        <v>38.55</v>
      </c>
    </row>
    <row r="22" spans="1:34" ht="13.5" thickBot="1">
      <c r="A22" s="73" t="s">
        <v>97</v>
      </c>
      <c r="B22" s="101" t="s">
        <v>299</v>
      </c>
      <c r="C22" s="55" t="s">
        <v>193</v>
      </c>
      <c r="D22" s="56" t="s">
        <v>129</v>
      </c>
      <c r="E22" s="109">
        <v>2004</v>
      </c>
      <c r="F22" s="5">
        <v>2</v>
      </c>
      <c r="G22" s="2">
        <v>1.6</v>
      </c>
      <c r="H22" s="2">
        <v>1.6</v>
      </c>
      <c r="I22" s="2"/>
      <c r="J22" s="2">
        <f t="shared" si="0"/>
        <v>1.6</v>
      </c>
      <c r="K22" s="2"/>
      <c r="L22" s="24">
        <f t="shared" si="1"/>
        <v>10.4</v>
      </c>
      <c r="M22" s="5">
        <v>2.5</v>
      </c>
      <c r="N22" s="2">
        <v>3.6</v>
      </c>
      <c r="O22" s="2">
        <v>3.6</v>
      </c>
      <c r="P22" s="2"/>
      <c r="Q22" s="2">
        <f t="shared" si="2"/>
        <v>3.6</v>
      </c>
      <c r="R22" s="2"/>
      <c r="S22" s="26">
        <f t="shared" si="3"/>
        <v>8.9</v>
      </c>
      <c r="T22" s="9">
        <v>2.8</v>
      </c>
      <c r="U22" s="2">
        <v>2.9</v>
      </c>
      <c r="V22" s="2">
        <v>2.9</v>
      </c>
      <c r="W22" s="2"/>
      <c r="X22" s="2">
        <f t="shared" si="4"/>
        <v>2.9</v>
      </c>
      <c r="Y22" s="2"/>
      <c r="Z22" s="24">
        <f t="shared" si="5"/>
        <v>9.9</v>
      </c>
      <c r="AA22" s="5">
        <v>2.9</v>
      </c>
      <c r="AB22" s="2">
        <v>3.9</v>
      </c>
      <c r="AC22" s="2">
        <v>3.8</v>
      </c>
      <c r="AD22" s="2"/>
      <c r="AE22" s="2">
        <f t="shared" si="6"/>
        <v>3.8499999999999996</v>
      </c>
      <c r="AF22" s="2"/>
      <c r="AG22" s="26">
        <f t="shared" si="7"/>
        <v>9.05</v>
      </c>
      <c r="AH22" s="19">
        <f t="shared" si="8"/>
        <v>38.25</v>
      </c>
    </row>
    <row r="23" spans="1:34" ht="12.75">
      <c r="A23" s="72" t="s">
        <v>98</v>
      </c>
      <c r="B23" s="43" t="s">
        <v>130</v>
      </c>
      <c r="C23" s="44" t="s">
        <v>128</v>
      </c>
      <c r="D23" s="56" t="s">
        <v>129</v>
      </c>
      <c r="E23" s="109">
        <v>2008</v>
      </c>
      <c r="F23" s="5">
        <v>2</v>
      </c>
      <c r="G23" s="2">
        <v>1.6</v>
      </c>
      <c r="H23" s="2">
        <v>1.7</v>
      </c>
      <c r="I23" s="2"/>
      <c r="J23" s="2">
        <f t="shared" si="0"/>
        <v>1.65</v>
      </c>
      <c r="K23" s="2"/>
      <c r="L23" s="24">
        <f t="shared" si="1"/>
        <v>10.35</v>
      </c>
      <c r="M23" s="5">
        <v>1.5</v>
      </c>
      <c r="N23" s="2">
        <v>3.5</v>
      </c>
      <c r="O23" s="2">
        <v>3.5</v>
      </c>
      <c r="P23" s="2"/>
      <c r="Q23" s="2">
        <f t="shared" si="2"/>
        <v>3.5</v>
      </c>
      <c r="R23" s="2"/>
      <c r="S23" s="26">
        <f t="shared" si="3"/>
        <v>8</v>
      </c>
      <c r="T23" s="9">
        <v>3</v>
      </c>
      <c r="U23" s="2">
        <v>3.9</v>
      </c>
      <c r="V23" s="2">
        <v>3.9</v>
      </c>
      <c r="W23" s="2"/>
      <c r="X23" s="2">
        <f t="shared" si="4"/>
        <v>3.9</v>
      </c>
      <c r="Y23" s="2"/>
      <c r="Z23" s="24">
        <f t="shared" si="5"/>
        <v>9.1</v>
      </c>
      <c r="AA23" s="5">
        <v>2.9</v>
      </c>
      <c r="AB23" s="2">
        <v>2.6</v>
      </c>
      <c r="AC23" s="2">
        <v>2.7</v>
      </c>
      <c r="AD23" s="2"/>
      <c r="AE23" s="2">
        <f t="shared" si="6"/>
        <v>2.6500000000000004</v>
      </c>
      <c r="AF23" s="2"/>
      <c r="AG23" s="26">
        <f t="shared" si="7"/>
        <v>10.25</v>
      </c>
      <c r="AH23" s="19">
        <f t="shared" si="8"/>
        <v>37.7</v>
      </c>
    </row>
    <row r="24" spans="1:34" ht="13.5" thickBot="1">
      <c r="A24" s="73" t="s">
        <v>99</v>
      </c>
      <c r="B24" s="96" t="s">
        <v>263</v>
      </c>
      <c r="C24" s="55" t="s">
        <v>262</v>
      </c>
      <c r="D24" s="56" t="s">
        <v>41</v>
      </c>
      <c r="E24" s="39">
        <v>2008</v>
      </c>
      <c r="F24" s="5">
        <v>2</v>
      </c>
      <c r="G24" s="2">
        <v>2.3</v>
      </c>
      <c r="H24" s="2">
        <v>2.2</v>
      </c>
      <c r="I24" s="2"/>
      <c r="J24" s="2">
        <f t="shared" si="0"/>
        <v>2.25</v>
      </c>
      <c r="K24" s="2"/>
      <c r="L24" s="24">
        <f t="shared" si="1"/>
        <v>9.75</v>
      </c>
      <c r="M24" s="5">
        <v>1.5</v>
      </c>
      <c r="N24" s="2">
        <v>3.9</v>
      </c>
      <c r="O24" s="2">
        <v>3.7</v>
      </c>
      <c r="P24" s="2"/>
      <c r="Q24" s="2">
        <f t="shared" si="2"/>
        <v>3.8</v>
      </c>
      <c r="R24" s="2"/>
      <c r="S24" s="26">
        <f t="shared" si="3"/>
        <v>7.7</v>
      </c>
      <c r="T24" s="9">
        <v>3</v>
      </c>
      <c r="U24" s="2">
        <v>2.5</v>
      </c>
      <c r="V24" s="2">
        <v>2.6</v>
      </c>
      <c r="W24" s="2"/>
      <c r="X24" s="2">
        <f t="shared" si="4"/>
        <v>2.55</v>
      </c>
      <c r="Y24" s="2"/>
      <c r="Z24" s="24">
        <f t="shared" si="5"/>
        <v>10.45</v>
      </c>
      <c r="AA24" s="5">
        <v>3.1</v>
      </c>
      <c r="AB24" s="2">
        <v>4</v>
      </c>
      <c r="AC24" s="2">
        <v>4</v>
      </c>
      <c r="AD24" s="2"/>
      <c r="AE24" s="2">
        <f t="shared" si="6"/>
        <v>4</v>
      </c>
      <c r="AF24" s="2"/>
      <c r="AG24" s="26">
        <f t="shared" si="7"/>
        <v>9.1</v>
      </c>
      <c r="AH24" s="19">
        <f t="shared" si="8"/>
        <v>37</v>
      </c>
    </row>
    <row r="25" spans="1:34" ht="12.75">
      <c r="A25" s="72" t="s">
        <v>100</v>
      </c>
      <c r="B25" s="43" t="s">
        <v>294</v>
      </c>
      <c r="C25" s="44" t="s">
        <v>182</v>
      </c>
      <c r="D25" s="56" t="s">
        <v>207</v>
      </c>
      <c r="E25" s="109">
        <v>2005</v>
      </c>
      <c r="F25" s="5">
        <v>2.8</v>
      </c>
      <c r="G25" s="2">
        <v>2</v>
      </c>
      <c r="H25" s="2">
        <v>2</v>
      </c>
      <c r="I25" s="2"/>
      <c r="J25" s="2">
        <f t="shared" si="0"/>
        <v>2</v>
      </c>
      <c r="K25" s="2"/>
      <c r="L25" s="24">
        <f t="shared" si="1"/>
        <v>10.8</v>
      </c>
      <c r="M25" s="5">
        <v>2.5</v>
      </c>
      <c r="N25" s="2">
        <v>3.1</v>
      </c>
      <c r="O25" s="2">
        <v>3.6</v>
      </c>
      <c r="P25" s="2"/>
      <c r="Q25" s="2">
        <f t="shared" si="2"/>
        <v>3.35</v>
      </c>
      <c r="R25" s="2"/>
      <c r="S25" s="26">
        <f t="shared" si="3"/>
        <v>9.15</v>
      </c>
      <c r="T25" s="9">
        <v>3.2</v>
      </c>
      <c r="U25" s="2">
        <v>6.5</v>
      </c>
      <c r="V25" s="2">
        <v>6.6</v>
      </c>
      <c r="W25" s="2"/>
      <c r="X25" s="2">
        <f t="shared" si="4"/>
        <v>6.55</v>
      </c>
      <c r="Y25" s="2"/>
      <c r="Z25" s="24">
        <f t="shared" si="5"/>
        <v>6.6499999999999995</v>
      </c>
      <c r="AA25" s="5">
        <v>3.1</v>
      </c>
      <c r="AB25" s="2">
        <v>3</v>
      </c>
      <c r="AC25" s="2">
        <v>3.2</v>
      </c>
      <c r="AD25" s="2"/>
      <c r="AE25" s="2">
        <f t="shared" si="6"/>
        <v>3.1</v>
      </c>
      <c r="AF25" s="2"/>
      <c r="AG25" s="26">
        <f t="shared" si="7"/>
        <v>10</v>
      </c>
      <c r="AH25" s="19">
        <f t="shared" si="8"/>
        <v>36.6</v>
      </c>
    </row>
    <row r="26" spans="1:34" ht="13.5" thickBot="1">
      <c r="A26" s="73" t="s">
        <v>101</v>
      </c>
      <c r="B26" s="101" t="s">
        <v>235</v>
      </c>
      <c r="C26" s="55" t="s">
        <v>262</v>
      </c>
      <c r="D26" s="56" t="s">
        <v>129</v>
      </c>
      <c r="E26" s="109">
        <v>2007</v>
      </c>
      <c r="F26" s="5">
        <v>2</v>
      </c>
      <c r="G26" s="2">
        <v>1.8</v>
      </c>
      <c r="H26" s="2">
        <v>1.8</v>
      </c>
      <c r="I26" s="2"/>
      <c r="J26" s="2">
        <f t="shared" si="0"/>
        <v>1.8</v>
      </c>
      <c r="K26" s="2"/>
      <c r="L26" s="24">
        <f t="shared" si="1"/>
        <v>10.2</v>
      </c>
      <c r="M26" s="5">
        <v>1.5</v>
      </c>
      <c r="N26" s="2">
        <v>4</v>
      </c>
      <c r="O26" s="2">
        <v>4.5</v>
      </c>
      <c r="P26" s="2"/>
      <c r="Q26" s="2">
        <f t="shared" si="2"/>
        <v>4.25</v>
      </c>
      <c r="R26" s="2"/>
      <c r="S26" s="26">
        <f t="shared" si="3"/>
        <v>7.25</v>
      </c>
      <c r="T26" s="9">
        <v>2.9</v>
      </c>
      <c r="U26" s="2">
        <v>4</v>
      </c>
      <c r="V26" s="2">
        <v>4.2</v>
      </c>
      <c r="W26" s="2"/>
      <c r="X26" s="2">
        <f t="shared" si="4"/>
        <v>4.1</v>
      </c>
      <c r="Y26" s="2"/>
      <c r="Z26" s="24">
        <f t="shared" si="5"/>
        <v>8.8</v>
      </c>
      <c r="AA26" s="5">
        <v>2.9</v>
      </c>
      <c r="AB26" s="2">
        <v>2.9</v>
      </c>
      <c r="AC26" s="2">
        <v>3.4</v>
      </c>
      <c r="AD26" s="2"/>
      <c r="AE26" s="2">
        <f t="shared" si="6"/>
        <v>3.15</v>
      </c>
      <c r="AF26" s="2"/>
      <c r="AG26" s="26">
        <f t="shared" si="7"/>
        <v>9.75</v>
      </c>
      <c r="AH26" s="19">
        <f t="shared" si="8"/>
        <v>36</v>
      </c>
    </row>
    <row r="27" spans="1:34" ht="12.75">
      <c r="A27" s="72" t="s">
        <v>102</v>
      </c>
      <c r="B27" s="96" t="s">
        <v>261</v>
      </c>
      <c r="C27" s="55" t="s">
        <v>243</v>
      </c>
      <c r="D27" s="56" t="s">
        <v>41</v>
      </c>
      <c r="E27" s="39">
        <v>2007</v>
      </c>
      <c r="F27" s="5">
        <v>2</v>
      </c>
      <c r="G27" s="2">
        <v>2.6</v>
      </c>
      <c r="H27" s="2">
        <v>2.4</v>
      </c>
      <c r="I27" s="2"/>
      <c r="J27" s="2">
        <f t="shared" si="0"/>
        <v>2.5</v>
      </c>
      <c r="K27" s="2"/>
      <c r="L27" s="24">
        <f t="shared" si="1"/>
        <v>9.5</v>
      </c>
      <c r="M27" s="5">
        <v>1.5</v>
      </c>
      <c r="N27" s="2">
        <v>3.6</v>
      </c>
      <c r="O27" s="2">
        <v>4.3</v>
      </c>
      <c r="P27" s="2"/>
      <c r="Q27" s="2">
        <f t="shared" si="2"/>
        <v>3.95</v>
      </c>
      <c r="R27" s="2"/>
      <c r="S27" s="26">
        <f t="shared" si="3"/>
        <v>7.55</v>
      </c>
      <c r="T27" s="9">
        <v>1.5</v>
      </c>
      <c r="U27" s="2">
        <v>2.2</v>
      </c>
      <c r="V27" s="2">
        <v>2.5</v>
      </c>
      <c r="W27" s="2"/>
      <c r="X27" s="2">
        <f t="shared" si="4"/>
        <v>2.35</v>
      </c>
      <c r="Y27" s="2"/>
      <c r="Z27" s="24">
        <f t="shared" si="5"/>
        <v>9.15</v>
      </c>
      <c r="AA27" s="5">
        <v>3.1</v>
      </c>
      <c r="AB27" s="2">
        <v>3.5</v>
      </c>
      <c r="AC27" s="2">
        <v>3.6</v>
      </c>
      <c r="AD27" s="2"/>
      <c r="AE27" s="2">
        <f t="shared" si="6"/>
        <v>3.55</v>
      </c>
      <c r="AF27" s="2"/>
      <c r="AG27" s="26">
        <f t="shared" si="7"/>
        <v>9.55</v>
      </c>
      <c r="AH27" s="19">
        <f t="shared" si="8"/>
        <v>35.75</v>
      </c>
    </row>
    <row r="28" spans="1:34" ht="13.5" thickBot="1">
      <c r="A28" s="73" t="s">
        <v>103</v>
      </c>
      <c r="B28" s="123" t="s">
        <v>302</v>
      </c>
      <c r="C28" s="122" t="s">
        <v>143</v>
      </c>
      <c r="D28" s="124" t="s">
        <v>129</v>
      </c>
      <c r="E28" s="109">
        <v>2006</v>
      </c>
      <c r="F28" s="5">
        <v>2</v>
      </c>
      <c r="G28" s="2">
        <v>1.9</v>
      </c>
      <c r="H28" s="2">
        <v>1.9</v>
      </c>
      <c r="I28" s="2"/>
      <c r="J28" s="2">
        <f t="shared" si="0"/>
        <v>1.9</v>
      </c>
      <c r="K28" s="2"/>
      <c r="L28" s="24">
        <f t="shared" si="1"/>
        <v>10.1</v>
      </c>
      <c r="M28" s="5">
        <v>1.5</v>
      </c>
      <c r="N28" s="2">
        <v>5.2</v>
      </c>
      <c r="O28" s="2">
        <v>5.3</v>
      </c>
      <c r="P28" s="2">
        <v>0</v>
      </c>
      <c r="Q28" s="2">
        <f t="shared" si="2"/>
        <v>5.25</v>
      </c>
      <c r="R28" s="2"/>
      <c r="S28" s="26">
        <f t="shared" si="3"/>
        <v>6.25</v>
      </c>
      <c r="T28" s="9">
        <v>2.8</v>
      </c>
      <c r="U28" s="2">
        <v>3.4</v>
      </c>
      <c r="V28" s="2">
        <v>3.6</v>
      </c>
      <c r="W28" s="2"/>
      <c r="X28" s="2">
        <f t="shared" si="4"/>
        <v>3.5</v>
      </c>
      <c r="Y28" s="2"/>
      <c r="Z28" s="24">
        <f t="shared" si="5"/>
        <v>9.3</v>
      </c>
      <c r="AA28" s="5">
        <v>2.8</v>
      </c>
      <c r="AB28" s="2">
        <v>3.3</v>
      </c>
      <c r="AC28" s="2">
        <v>3.2</v>
      </c>
      <c r="AD28" s="2"/>
      <c r="AE28" s="2">
        <f t="shared" si="6"/>
        <v>3.25</v>
      </c>
      <c r="AF28" s="2"/>
      <c r="AG28" s="26">
        <f t="shared" si="7"/>
        <v>9.55</v>
      </c>
      <c r="AH28" s="19">
        <f t="shared" si="8"/>
        <v>35.2</v>
      </c>
    </row>
    <row r="29" spans="1:34" ht="12.75">
      <c r="A29" s="72" t="s">
        <v>104</v>
      </c>
      <c r="B29" s="96" t="s">
        <v>310</v>
      </c>
      <c r="C29" s="55" t="s">
        <v>182</v>
      </c>
      <c r="D29" s="56" t="s">
        <v>129</v>
      </c>
      <c r="E29" s="109">
        <v>2006</v>
      </c>
      <c r="F29" s="5">
        <v>2</v>
      </c>
      <c r="G29" s="2">
        <v>1.8</v>
      </c>
      <c r="H29" s="2">
        <v>1.9</v>
      </c>
      <c r="I29" s="2"/>
      <c r="J29" s="2">
        <f t="shared" si="0"/>
        <v>1.85</v>
      </c>
      <c r="K29" s="2"/>
      <c r="L29" s="24">
        <f t="shared" si="1"/>
        <v>10.15</v>
      </c>
      <c r="M29" s="5">
        <v>1.5</v>
      </c>
      <c r="N29" s="2">
        <v>3.4</v>
      </c>
      <c r="O29" s="2">
        <v>3.5</v>
      </c>
      <c r="P29" s="2"/>
      <c r="Q29" s="2">
        <f t="shared" si="2"/>
        <v>3.45</v>
      </c>
      <c r="R29" s="2"/>
      <c r="S29" s="26">
        <f t="shared" si="3"/>
        <v>8.05</v>
      </c>
      <c r="T29" s="9">
        <v>2.8</v>
      </c>
      <c r="U29" s="2">
        <v>5.4</v>
      </c>
      <c r="V29" s="2">
        <v>5.5</v>
      </c>
      <c r="W29" s="2"/>
      <c r="X29" s="2">
        <f t="shared" si="4"/>
        <v>5.45</v>
      </c>
      <c r="Y29" s="2"/>
      <c r="Z29" s="24">
        <f t="shared" si="5"/>
        <v>7.3500000000000005</v>
      </c>
      <c r="AA29" s="5">
        <v>2.9</v>
      </c>
      <c r="AB29" s="2">
        <v>4</v>
      </c>
      <c r="AC29" s="2">
        <v>3.9</v>
      </c>
      <c r="AD29" s="2"/>
      <c r="AE29" s="2">
        <f t="shared" si="6"/>
        <v>3.95</v>
      </c>
      <c r="AF29" s="2"/>
      <c r="AG29" s="26">
        <f t="shared" si="7"/>
        <v>8.95</v>
      </c>
      <c r="AH29" s="19">
        <f t="shared" si="8"/>
        <v>34.5</v>
      </c>
    </row>
    <row r="30" spans="1:34" ht="13.5" thickBot="1">
      <c r="A30" s="73" t="s">
        <v>105</v>
      </c>
      <c r="B30" s="43" t="s">
        <v>256</v>
      </c>
      <c r="C30" s="44" t="s">
        <v>257</v>
      </c>
      <c r="D30" s="56" t="s">
        <v>207</v>
      </c>
      <c r="E30" s="39">
        <v>2006</v>
      </c>
      <c r="F30" s="5">
        <v>2</v>
      </c>
      <c r="G30" s="2">
        <v>2.5</v>
      </c>
      <c r="H30" s="2">
        <v>2.5</v>
      </c>
      <c r="I30" s="2"/>
      <c r="J30" s="2">
        <f t="shared" si="0"/>
        <v>2.5</v>
      </c>
      <c r="K30" s="2"/>
      <c r="L30" s="24">
        <f t="shared" si="1"/>
        <v>9.5</v>
      </c>
      <c r="M30" s="5">
        <v>2.5</v>
      </c>
      <c r="N30" s="2">
        <v>2.9</v>
      </c>
      <c r="O30" s="2">
        <v>2.9</v>
      </c>
      <c r="P30" s="2"/>
      <c r="Q30" s="2">
        <f t="shared" si="2"/>
        <v>2.9</v>
      </c>
      <c r="R30" s="2"/>
      <c r="S30" s="26">
        <f t="shared" si="3"/>
        <v>9.6</v>
      </c>
      <c r="T30" s="9">
        <v>3</v>
      </c>
      <c r="U30" s="2">
        <v>4.5</v>
      </c>
      <c r="V30" s="2">
        <v>4.6</v>
      </c>
      <c r="W30" s="2"/>
      <c r="X30" s="2">
        <f t="shared" si="4"/>
        <v>4.55</v>
      </c>
      <c r="Y30" s="2"/>
      <c r="Z30" s="24">
        <f t="shared" si="5"/>
        <v>8.45</v>
      </c>
      <c r="AA30" s="5">
        <v>2</v>
      </c>
      <c r="AB30" s="2">
        <v>5.4</v>
      </c>
      <c r="AC30" s="2">
        <v>5.5</v>
      </c>
      <c r="AD30" s="2"/>
      <c r="AE30" s="2">
        <f t="shared" si="6"/>
        <v>5.45</v>
      </c>
      <c r="AF30" s="2"/>
      <c r="AG30" s="26">
        <f t="shared" si="7"/>
        <v>6.55</v>
      </c>
      <c r="AH30" s="19">
        <f t="shared" si="8"/>
        <v>34.1</v>
      </c>
    </row>
    <row r="31" spans="1:34" ht="12.75">
      <c r="A31" s="72" t="s">
        <v>31</v>
      </c>
      <c r="B31" s="96" t="s">
        <v>210</v>
      </c>
      <c r="C31" s="55" t="s">
        <v>258</v>
      </c>
      <c r="D31" s="56" t="s">
        <v>207</v>
      </c>
      <c r="E31" s="39">
        <v>2008</v>
      </c>
      <c r="F31" s="5">
        <v>2</v>
      </c>
      <c r="G31" s="2">
        <v>1.6</v>
      </c>
      <c r="H31" s="2">
        <v>1.5</v>
      </c>
      <c r="I31" s="2"/>
      <c r="J31" s="2">
        <f t="shared" si="0"/>
        <v>1.55</v>
      </c>
      <c r="K31" s="2"/>
      <c r="L31" s="24">
        <f t="shared" si="1"/>
        <v>10.45</v>
      </c>
      <c r="M31" s="5">
        <v>1.5</v>
      </c>
      <c r="N31" s="2">
        <v>4</v>
      </c>
      <c r="O31" s="2">
        <v>3.9</v>
      </c>
      <c r="P31" s="2"/>
      <c r="Q31" s="2">
        <f t="shared" si="2"/>
        <v>3.95</v>
      </c>
      <c r="R31" s="2"/>
      <c r="S31" s="26">
        <f t="shared" si="3"/>
        <v>7.55</v>
      </c>
      <c r="T31" s="9">
        <v>2.9</v>
      </c>
      <c r="U31" s="2">
        <v>5.3</v>
      </c>
      <c r="V31" s="2">
        <v>5.6</v>
      </c>
      <c r="W31" s="2"/>
      <c r="X31" s="2">
        <f t="shared" si="4"/>
        <v>5.449999999999999</v>
      </c>
      <c r="Y31" s="2"/>
      <c r="Z31" s="24">
        <f t="shared" si="5"/>
        <v>7.450000000000001</v>
      </c>
      <c r="AA31" s="5">
        <v>2</v>
      </c>
      <c r="AB31" s="2">
        <v>4.1</v>
      </c>
      <c r="AC31" s="2">
        <v>3.8</v>
      </c>
      <c r="AD31" s="2"/>
      <c r="AE31" s="2">
        <f t="shared" si="6"/>
        <v>3.9499999999999997</v>
      </c>
      <c r="AF31" s="2"/>
      <c r="AG31" s="26">
        <f t="shared" si="7"/>
        <v>8.05</v>
      </c>
      <c r="AH31" s="19">
        <f t="shared" si="8"/>
        <v>33.5</v>
      </c>
    </row>
    <row r="32" spans="1:34" ht="13.5" thickBot="1">
      <c r="A32" s="73" t="s">
        <v>106</v>
      </c>
      <c r="B32" s="96" t="s">
        <v>300</v>
      </c>
      <c r="C32" s="55" t="s">
        <v>301</v>
      </c>
      <c r="D32" s="56" t="s">
        <v>129</v>
      </c>
      <c r="E32" s="109">
        <v>2006</v>
      </c>
      <c r="F32" s="5">
        <v>2</v>
      </c>
      <c r="G32" s="2">
        <v>2.7</v>
      </c>
      <c r="H32" s="2">
        <v>2.7</v>
      </c>
      <c r="I32" s="2"/>
      <c r="J32" s="2">
        <f t="shared" si="0"/>
        <v>2.7</v>
      </c>
      <c r="K32" s="2"/>
      <c r="L32" s="24">
        <f t="shared" si="1"/>
        <v>9.3</v>
      </c>
      <c r="M32" s="5">
        <v>2</v>
      </c>
      <c r="N32" s="2">
        <v>4.5</v>
      </c>
      <c r="O32" s="2">
        <v>4.6</v>
      </c>
      <c r="P32" s="2"/>
      <c r="Q32" s="2">
        <f t="shared" si="2"/>
        <v>4.55</v>
      </c>
      <c r="R32" s="2"/>
      <c r="S32" s="26">
        <f t="shared" si="3"/>
        <v>7.45</v>
      </c>
      <c r="T32" s="9">
        <v>3</v>
      </c>
      <c r="U32" s="2">
        <v>4.3</v>
      </c>
      <c r="V32" s="2">
        <v>4.3</v>
      </c>
      <c r="W32" s="2"/>
      <c r="X32" s="2">
        <f t="shared" si="4"/>
        <v>4.3</v>
      </c>
      <c r="Y32" s="2"/>
      <c r="Z32" s="24">
        <f t="shared" si="5"/>
        <v>8.7</v>
      </c>
      <c r="AA32" s="5">
        <v>2.3</v>
      </c>
      <c r="AB32" s="2">
        <v>4.2</v>
      </c>
      <c r="AC32" s="2">
        <v>4.7</v>
      </c>
      <c r="AD32" s="2"/>
      <c r="AE32" s="2">
        <f t="shared" si="6"/>
        <v>4.45</v>
      </c>
      <c r="AF32" s="2"/>
      <c r="AG32" s="26">
        <f t="shared" si="7"/>
        <v>7.8500000000000005</v>
      </c>
      <c r="AH32" s="19">
        <f t="shared" si="8"/>
        <v>33.3</v>
      </c>
    </row>
    <row r="33" spans="1:34" ht="12.75">
      <c r="A33" s="72" t="s">
        <v>107</v>
      </c>
      <c r="B33" s="96" t="s">
        <v>79</v>
      </c>
      <c r="C33" s="55" t="s">
        <v>182</v>
      </c>
      <c r="D33" s="56" t="s">
        <v>81</v>
      </c>
      <c r="E33" s="109">
        <v>2005</v>
      </c>
      <c r="F33" s="5">
        <v>2</v>
      </c>
      <c r="G33" s="2">
        <v>3</v>
      </c>
      <c r="H33" s="2">
        <v>3</v>
      </c>
      <c r="I33" s="2"/>
      <c r="J33" s="2">
        <f t="shared" si="0"/>
        <v>3</v>
      </c>
      <c r="K33" s="2"/>
      <c r="L33" s="24">
        <f t="shared" si="1"/>
        <v>9</v>
      </c>
      <c r="M33" s="5">
        <v>2.6</v>
      </c>
      <c r="N33" s="2">
        <v>4</v>
      </c>
      <c r="O33" s="2">
        <v>3.6</v>
      </c>
      <c r="P33" s="2"/>
      <c r="Q33" s="2">
        <f t="shared" si="2"/>
        <v>3.8</v>
      </c>
      <c r="R33" s="2"/>
      <c r="S33" s="26">
        <f t="shared" si="3"/>
        <v>8.8</v>
      </c>
      <c r="T33" s="9">
        <v>2.8</v>
      </c>
      <c r="U33" s="2">
        <v>5.2</v>
      </c>
      <c r="V33" s="2">
        <v>5.2</v>
      </c>
      <c r="W33" s="2"/>
      <c r="X33" s="2">
        <f t="shared" si="4"/>
        <v>5.2</v>
      </c>
      <c r="Y33" s="2"/>
      <c r="Z33" s="24">
        <f t="shared" si="5"/>
        <v>7.6000000000000005</v>
      </c>
      <c r="AA33" s="5">
        <v>2.9</v>
      </c>
      <c r="AB33" s="2">
        <v>5</v>
      </c>
      <c r="AC33" s="2">
        <v>5.5</v>
      </c>
      <c r="AD33" s="2"/>
      <c r="AE33" s="2">
        <f t="shared" si="6"/>
        <v>5.25</v>
      </c>
      <c r="AF33" s="2"/>
      <c r="AG33" s="26">
        <f t="shared" si="7"/>
        <v>7.65</v>
      </c>
      <c r="AH33" s="19">
        <f t="shared" si="8"/>
        <v>33.050000000000004</v>
      </c>
    </row>
    <row r="34" spans="1:34" ht="12.75">
      <c r="A34" s="73" t="s">
        <v>108</v>
      </c>
      <c r="B34" s="96" t="s">
        <v>311</v>
      </c>
      <c r="C34" s="55" t="s">
        <v>62</v>
      </c>
      <c r="D34" s="56" t="s">
        <v>129</v>
      </c>
      <c r="E34" s="109">
        <v>2007</v>
      </c>
      <c r="F34" s="5">
        <v>2</v>
      </c>
      <c r="G34" s="2">
        <v>2.2</v>
      </c>
      <c r="H34" s="2">
        <v>2.2</v>
      </c>
      <c r="I34" s="2"/>
      <c r="J34" s="2">
        <f t="shared" si="0"/>
        <v>2.2</v>
      </c>
      <c r="K34" s="2"/>
      <c r="L34" s="24">
        <f t="shared" si="1"/>
        <v>9.8</v>
      </c>
      <c r="M34" s="5">
        <v>0.8</v>
      </c>
      <c r="N34" s="2">
        <v>2.1</v>
      </c>
      <c r="O34" s="2">
        <v>2.3</v>
      </c>
      <c r="P34" s="2"/>
      <c r="Q34" s="2">
        <f t="shared" si="2"/>
        <v>2.2</v>
      </c>
      <c r="R34" s="2">
        <v>1</v>
      </c>
      <c r="S34" s="26">
        <f t="shared" si="3"/>
        <v>7.600000000000001</v>
      </c>
      <c r="T34" s="9">
        <v>2.3</v>
      </c>
      <c r="U34" s="2">
        <v>4.8</v>
      </c>
      <c r="V34" s="2">
        <v>5.4</v>
      </c>
      <c r="W34" s="2"/>
      <c r="X34" s="2">
        <f t="shared" si="4"/>
        <v>5.1</v>
      </c>
      <c r="Y34" s="2"/>
      <c r="Z34" s="24">
        <f t="shared" si="5"/>
        <v>7.200000000000001</v>
      </c>
      <c r="AA34" s="5">
        <v>2.2</v>
      </c>
      <c r="AB34" s="2">
        <v>4.9</v>
      </c>
      <c r="AC34" s="2">
        <v>4.8</v>
      </c>
      <c r="AD34" s="2"/>
      <c r="AE34" s="2">
        <f t="shared" si="6"/>
        <v>4.85</v>
      </c>
      <c r="AF34" s="2"/>
      <c r="AG34" s="26">
        <f t="shared" si="7"/>
        <v>7.35</v>
      </c>
      <c r="AH34" s="19">
        <f t="shared" si="8"/>
        <v>31.950000000000003</v>
      </c>
    </row>
    <row r="35" spans="1:34" ht="13.5" thickBot="1">
      <c r="A35" s="73" t="s">
        <v>171</v>
      </c>
      <c r="B35" s="42"/>
      <c r="C35" s="11"/>
      <c r="D35" s="79"/>
      <c r="E35" s="121"/>
      <c r="F35" s="8">
        <v>10</v>
      </c>
      <c r="G35" s="4"/>
      <c r="H35" s="4"/>
      <c r="I35" s="4"/>
      <c r="J35" s="4">
        <f t="shared" si="0"/>
        <v>0</v>
      </c>
      <c r="K35" s="4"/>
      <c r="L35" s="25">
        <f t="shared" si="1"/>
        <v>20</v>
      </c>
      <c r="M35" s="8">
        <v>10</v>
      </c>
      <c r="N35" s="4"/>
      <c r="O35" s="4"/>
      <c r="P35" s="4"/>
      <c r="Q35" s="4">
        <f t="shared" si="2"/>
        <v>0</v>
      </c>
      <c r="R35" s="4"/>
      <c r="S35" s="27">
        <f t="shared" si="3"/>
        <v>20</v>
      </c>
      <c r="T35" s="12">
        <v>10</v>
      </c>
      <c r="U35" s="4"/>
      <c r="V35" s="4"/>
      <c r="W35" s="4"/>
      <c r="X35" s="4">
        <f t="shared" si="4"/>
        <v>0</v>
      </c>
      <c r="Y35" s="4"/>
      <c r="Z35" s="25">
        <f t="shared" si="5"/>
        <v>20</v>
      </c>
      <c r="AA35" s="8">
        <v>10</v>
      </c>
      <c r="AB35" s="4"/>
      <c r="AC35" s="4"/>
      <c r="AD35" s="4"/>
      <c r="AE35" s="4">
        <f t="shared" si="6"/>
        <v>0</v>
      </c>
      <c r="AF35" s="4"/>
      <c r="AG35" s="27">
        <f t="shared" si="7"/>
        <v>20</v>
      </c>
      <c r="AH35" s="22">
        <f t="shared" si="8"/>
        <v>80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6.00390625" style="0" customWidth="1"/>
    <col min="5" max="5" width="7.875" style="20" customWidth="1"/>
    <col min="6" max="6" width="6.75390625" style="0" customWidth="1"/>
    <col min="7" max="11" width="5.75390625" style="0" customWidth="1"/>
    <col min="12" max="12" width="10.375" style="0" customWidth="1"/>
    <col min="13" max="13" width="7.00390625" style="0" customWidth="1"/>
    <col min="14" max="18" width="5.75390625" style="0" customWidth="1"/>
    <col min="19" max="19" width="11.00390625" style="0" bestFit="1" customWidth="1"/>
    <col min="20" max="20" width="7.00390625" style="0" customWidth="1"/>
    <col min="21" max="25" width="5.75390625" style="0" customWidth="1"/>
    <col min="26" max="26" width="11.00390625" style="0" bestFit="1" customWidth="1"/>
    <col min="27" max="27" width="7.2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9.5" thickBot="1" thickTop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83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 thickBot="1">
      <c r="A5" s="28" t="s">
        <v>9</v>
      </c>
      <c r="B5" s="144" t="s">
        <v>58</v>
      </c>
      <c r="C5" s="147" t="s">
        <v>59</v>
      </c>
      <c r="D5" s="37" t="s">
        <v>55</v>
      </c>
      <c r="E5" s="66">
        <v>2004</v>
      </c>
      <c r="F5" s="10">
        <v>2.8</v>
      </c>
      <c r="G5" s="3">
        <v>1.5</v>
      </c>
      <c r="H5" s="3">
        <v>1.5</v>
      </c>
      <c r="I5" s="3"/>
      <c r="J5" s="3">
        <f aca="true" t="shared" si="0" ref="J5:J18">IF(I5&gt;0,(G5+H5+I5)/3,(G5+H5+I5)/2)</f>
        <v>1.5</v>
      </c>
      <c r="K5" s="3"/>
      <c r="L5" s="23">
        <f aca="true" t="shared" si="1" ref="L5:L18">SUM(10+F5-J5-K5)</f>
        <v>11.3</v>
      </c>
      <c r="M5" s="7">
        <v>1.9</v>
      </c>
      <c r="N5" s="3">
        <v>2.5</v>
      </c>
      <c r="O5" s="3">
        <v>2.5</v>
      </c>
      <c r="P5" s="3"/>
      <c r="Q5" s="3">
        <f aca="true" t="shared" si="2" ref="Q5:Q18">IF(P5&gt;0,(N5+O5+P5)/3,(N5+O5+P5)/2)</f>
        <v>2.5</v>
      </c>
      <c r="R5" s="3"/>
      <c r="S5" s="6">
        <f aca="true" t="shared" si="3" ref="S5:S18">SUM(10+M5-Q5-R5)</f>
        <v>9.4</v>
      </c>
      <c r="T5" s="10">
        <v>2.7</v>
      </c>
      <c r="U5" s="3">
        <v>2.5</v>
      </c>
      <c r="V5" s="3">
        <v>2.5</v>
      </c>
      <c r="W5" s="3"/>
      <c r="X5" s="3">
        <f aca="true" t="shared" si="4" ref="X5:X18">IF(W5&gt;0,(U5+V5+W5)/3,(U5+V5+W5)/2)</f>
        <v>2.5</v>
      </c>
      <c r="Y5" s="3"/>
      <c r="Z5" s="23">
        <f aca="true" t="shared" si="5" ref="Z5:Z18">SUM(10+T5-X5-Y5)</f>
        <v>10.2</v>
      </c>
      <c r="AA5" s="7">
        <v>3.1</v>
      </c>
      <c r="AB5" s="3">
        <v>2.4</v>
      </c>
      <c r="AC5" s="3">
        <v>2.8</v>
      </c>
      <c r="AD5" s="3"/>
      <c r="AE5" s="3">
        <f aca="true" t="shared" si="6" ref="AE5:AE18">IF(AD5&gt;0,(AB5+AC5+AD5)/3,(AB5+AC5+AD5)/2)</f>
        <v>2.5999999999999996</v>
      </c>
      <c r="AF5" s="3"/>
      <c r="AG5" s="6">
        <f aca="true" t="shared" si="7" ref="AG5:AG18">SUM(10+AA5-AE5-AF5)</f>
        <v>10.5</v>
      </c>
      <c r="AH5" s="21">
        <f aca="true" t="shared" si="8" ref="AH5:AH18">IF(F5&gt;0,L5+S5+Z5+AG5,0)</f>
        <v>41.400000000000006</v>
      </c>
    </row>
    <row r="6" spans="1:34" ht="14.25" customHeight="1" thickBot="1">
      <c r="A6" s="28" t="s">
        <v>10</v>
      </c>
      <c r="B6" s="145" t="s">
        <v>50</v>
      </c>
      <c r="C6" s="148" t="s">
        <v>51</v>
      </c>
      <c r="D6" s="38" t="s">
        <v>52</v>
      </c>
      <c r="E6" s="63">
        <v>2006</v>
      </c>
      <c r="F6" s="9">
        <v>2.8</v>
      </c>
      <c r="G6" s="2">
        <v>1.3</v>
      </c>
      <c r="H6" s="2">
        <v>1.3</v>
      </c>
      <c r="I6" s="2"/>
      <c r="J6" s="2">
        <f t="shared" si="0"/>
        <v>1.3</v>
      </c>
      <c r="K6" s="2"/>
      <c r="L6" s="24">
        <f t="shared" si="1"/>
        <v>11.5</v>
      </c>
      <c r="M6" s="5">
        <v>2.1</v>
      </c>
      <c r="N6" s="2">
        <v>4</v>
      </c>
      <c r="O6" s="2">
        <v>3.5</v>
      </c>
      <c r="P6" s="2"/>
      <c r="Q6" s="2">
        <f t="shared" si="2"/>
        <v>3.75</v>
      </c>
      <c r="R6" s="2"/>
      <c r="S6" s="26">
        <f t="shared" si="3"/>
        <v>8.35</v>
      </c>
      <c r="T6" s="9">
        <v>3.1</v>
      </c>
      <c r="U6" s="2">
        <v>2.8</v>
      </c>
      <c r="V6" s="2">
        <v>2.8</v>
      </c>
      <c r="W6" s="2"/>
      <c r="X6" s="2">
        <f t="shared" si="4"/>
        <v>2.8</v>
      </c>
      <c r="Y6" s="2"/>
      <c r="Z6" s="24">
        <f t="shared" si="5"/>
        <v>10.3</v>
      </c>
      <c r="AA6" s="5">
        <v>3.4</v>
      </c>
      <c r="AB6" s="2">
        <v>2.5</v>
      </c>
      <c r="AC6" s="2">
        <v>2.3</v>
      </c>
      <c r="AD6" s="2"/>
      <c r="AE6" s="2">
        <f t="shared" si="6"/>
        <v>2.4</v>
      </c>
      <c r="AF6" s="2"/>
      <c r="AG6" s="26">
        <f t="shared" si="7"/>
        <v>11</v>
      </c>
      <c r="AH6" s="19">
        <f t="shared" si="8"/>
        <v>41.150000000000006</v>
      </c>
    </row>
    <row r="7" spans="1:34" ht="14.25" customHeight="1" thickBot="1">
      <c r="A7" s="28" t="s">
        <v>11</v>
      </c>
      <c r="B7" s="57" t="s">
        <v>56</v>
      </c>
      <c r="C7" s="65" t="s">
        <v>57</v>
      </c>
      <c r="D7" s="38" t="s">
        <v>55</v>
      </c>
      <c r="E7" s="63">
        <v>2006</v>
      </c>
      <c r="F7" s="9">
        <v>3.5</v>
      </c>
      <c r="G7" s="2">
        <v>1.4</v>
      </c>
      <c r="H7" s="2">
        <v>1.5</v>
      </c>
      <c r="I7" s="2"/>
      <c r="J7" s="2">
        <f t="shared" si="0"/>
        <v>1.45</v>
      </c>
      <c r="K7" s="2"/>
      <c r="L7" s="24">
        <f t="shared" si="1"/>
        <v>12.05</v>
      </c>
      <c r="M7" s="5">
        <v>2.7</v>
      </c>
      <c r="N7" s="2">
        <v>2.8</v>
      </c>
      <c r="O7" s="2">
        <v>2.8</v>
      </c>
      <c r="P7" s="2"/>
      <c r="Q7" s="2">
        <f t="shared" si="2"/>
        <v>2.8</v>
      </c>
      <c r="R7" s="2"/>
      <c r="S7" s="26">
        <f t="shared" si="3"/>
        <v>9.899999999999999</v>
      </c>
      <c r="T7" s="9">
        <v>2.7</v>
      </c>
      <c r="U7" s="2">
        <v>4.2</v>
      </c>
      <c r="V7" s="2">
        <v>4.5</v>
      </c>
      <c r="W7" s="2"/>
      <c r="X7" s="2">
        <f t="shared" si="4"/>
        <v>4.35</v>
      </c>
      <c r="Y7" s="2"/>
      <c r="Z7" s="24">
        <f t="shared" si="5"/>
        <v>8.35</v>
      </c>
      <c r="AA7" s="5">
        <v>3.4</v>
      </c>
      <c r="AB7" s="2">
        <v>2.4</v>
      </c>
      <c r="AC7" s="2">
        <v>2.9</v>
      </c>
      <c r="AD7" s="2"/>
      <c r="AE7" s="2">
        <f t="shared" si="6"/>
        <v>2.65</v>
      </c>
      <c r="AF7" s="2"/>
      <c r="AG7" s="26">
        <f t="shared" si="7"/>
        <v>10.75</v>
      </c>
      <c r="AH7" s="19">
        <f t="shared" si="8"/>
        <v>41.05</v>
      </c>
    </row>
    <row r="8" spans="1:34" ht="14.25" customHeight="1" thickBot="1">
      <c r="A8" s="28" t="s">
        <v>12</v>
      </c>
      <c r="B8" s="146" t="s">
        <v>94</v>
      </c>
      <c r="C8" s="149" t="s">
        <v>46</v>
      </c>
      <c r="D8" s="62" t="s">
        <v>93</v>
      </c>
      <c r="E8" s="63">
        <v>2006</v>
      </c>
      <c r="F8" s="9">
        <v>2.8</v>
      </c>
      <c r="G8" s="2">
        <v>1.8</v>
      </c>
      <c r="H8" s="2">
        <v>1.6</v>
      </c>
      <c r="I8" s="2"/>
      <c r="J8" s="2">
        <f t="shared" si="0"/>
        <v>1.7000000000000002</v>
      </c>
      <c r="K8" s="2"/>
      <c r="L8" s="24">
        <f>SUM(10+F8-J8-K8)</f>
        <v>11.100000000000001</v>
      </c>
      <c r="M8" s="5">
        <v>2.5</v>
      </c>
      <c r="N8" s="2">
        <v>3</v>
      </c>
      <c r="O8" s="2">
        <v>2.9</v>
      </c>
      <c r="P8" s="2"/>
      <c r="Q8" s="2">
        <f t="shared" si="2"/>
        <v>2.95</v>
      </c>
      <c r="R8" s="2"/>
      <c r="S8" s="26">
        <f t="shared" si="3"/>
        <v>9.55</v>
      </c>
      <c r="T8" s="9">
        <v>2.7</v>
      </c>
      <c r="U8" s="2">
        <v>2.7</v>
      </c>
      <c r="V8" s="2">
        <v>2.7</v>
      </c>
      <c r="W8" s="2"/>
      <c r="X8" s="2">
        <f t="shared" si="4"/>
        <v>2.7</v>
      </c>
      <c r="Y8" s="2"/>
      <c r="Z8" s="24">
        <f t="shared" si="5"/>
        <v>10</v>
      </c>
      <c r="AA8" s="5">
        <v>2.9</v>
      </c>
      <c r="AB8" s="2">
        <v>3</v>
      </c>
      <c r="AC8" s="2">
        <v>3.1</v>
      </c>
      <c r="AD8" s="2"/>
      <c r="AE8" s="2">
        <f t="shared" si="6"/>
        <v>3.05</v>
      </c>
      <c r="AF8" s="2"/>
      <c r="AG8" s="26">
        <f t="shared" si="7"/>
        <v>9.850000000000001</v>
      </c>
      <c r="AH8" s="19">
        <f t="shared" si="8"/>
        <v>40.5</v>
      </c>
    </row>
    <row r="9" spans="1:34" ht="14.25" customHeight="1" thickBot="1">
      <c r="A9" s="28" t="s">
        <v>13</v>
      </c>
      <c r="B9" s="145" t="s">
        <v>39</v>
      </c>
      <c r="C9" s="148" t="s">
        <v>40</v>
      </c>
      <c r="D9" s="38" t="s">
        <v>41</v>
      </c>
      <c r="E9" s="63">
        <v>2010</v>
      </c>
      <c r="F9" s="9">
        <v>3.5</v>
      </c>
      <c r="G9" s="2">
        <v>1.6</v>
      </c>
      <c r="H9" s="2">
        <v>1.8</v>
      </c>
      <c r="I9" s="2"/>
      <c r="J9" s="2">
        <f t="shared" si="0"/>
        <v>1.7000000000000002</v>
      </c>
      <c r="K9" s="2"/>
      <c r="L9" s="24">
        <f t="shared" si="1"/>
        <v>11.8</v>
      </c>
      <c r="M9" s="5">
        <v>1.5</v>
      </c>
      <c r="N9" s="2">
        <v>4</v>
      </c>
      <c r="O9" s="2">
        <v>4.3</v>
      </c>
      <c r="P9" s="2"/>
      <c r="Q9" s="2">
        <f t="shared" si="2"/>
        <v>4.15</v>
      </c>
      <c r="R9" s="2"/>
      <c r="S9" s="26">
        <f t="shared" si="3"/>
        <v>7.35</v>
      </c>
      <c r="T9" s="9">
        <v>3.2</v>
      </c>
      <c r="U9" s="2">
        <v>3</v>
      </c>
      <c r="V9" s="2">
        <v>3</v>
      </c>
      <c r="W9" s="2"/>
      <c r="X9" s="2">
        <f t="shared" si="4"/>
        <v>3</v>
      </c>
      <c r="Y9" s="2"/>
      <c r="Z9" s="24">
        <f t="shared" si="5"/>
        <v>10.2</v>
      </c>
      <c r="AA9" s="5">
        <v>3.6</v>
      </c>
      <c r="AB9" s="2">
        <v>2.6</v>
      </c>
      <c r="AC9" s="2">
        <v>2.9</v>
      </c>
      <c r="AD9" s="2"/>
      <c r="AE9" s="2">
        <f t="shared" si="6"/>
        <v>2.75</v>
      </c>
      <c r="AF9" s="2"/>
      <c r="AG9" s="26">
        <f t="shared" si="7"/>
        <v>10.85</v>
      </c>
      <c r="AH9" s="19">
        <f t="shared" si="8"/>
        <v>40.199999999999996</v>
      </c>
    </row>
    <row r="10" spans="1:34" ht="14.25" customHeight="1" thickBot="1">
      <c r="A10" s="28" t="s">
        <v>14</v>
      </c>
      <c r="B10" s="59" t="s">
        <v>91</v>
      </c>
      <c r="C10" s="34" t="s">
        <v>92</v>
      </c>
      <c r="D10" s="38" t="s">
        <v>93</v>
      </c>
      <c r="E10" s="63">
        <v>2006</v>
      </c>
      <c r="F10" s="9">
        <v>2.8</v>
      </c>
      <c r="G10" s="2">
        <v>2</v>
      </c>
      <c r="H10" s="2">
        <v>1.9</v>
      </c>
      <c r="I10" s="2"/>
      <c r="J10" s="2">
        <f t="shared" si="0"/>
        <v>1.95</v>
      </c>
      <c r="K10" s="2"/>
      <c r="L10" s="24">
        <f t="shared" si="1"/>
        <v>10.850000000000001</v>
      </c>
      <c r="M10" s="5">
        <v>1.9</v>
      </c>
      <c r="N10" s="2">
        <v>3.5</v>
      </c>
      <c r="O10" s="2">
        <v>3.1</v>
      </c>
      <c r="P10" s="2"/>
      <c r="Q10" s="2">
        <f t="shared" si="2"/>
        <v>3.3</v>
      </c>
      <c r="R10" s="2"/>
      <c r="S10" s="26">
        <f t="shared" si="3"/>
        <v>8.600000000000001</v>
      </c>
      <c r="T10" s="9">
        <v>2.9</v>
      </c>
      <c r="U10" s="2">
        <v>3.5</v>
      </c>
      <c r="V10" s="2">
        <v>3.6</v>
      </c>
      <c r="W10" s="2"/>
      <c r="X10" s="2">
        <f t="shared" si="4"/>
        <v>3.55</v>
      </c>
      <c r="Y10" s="2"/>
      <c r="Z10" s="24">
        <f t="shared" si="5"/>
        <v>9.350000000000001</v>
      </c>
      <c r="AA10" s="5">
        <v>3.7</v>
      </c>
      <c r="AB10" s="2">
        <v>2.6</v>
      </c>
      <c r="AC10" s="2">
        <v>2.6</v>
      </c>
      <c r="AD10" s="2"/>
      <c r="AE10" s="2">
        <f t="shared" si="6"/>
        <v>2.6</v>
      </c>
      <c r="AF10" s="2"/>
      <c r="AG10" s="26">
        <f t="shared" si="7"/>
        <v>11.1</v>
      </c>
      <c r="AH10" s="19">
        <f t="shared" si="8"/>
        <v>39.900000000000006</v>
      </c>
    </row>
    <row r="11" spans="1:34" ht="14.25" customHeight="1" thickBot="1">
      <c r="A11" s="28" t="s">
        <v>15</v>
      </c>
      <c r="B11" s="57" t="s">
        <v>47</v>
      </c>
      <c r="C11" s="65" t="s">
        <v>48</v>
      </c>
      <c r="D11" s="38" t="s">
        <v>49</v>
      </c>
      <c r="E11" s="63">
        <v>2008</v>
      </c>
      <c r="F11" s="9">
        <v>3.7</v>
      </c>
      <c r="G11" s="2">
        <v>2.1</v>
      </c>
      <c r="H11" s="2">
        <v>2.4</v>
      </c>
      <c r="I11" s="2"/>
      <c r="J11" s="2">
        <f t="shared" si="0"/>
        <v>2.25</v>
      </c>
      <c r="K11" s="2">
        <v>0.3</v>
      </c>
      <c r="L11" s="24">
        <f t="shared" si="1"/>
        <v>11.149999999999999</v>
      </c>
      <c r="M11" s="5">
        <v>1.3</v>
      </c>
      <c r="N11" s="2">
        <v>2.8</v>
      </c>
      <c r="O11" s="2">
        <v>2.8</v>
      </c>
      <c r="P11" s="2"/>
      <c r="Q11" s="2">
        <f t="shared" si="2"/>
        <v>2.8</v>
      </c>
      <c r="R11" s="2"/>
      <c r="S11" s="26">
        <f t="shared" si="3"/>
        <v>8.5</v>
      </c>
      <c r="T11" s="9">
        <v>3.6</v>
      </c>
      <c r="U11" s="2">
        <v>4.9</v>
      </c>
      <c r="V11" s="2">
        <v>5.2</v>
      </c>
      <c r="W11" s="2"/>
      <c r="X11" s="2">
        <f t="shared" si="4"/>
        <v>5.050000000000001</v>
      </c>
      <c r="Y11" s="2"/>
      <c r="Z11" s="24">
        <f t="shared" si="5"/>
        <v>8.549999999999999</v>
      </c>
      <c r="AA11" s="5">
        <v>3</v>
      </c>
      <c r="AB11" s="2">
        <v>3.4</v>
      </c>
      <c r="AC11" s="2">
        <v>3.8</v>
      </c>
      <c r="AD11" s="2"/>
      <c r="AE11" s="2">
        <f t="shared" si="6"/>
        <v>3.5999999999999996</v>
      </c>
      <c r="AF11" s="2"/>
      <c r="AG11" s="26">
        <f t="shared" si="7"/>
        <v>9.4</v>
      </c>
      <c r="AH11" s="19">
        <f t="shared" si="8"/>
        <v>37.599999999999994</v>
      </c>
    </row>
    <row r="12" spans="1:34" ht="14.25" customHeight="1" thickBot="1">
      <c r="A12" s="28" t="s">
        <v>16</v>
      </c>
      <c r="B12" s="58" t="s">
        <v>45</v>
      </c>
      <c r="C12" s="65" t="s">
        <v>46</v>
      </c>
      <c r="D12" s="38" t="s">
        <v>41</v>
      </c>
      <c r="E12" s="63">
        <v>2005</v>
      </c>
      <c r="F12" s="9">
        <v>2.8</v>
      </c>
      <c r="G12" s="2">
        <v>2.1</v>
      </c>
      <c r="H12" s="2">
        <v>2.1</v>
      </c>
      <c r="I12" s="2"/>
      <c r="J12" s="2">
        <f t="shared" si="0"/>
        <v>2.1</v>
      </c>
      <c r="K12" s="2"/>
      <c r="L12" s="24">
        <f t="shared" si="1"/>
        <v>10.700000000000001</v>
      </c>
      <c r="M12" s="5">
        <v>1.8</v>
      </c>
      <c r="N12" s="2">
        <v>3.6</v>
      </c>
      <c r="O12" s="2">
        <v>3.6</v>
      </c>
      <c r="P12" s="2"/>
      <c r="Q12" s="2">
        <f t="shared" si="2"/>
        <v>3.6</v>
      </c>
      <c r="R12" s="2"/>
      <c r="S12" s="26">
        <f t="shared" si="3"/>
        <v>8.200000000000001</v>
      </c>
      <c r="T12" s="9">
        <v>2.4</v>
      </c>
      <c r="U12" s="2">
        <v>3.7</v>
      </c>
      <c r="V12" s="2">
        <v>4</v>
      </c>
      <c r="W12" s="2"/>
      <c r="X12" s="2">
        <f t="shared" si="4"/>
        <v>3.85</v>
      </c>
      <c r="Y12" s="2"/>
      <c r="Z12" s="24">
        <f t="shared" si="5"/>
        <v>8.55</v>
      </c>
      <c r="AA12" s="5">
        <v>2.2</v>
      </c>
      <c r="AB12" s="2">
        <v>2.6</v>
      </c>
      <c r="AC12" s="2">
        <v>2.5</v>
      </c>
      <c r="AD12" s="2"/>
      <c r="AE12" s="2">
        <f t="shared" si="6"/>
        <v>2.55</v>
      </c>
      <c r="AF12" s="2"/>
      <c r="AG12" s="26">
        <f t="shared" si="7"/>
        <v>9.649999999999999</v>
      </c>
      <c r="AH12" s="19">
        <f t="shared" si="8"/>
        <v>37.1</v>
      </c>
    </row>
    <row r="13" spans="1:34" ht="14.25" customHeight="1" thickBot="1">
      <c r="A13" s="28" t="s">
        <v>17</v>
      </c>
      <c r="B13" s="57" t="s">
        <v>42</v>
      </c>
      <c r="C13" s="65" t="s">
        <v>43</v>
      </c>
      <c r="D13" s="38" t="s">
        <v>41</v>
      </c>
      <c r="E13" s="39">
        <v>2005</v>
      </c>
      <c r="F13" s="9">
        <v>2.8</v>
      </c>
      <c r="G13" s="2">
        <v>2.6</v>
      </c>
      <c r="H13" s="2">
        <v>2.5</v>
      </c>
      <c r="I13" s="2"/>
      <c r="J13" s="2">
        <f t="shared" si="0"/>
        <v>2.55</v>
      </c>
      <c r="K13" s="2"/>
      <c r="L13" s="24">
        <f t="shared" si="1"/>
        <v>10.25</v>
      </c>
      <c r="M13" s="5">
        <v>1.9</v>
      </c>
      <c r="N13" s="2">
        <v>3.6</v>
      </c>
      <c r="O13" s="2">
        <v>3.4</v>
      </c>
      <c r="P13" s="2"/>
      <c r="Q13" s="2">
        <f t="shared" si="2"/>
        <v>3.5</v>
      </c>
      <c r="R13" s="2"/>
      <c r="S13" s="26">
        <f t="shared" si="3"/>
        <v>8.4</v>
      </c>
      <c r="T13" s="9">
        <v>2.5</v>
      </c>
      <c r="U13" s="2">
        <v>4.1</v>
      </c>
      <c r="V13" s="2">
        <v>4.2</v>
      </c>
      <c r="W13" s="2"/>
      <c r="X13" s="2">
        <f t="shared" si="4"/>
        <v>4.15</v>
      </c>
      <c r="Y13" s="2"/>
      <c r="Z13" s="24">
        <f t="shared" si="5"/>
        <v>8.35</v>
      </c>
      <c r="AA13" s="5">
        <v>3</v>
      </c>
      <c r="AB13" s="2">
        <v>3.2</v>
      </c>
      <c r="AC13" s="2">
        <v>3.1</v>
      </c>
      <c r="AD13" s="2"/>
      <c r="AE13" s="2">
        <f t="shared" si="6"/>
        <v>3.1500000000000004</v>
      </c>
      <c r="AF13" s="2"/>
      <c r="AG13" s="26">
        <f t="shared" si="7"/>
        <v>9.85</v>
      </c>
      <c r="AH13" s="19">
        <f t="shared" si="8"/>
        <v>36.85</v>
      </c>
    </row>
    <row r="14" spans="1:34" ht="15.75" thickBot="1">
      <c r="A14" s="28" t="s">
        <v>18</v>
      </c>
      <c r="B14" s="57" t="s">
        <v>44</v>
      </c>
      <c r="C14" s="65" t="s">
        <v>40</v>
      </c>
      <c r="D14" s="38" t="s">
        <v>41</v>
      </c>
      <c r="E14" s="63">
        <v>2006</v>
      </c>
      <c r="F14" s="9">
        <v>2</v>
      </c>
      <c r="G14" s="2">
        <v>0.7</v>
      </c>
      <c r="H14" s="2">
        <v>0.8</v>
      </c>
      <c r="I14" s="2"/>
      <c r="J14" s="2">
        <f t="shared" si="0"/>
        <v>0.75</v>
      </c>
      <c r="K14" s="2"/>
      <c r="L14" s="24">
        <f t="shared" si="1"/>
        <v>11.25</v>
      </c>
      <c r="M14" s="5">
        <v>2.5</v>
      </c>
      <c r="N14" s="2">
        <v>6</v>
      </c>
      <c r="O14" s="2">
        <v>6.1</v>
      </c>
      <c r="P14" s="2"/>
      <c r="Q14" s="2">
        <f t="shared" si="2"/>
        <v>6.05</v>
      </c>
      <c r="R14" s="2"/>
      <c r="S14" s="26">
        <f t="shared" si="3"/>
        <v>6.45</v>
      </c>
      <c r="T14" s="9">
        <v>2.6</v>
      </c>
      <c r="U14" s="2">
        <v>3.4</v>
      </c>
      <c r="V14" s="2">
        <v>3</v>
      </c>
      <c r="W14" s="2"/>
      <c r="X14" s="2">
        <f t="shared" si="4"/>
        <v>3.2</v>
      </c>
      <c r="Y14" s="2"/>
      <c r="Z14" s="24">
        <f t="shared" si="5"/>
        <v>9.399999999999999</v>
      </c>
      <c r="AA14" s="5">
        <v>2.1</v>
      </c>
      <c r="AB14" s="2">
        <v>2.7</v>
      </c>
      <c r="AC14" s="2">
        <v>2.9</v>
      </c>
      <c r="AD14" s="2"/>
      <c r="AE14" s="2">
        <f t="shared" si="6"/>
        <v>2.8</v>
      </c>
      <c r="AF14" s="2">
        <v>0.5</v>
      </c>
      <c r="AG14" s="26">
        <f t="shared" si="7"/>
        <v>8.8</v>
      </c>
      <c r="AH14" s="19">
        <f t="shared" si="8"/>
        <v>35.9</v>
      </c>
    </row>
    <row r="15" spans="1:34" ht="13.5" thickBot="1">
      <c r="A15" s="28" t="s">
        <v>19</v>
      </c>
      <c r="B15" s="60" t="s">
        <v>206</v>
      </c>
      <c r="C15" s="34" t="s">
        <v>62</v>
      </c>
      <c r="D15" s="102" t="s">
        <v>207</v>
      </c>
      <c r="E15" s="39">
        <v>2008</v>
      </c>
      <c r="F15" s="9">
        <v>2</v>
      </c>
      <c r="G15" s="2">
        <v>1.2</v>
      </c>
      <c r="H15" s="2">
        <v>1.2</v>
      </c>
      <c r="I15" s="2"/>
      <c r="J15" s="2">
        <f t="shared" si="0"/>
        <v>1.2</v>
      </c>
      <c r="K15" s="2"/>
      <c r="L15" s="24">
        <f t="shared" si="1"/>
        <v>10.8</v>
      </c>
      <c r="M15" s="5">
        <v>1.4</v>
      </c>
      <c r="N15" s="2">
        <v>4.7</v>
      </c>
      <c r="O15" s="2">
        <v>4.3</v>
      </c>
      <c r="P15" s="2"/>
      <c r="Q15" s="2">
        <f t="shared" si="2"/>
        <v>4.5</v>
      </c>
      <c r="R15" s="2"/>
      <c r="S15" s="26">
        <f t="shared" si="3"/>
        <v>6.9</v>
      </c>
      <c r="T15" s="9">
        <v>3.3</v>
      </c>
      <c r="U15" s="2">
        <v>5.2</v>
      </c>
      <c r="V15" s="2">
        <v>5.4</v>
      </c>
      <c r="W15" s="2"/>
      <c r="X15" s="2">
        <f t="shared" si="4"/>
        <v>5.300000000000001</v>
      </c>
      <c r="Y15" s="2"/>
      <c r="Z15" s="24">
        <f t="shared" si="5"/>
        <v>8</v>
      </c>
      <c r="AA15" s="5">
        <v>2.8</v>
      </c>
      <c r="AB15" s="2">
        <v>2.7</v>
      </c>
      <c r="AC15" s="2">
        <v>2.7</v>
      </c>
      <c r="AD15" s="2"/>
      <c r="AE15" s="2">
        <f t="shared" si="6"/>
        <v>2.7</v>
      </c>
      <c r="AF15" s="2"/>
      <c r="AG15" s="26">
        <f t="shared" si="7"/>
        <v>10.100000000000001</v>
      </c>
      <c r="AH15" s="19">
        <f t="shared" si="8"/>
        <v>35.800000000000004</v>
      </c>
    </row>
    <row r="16" spans="1:34" ht="13.5" thickBot="1">
      <c r="A16" s="28" t="s">
        <v>20</v>
      </c>
      <c r="B16" s="59"/>
      <c r="C16" s="34"/>
      <c r="D16" s="38"/>
      <c r="E16" s="63"/>
      <c r="F16" s="9">
        <v>10</v>
      </c>
      <c r="G16" s="2"/>
      <c r="H16" s="2"/>
      <c r="I16" s="2"/>
      <c r="J16" s="2">
        <f t="shared" si="0"/>
        <v>0</v>
      </c>
      <c r="K16" s="2"/>
      <c r="L16" s="24">
        <f t="shared" si="1"/>
        <v>20</v>
      </c>
      <c r="M16" s="5">
        <v>10</v>
      </c>
      <c r="N16" s="2"/>
      <c r="O16" s="2"/>
      <c r="P16" s="2"/>
      <c r="Q16" s="2">
        <f t="shared" si="2"/>
        <v>0</v>
      </c>
      <c r="R16" s="2"/>
      <c r="S16" s="26">
        <f t="shared" si="3"/>
        <v>20</v>
      </c>
      <c r="T16" s="9">
        <v>10</v>
      </c>
      <c r="U16" s="2"/>
      <c r="V16" s="2"/>
      <c r="W16" s="2"/>
      <c r="X16" s="2">
        <f t="shared" si="4"/>
        <v>0</v>
      </c>
      <c r="Y16" s="2"/>
      <c r="Z16" s="24">
        <f t="shared" si="5"/>
        <v>20</v>
      </c>
      <c r="AA16" s="5">
        <v>10</v>
      </c>
      <c r="AB16" s="2"/>
      <c r="AC16" s="2"/>
      <c r="AD16" s="2"/>
      <c r="AE16" s="2">
        <f t="shared" si="6"/>
        <v>0</v>
      </c>
      <c r="AF16" s="2"/>
      <c r="AG16" s="26">
        <f t="shared" si="7"/>
        <v>20</v>
      </c>
      <c r="AH16" s="19">
        <f t="shared" si="8"/>
        <v>80</v>
      </c>
    </row>
    <row r="17" spans="1:34" ht="13.5" thickBot="1">
      <c r="A17" s="28" t="s">
        <v>21</v>
      </c>
      <c r="B17" s="60"/>
      <c r="C17" s="34"/>
      <c r="D17" s="102"/>
      <c r="E17" s="39"/>
      <c r="F17" s="9">
        <v>10</v>
      </c>
      <c r="G17" s="2"/>
      <c r="H17" s="2"/>
      <c r="I17" s="2"/>
      <c r="J17" s="2">
        <f t="shared" si="0"/>
        <v>0</v>
      </c>
      <c r="K17" s="2"/>
      <c r="L17" s="24">
        <f t="shared" si="1"/>
        <v>20</v>
      </c>
      <c r="M17" s="5">
        <v>10</v>
      </c>
      <c r="N17" s="2"/>
      <c r="O17" s="2"/>
      <c r="P17" s="2"/>
      <c r="Q17" s="2">
        <f t="shared" si="2"/>
        <v>0</v>
      </c>
      <c r="R17" s="2"/>
      <c r="S17" s="26">
        <f t="shared" si="3"/>
        <v>20</v>
      </c>
      <c r="T17" s="9">
        <v>10</v>
      </c>
      <c r="U17" s="2"/>
      <c r="V17" s="2"/>
      <c r="W17" s="2"/>
      <c r="X17" s="2">
        <f t="shared" si="4"/>
        <v>0</v>
      </c>
      <c r="Y17" s="2"/>
      <c r="Z17" s="24">
        <f t="shared" si="5"/>
        <v>20</v>
      </c>
      <c r="AA17" s="5">
        <v>10</v>
      </c>
      <c r="AB17" s="2"/>
      <c r="AC17" s="2"/>
      <c r="AD17" s="2"/>
      <c r="AE17" s="2">
        <f t="shared" si="6"/>
        <v>0</v>
      </c>
      <c r="AF17" s="2"/>
      <c r="AG17" s="26">
        <f t="shared" si="7"/>
        <v>20</v>
      </c>
      <c r="AH17" s="19">
        <f t="shared" si="8"/>
        <v>80</v>
      </c>
    </row>
    <row r="18" spans="1:34" ht="13.5" thickBot="1">
      <c r="A18" s="28" t="s">
        <v>22</v>
      </c>
      <c r="B18" s="61"/>
      <c r="C18" s="35"/>
      <c r="D18" s="64"/>
      <c r="E18" s="36"/>
      <c r="F18" s="8"/>
      <c r="G18" s="4"/>
      <c r="H18" s="4"/>
      <c r="I18" s="4"/>
      <c r="J18" s="4">
        <f t="shared" si="0"/>
        <v>0</v>
      </c>
      <c r="K18" s="4"/>
      <c r="L18" s="25">
        <f t="shared" si="1"/>
        <v>10</v>
      </c>
      <c r="M18" s="8"/>
      <c r="N18" s="4"/>
      <c r="O18" s="4"/>
      <c r="P18" s="4"/>
      <c r="Q18" s="4">
        <f t="shared" si="2"/>
        <v>0</v>
      </c>
      <c r="R18" s="4"/>
      <c r="S18" s="27">
        <f t="shared" si="3"/>
        <v>10</v>
      </c>
      <c r="T18" s="12"/>
      <c r="U18" s="4"/>
      <c r="V18" s="4"/>
      <c r="W18" s="4"/>
      <c r="X18" s="4">
        <f t="shared" si="4"/>
        <v>0</v>
      </c>
      <c r="Y18" s="4"/>
      <c r="Z18" s="25">
        <f t="shared" si="5"/>
        <v>10</v>
      </c>
      <c r="AA18" s="8"/>
      <c r="AB18" s="4"/>
      <c r="AC18" s="4"/>
      <c r="AD18" s="4"/>
      <c r="AE18" s="4">
        <f t="shared" si="6"/>
        <v>0</v>
      </c>
      <c r="AF18" s="4"/>
      <c r="AG18" s="27">
        <f t="shared" si="7"/>
        <v>10</v>
      </c>
      <c r="AH18" s="22">
        <f t="shared" si="8"/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Vesecka Ivona</dc:creator>
  <cp:keywords/>
  <dc:description/>
  <cp:lastModifiedBy>N-Dell</cp:lastModifiedBy>
  <cp:lastPrinted>2019-11-16T16:52:07Z</cp:lastPrinted>
  <dcterms:created xsi:type="dcterms:W3CDTF">2019-05-28T05:44:02Z</dcterms:created>
  <dcterms:modified xsi:type="dcterms:W3CDTF">2019-11-18T12:29:34Z</dcterms:modified>
  <cp:category/>
  <cp:version/>
  <cp:contentType/>
  <cp:contentStatus/>
</cp:coreProperties>
</file>