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555" windowWidth="11175" windowHeight="8385"/>
  </bookViews>
  <sheets>
    <sheet name="3204_Adepti" sheetId="1" r:id="rId1"/>
    <sheet name="3205_Nejmladsi zaci" sheetId="2" r:id="rId2"/>
    <sheet name="Nejmladší jednotlivci" sheetId="9" r:id="rId3"/>
    <sheet name="3206_Mladsi zaci" sheetId="3" r:id="rId4"/>
    <sheet name="Mladší jednotlivci" sheetId="10" r:id="rId5"/>
    <sheet name="3207_Starsi zaci" sheetId="4" r:id="rId6"/>
    <sheet name="Starší jednotlivci" sheetId="11" r:id="rId7"/>
    <sheet name="3208_Kadeti" sheetId="5" r:id="rId8"/>
    <sheet name="3209_Dorostenci" sheetId="6" r:id="rId9"/>
    <sheet name="Dorostenci jednotlivci" sheetId="12" r:id="rId10"/>
    <sheet name="rozhodci" sheetId="7" r:id="rId11"/>
    <sheet name="poznamky" sheetId="8" r:id="rId12"/>
  </sheets>
  <definedNames>
    <definedName name="_xlnm.Print_Area" localSheetId="0">'3204_Adepti'!$A$1:$AF$14</definedName>
  </definedNames>
  <calcPr calcId="145621"/>
</workbook>
</file>

<file path=xl/calcChain.xml><?xml version="1.0" encoding="utf-8"?>
<calcChain xmlns="http://schemas.openxmlformats.org/spreadsheetml/2006/main">
  <c r="AE11" i="3" l="1"/>
  <c r="AA11" i="3"/>
  <c r="W11" i="3"/>
  <c r="S11" i="3"/>
  <c r="O11" i="3"/>
  <c r="K11" i="3"/>
  <c r="AF11" i="3" s="1"/>
  <c r="AI18" i="10"/>
  <c r="AH18" i="10"/>
  <c r="AE15" i="10"/>
  <c r="AA15" i="10"/>
  <c r="W15" i="10"/>
  <c r="S15" i="10"/>
  <c r="O15" i="10"/>
  <c r="K15" i="10"/>
  <c r="AF15" i="10" l="1"/>
  <c r="AE9" i="12"/>
  <c r="AA9" i="12"/>
  <c r="W9" i="12"/>
  <c r="S9" i="12"/>
  <c r="O9" i="12"/>
  <c r="K9" i="12"/>
  <c r="AF9" i="12" s="1"/>
  <c r="AE7" i="12"/>
  <c r="AA7" i="12"/>
  <c r="W7" i="12"/>
  <c r="S7" i="12"/>
  <c r="O7" i="12"/>
  <c r="K7" i="12"/>
  <c r="AF7" i="12" s="1"/>
  <c r="AE16" i="11"/>
  <c r="AA16" i="11"/>
  <c r="W16" i="11"/>
  <c r="S16" i="11"/>
  <c r="O16" i="11"/>
  <c r="K16" i="11"/>
  <c r="AF16" i="11" s="1"/>
  <c r="AE14" i="11"/>
  <c r="AA14" i="11"/>
  <c r="W14" i="11"/>
  <c r="S14" i="11"/>
  <c r="AF14" i="11" s="1"/>
  <c r="O14" i="11"/>
  <c r="K14" i="11"/>
  <c r="AE13" i="11"/>
  <c r="AA13" i="11"/>
  <c r="W13" i="11"/>
  <c r="S13" i="11"/>
  <c r="O13" i="11"/>
  <c r="K13" i="11"/>
  <c r="AF13" i="11" s="1"/>
  <c r="AE11" i="11"/>
  <c r="AA11" i="11"/>
  <c r="W11" i="11"/>
  <c r="S11" i="11"/>
  <c r="O11" i="11"/>
  <c r="K11" i="11"/>
  <c r="AF11" i="11" s="1"/>
  <c r="AE10" i="11"/>
  <c r="AA10" i="11"/>
  <c r="W10" i="11"/>
  <c r="S10" i="11"/>
  <c r="O10" i="11"/>
  <c r="K10" i="11"/>
  <c r="AF10" i="11" s="1"/>
  <c r="AE9" i="11"/>
  <c r="AA9" i="11"/>
  <c r="W9" i="11"/>
  <c r="S9" i="11"/>
  <c r="AF9" i="11" s="1"/>
  <c r="O9" i="11"/>
  <c r="K9" i="11"/>
  <c r="AE8" i="11"/>
  <c r="AA8" i="11"/>
  <c r="W8" i="11"/>
  <c r="S8" i="11"/>
  <c r="O8" i="11"/>
  <c r="K8" i="11"/>
  <c r="AF8" i="11" s="1"/>
  <c r="AE7" i="11"/>
  <c r="AA7" i="11"/>
  <c r="W7" i="11"/>
  <c r="S7" i="11"/>
  <c r="O7" i="11"/>
  <c r="K7" i="11"/>
  <c r="AF7" i="11" s="1"/>
  <c r="AE19" i="10"/>
  <c r="AA19" i="10"/>
  <c r="W19" i="10"/>
  <c r="S19" i="10"/>
  <c r="O19" i="10"/>
  <c r="K19" i="10"/>
  <c r="AE17" i="10"/>
  <c r="AA17" i="10"/>
  <c r="W17" i="10"/>
  <c r="S17" i="10"/>
  <c r="O17" i="10"/>
  <c r="K17" i="10"/>
  <c r="AE14" i="10"/>
  <c r="AA14" i="10"/>
  <c r="W14" i="10"/>
  <c r="S14" i="10"/>
  <c r="O14" i="10"/>
  <c r="K14" i="10"/>
  <c r="AE13" i="10"/>
  <c r="AA13" i="10"/>
  <c r="W13" i="10"/>
  <c r="S13" i="10"/>
  <c r="O13" i="10"/>
  <c r="K13" i="10"/>
  <c r="AE12" i="10"/>
  <c r="AA12" i="10"/>
  <c r="W12" i="10"/>
  <c r="S12" i="10"/>
  <c r="O12" i="10"/>
  <c r="K12" i="10"/>
  <c r="AE11" i="10"/>
  <c r="AA11" i="10"/>
  <c r="W11" i="10"/>
  <c r="S11" i="10"/>
  <c r="O11" i="10"/>
  <c r="K11" i="10"/>
  <c r="AE10" i="10"/>
  <c r="AA10" i="10"/>
  <c r="W10" i="10"/>
  <c r="S10" i="10"/>
  <c r="O10" i="10"/>
  <c r="K10" i="10"/>
  <c r="AE20" i="9"/>
  <c r="AA20" i="9"/>
  <c r="W20" i="9"/>
  <c r="S20" i="9"/>
  <c r="O20" i="9"/>
  <c r="K20" i="9"/>
  <c r="AF20" i="9" s="1"/>
  <c r="AE19" i="9"/>
  <c r="AA19" i="9"/>
  <c r="W19" i="9"/>
  <c r="S19" i="9"/>
  <c r="O19" i="9"/>
  <c r="K19" i="9"/>
  <c r="AF19" i="9" s="1"/>
  <c r="AE18" i="9"/>
  <c r="AA18" i="9"/>
  <c r="W18" i="9"/>
  <c r="S18" i="9"/>
  <c r="O18" i="9"/>
  <c r="K18" i="9"/>
  <c r="AF18" i="9" s="1"/>
  <c r="AE16" i="9"/>
  <c r="AA16" i="9"/>
  <c r="W16" i="9"/>
  <c r="S16" i="9"/>
  <c r="O16" i="9"/>
  <c r="K16" i="9"/>
  <c r="AF16" i="9" s="1"/>
  <c r="AE15" i="9"/>
  <c r="AA15" i="9"/>
  <c r="W15" i="9"/>
  <c r="S15" i="9"/>
  <c r="O15" i="9"/>
  <c r="K15" i="9"/>
  <c r="AF15" i="9" s="1"/>
  <c r="AE14" i="9"/>
  <c r="AA14" i="9"/>
  <c r="W14" i="9"/>
  <c r="S14" i="9"/>
  <c r="O14" i="9"/>
  <c r="K14" i="9"/>
  <c r="AF14" i="9" s="1"/>
  <c r="AE13" i="9"/>
  <c r="AA13" i="9"/>
  <c r="W13" i="9"/>
  <c r="S13" i="9"/>
  <c r="O13" i="9"/>
  <c r="K13" i="9"/>
  <c r="AF13" i="9" s="1"/>
  <c r="AE11" i="9"/>
  <c r="AA11" i="9"/>
  <c r="W11" i="9"/>
  <c r="S11" i="9"/>
  <c r="O11" i="9"/>
  <c r="K11" i="9"/>
  <c r="AF11" i="9" s="1"/>
  <c r="AE10" i="9"/>
  <c r="AA10" i="9"/>
  <c r="W10" i="9"/>
  <c r="S10" i="9"/>
  <c r="O10" i="9"/>
  <c r="K10" i="9"/>
  <c r="AF10" i="9" s="1"/>
  <c r="AE9" i="9"/>
  <c r="AA9" i="9"/>
  <c r="W9" i="9"/>
  <c r="S9" i="9"/>
  <c r="O9" i="9"/>
  <c r="K9" i="9"/>
  <c r="AF9" i="9" s="1"/>
  <c r="AE8" i="9"/>
  <c r="AA8" i="9"/>
  <c r="W8" i="9"/>
  <c r="S8" i="9"/>
  <c r="O8" i="9"/>
  <c r="K8" i="9"/>
  <c r="AF8" i="9" s="1"/>
  <c r="AE7" i="9"/>
  <c r="AA7" i="9"/>
  <c r="W7" i="9"/>
  <c r="S7" i="9"/>
  <c r="O7" i="9"/>
  <c r="K7" i="9"/>
  <c r="AF7" i="9" s="1"/>
  <c r="AF14" i="10" l="1"/>
  <c r="AF19" i="10"/>
  <c r="AF10" i="10"/>
  <c r="AF12" i="10"/>
  <c r="AF11" i="10"/>
  <c r="AF13" i="10"/>
  <c r="AF17" i="10"/>
  <c r="S27" i="2"/>
  <c r="AA7" i="1" l="1"/>
  <c r="O7" i="1"/>
  <c r="AA8" i="1"/>
  <c r="O8" i="1"/>
  <c r="AA14" i="1"/>
  <c r="O14" i="1"/>
  <c r="AF14" i="1" s="1"/>
  <c r="AA13" i="1"/>
  <c r="O13" i="1"/>
  <c r="AF13" i="1" s="1"/>
  <c r="AA11" i="1"/>
  <c r="O11" i="1"/>
  <c r="AF11" i="1" s="1"/>
  <c r="AA10" i="1"/>
  <c r="AF10" i="1" s="1"/>
  <c r="O10" i="1"/>
  <c r="AF8" i="1" l="1"/>
  <c r="AF7" i="1"/>
  <c r="K27" i="4"/>
  <c r="O27" i="4"/>
  <c r="S27" i="4"/>
  <c r="W27" i="4"/>
  <c r="AA27" i="4"/>
  <c r="AE27" i="4"/>
  <c r="AI13" i="6"/>
  <c r="AH13" i="6"/>
  <c r="AE14" i="6"/>
  <c r="AA14" i="6"/>
  <c r="W14" i="6"/>
  <c r="S14" i="6"/>
  <c r="O14" i="6"/>
  <c r="K14" i="6"/>
  <c r="AF27" i="4" l="1"/>
  <c r="AF14" i="6"/>
  <c r="AE26" i="4"/>
  <c r="AE28" i="4" s="1"/>
  <c r="AA26" i="4"/>
  <c r="W26" i="4"/>
  <c r="S26" i="4"/>
  <c r="S28" i="4" s="1"/>
  <c r="O26" i="4"/>
  <c r="O28" i="4" s="1"/>
  <c r="K26" i="4"/>
  <c r="AA28" i="4"/>
  <c r="W28" i="4"/>
  <c r="AI25" i="4"/>
  <c r="AF26" i="4" l="1"/>
  <c r="K28" i="4"/>
  <c r="AF28" i="4" s="1"/>
  <c r="AH25" i="4" s="1"/>
  <c r="AI7" i="12"/>
  <c r="AI14" i="11"/>
  <c r="AI13" i="11"/>
  <c r="AI11" i="11"/>
  <c r="AI10" i="11"/>
  <c r="AI9" i="11"/>
  <c r="AI8" i="11"/>
  <c r="AI7" i="11"/>
  <c r="AI20" i="10"/>
  <c r="AI17" i="10"/>
  <c r="AI15" i="10"/>
  <c r="AI14" i="10"/>
  <c r="AI13" i="10"/>
  <c r="AI12" i="10"/>
  <c r="AI11" i="10"/>
  <c r="AI10" i="10"/>
  <c r="AI20" i="9"/>
  <c r="AI19" i="9"/>
  <c r="AI18" i="9"/>
  <c r="AI16" i="9"/>
  <c r="AI15" i="9"/>
  <c r="AI14" i="9"/>
  <c r="AI13" i="9"/>
  <c r="AI11" i="9"/>
  <c r="AI10" i="9"/>
  <c r="AI9" i="9"/>
  <c r="AI8" i="9"/>
  <c r="AI7" i="9"/>
  <c r="AI24" i="3"/>
  <c r="AI23" i="3"/>
  <c r="AE23" i="3"/>
  <c r="AA23" i="3"/>
  <c r="W23" i="3"/>
  <c r="S23" i="3"/>
  <c r="O23" i="3"/>
  <c r="K23" i="3"/>
  <c r="AI22" i="3"/>
  <c r="AE22" i="3"/>
  <c r="AA22" i="3"/>
  <c r="W22" i="3"/>
  <c r="S22" i="3"/>
  <c r="O22" i="3"/>
  <c r="K22" i="3"/>
  <c r="AI21" i="3"/>
  <c r="AE21" i="3"/>
  <c r="AA21" i="3"/>
  <c r="W21" i="3"/>
  <c r="S21" i="3"/>
  <c r="O21" i="3"/>
  <c r="K21" i="3"/>
  <c r="AI20" i="3"/>
  <c r="AE20" i="3"/>
  <c r="AA20" i="3"/>
  <c r="AA24" i="3" s="1"/>
  <c r="W20" i="3"/>
  <c r="S20" i="3"/>
  <c r="S24" i="3" s="1"/>
  <c r="O20" i="3"/>
  <c r="K20" i="3"/>
  <c r="K24" i="3" s="1"/>
  <c r="AI19" i="3"/>
  <c r="AI18" i="3"/>
  <c r="AI17" i="3"/>
  <c r="AE17" i="3"/>
  <c r="AA17" i="3"/>
  <c r="W17" i="3"/>
  <c r="S17" i="3"/>
  <c r="O17" i="3"/>
  <c r="K17" i="3"/>
  <c r="AI16" i="3"/>
  <c r="AE16" i="3"/>
  <c r="AA16" i="3"/>
  <c r="W16" i="3"/>
  <c r="S16" i="3"/>
  <c r="O16" i="3"/>
  <c r="K16" i="3"/>
  <c r="AI15" i="3"/>
  <c r="AE15" i="3"/>
  <c r="AA15" i="3"/>
  <c r="W15" i="3"/>
  <c r="S15" i="3"/>
  <c r="O15" i="3"/>
  <c r="K15" i="3"/>
  <c r="AI14" i="3"/>
  <c r="AE14" i="3"/>
  <c r="AA14" i="3"/>
  <c r="W14" i="3"/>
  <c r="S14" i="3"/>
  <c r="S18" i="3" s="1"/>
  <c r="O14" i="3"/>
  <c r="K14" i="3"/>
  <c r="K18" i="3" s="1"/>
  <c r="AI13" i="3"/>
  <c r="AI24" i="2"/>
  <c r="AI23" i="2"/>
  <c r="AE23" i="2"/>
  <c r="AA23" i="2"/>
  <c r="W23" i="2"/>
  <c r="S23" i="2"/>
  <c r="O23" i="2"/>
  <c r="K23" i="2"/>
  <c r="AI22" i="2"/>
  <c r="AE22" i="2"/>
  <c r="AA22" i="2"/>
  <c r="W22" i="2"/>
  <c r="S22" i="2"/>
  <c r="O22" i="2"/>
  <c r="K22" i="2"/>
  <c r="AI21" i="2"/>
  <c r="AE21" i="2"/>
  <c r="AA21" i="2"/>
  <c r="W21" i="2"/>
  <c r="S21" i="2"/>
  <c r="O21" i="2"/>
  <c r="K21" i="2"/>
  <c r="AI20" i="2"/>
  <c r="AE20" i="2"/>
  <c r="AA20" i="2"/>
  <c r="W20" i="2"/>
  <c r="S20" i="2"/>
  <c r="O20" i="2"/>
  <c r="K20" i="2"/>
  <c r="AI19" i="2"/>
  <c r="AI18" i="2"/>
  <c r="AI17" i="2"/>
  <c r="AE17" i="2"/>
  <c r="AA17" i="2"/>
  <c r="W17" i="2"/>
  <c r="S17" i="2"/>
  <c r="O17" i="2"/>
  <c r="K17" i="2"/>
  <c r="AI16" i="2"/>
  <c r="AE16" i="2"/>
  <c r="AA16" i="2"/>
  <c r="W16" i="2"/>
  <c r="S16" i="2"/>
  <c r="O16" i="2"/>
  <c r="K16" i="2"/>
  <c r="AI15" i="2"/>
  <c r="AE15" i="2"/>
  <c r="AA15" i="2"/>
  <c r="W15" i="2"/>
  <c r="S15" i="2"/>
  <c r="O15" i="2"/>
  <c r="K15" i="2"/>
  <c r="AI14" i="2"/>
  <c r="AE14" i="2"/>
  <c r="AA14" i="2"/>
  <c r="W14" i="2"/>
  <c r="S14" i="2"/>
  <c r="O14" i="2"/>
  <c r="K14" i="2"/>
  <c r="AI13" i="2"/>
  <c r="S18" i="2" l="1"/>
  <c r="AA24" i="2"/>
  <c r="K24" i="2"/>
  <c r="AA18" i="3"/>
  <c r="S24" i="2"/>
  <c r="AF16" i="2"/>
  <c r="AF16" i="3"/>
  <c r="W18" i="3"/>
  <c r="AF15" i="3"/>
  <c r="O24" i="3"/>
  <c r="AE24" i="3"/>
  <c r="AF22" i="3"/>
  <c r="AF14" i="3"/>
  <c r="AE18" i="3"/>
  <c r="AF17" i="3"/>
  <c r="W24" i="3"/>
  <c r="AF21" i="3"/>
  <c r="AF23" i="3"/>
  <c r="AF20" i="3"/>
  <c r="O18" i="3"/>
  <c r="W18" i="2"/>
  <c r="AF15" i="2"/>
  <c r="AF17" i="2"/>
  <c r="O24" i="2"/>
  <c r="AE24" i="2"/>
  <c r="AF23" i="2"/>
  <c r="K18" i="2"/>
  <c r="AA18" i="2"/>
  <c r="AF22" i="2"/>
  <c r="O18" i="2"/>
  <c r="AE18" i="2"/>
  <c r="W24" i="2"/>
  <c r="AF21" i="2"/>
  <c r="AF20" i="2"/>
  <c r="AF14" i="2"/>
  <c r="AI12" i="6"/>
  <c r="AI11" i="6"/>
  <c r="AE11" i="6"/>
  <c r="AA11" i="6"/>
  <c r="W11" i="6"/>
  <c r="S11" i="6"/>
  <c r="O11" i="6"/>
  <c r="K11" i="6"/>
  <c r="AI10" i="6"/>
  <c r="AE10" i="6"/>
  <c r="AA10" i="6"/>
  <c r="W10" i="6"/>
  <c r="S10" i="6"/>
  <c r="O10" i="6"/>
  <c r="K10" i="6"/>
  <c r="AI9" i="6"/>
  <c r="AE9" i="6"/>
  <c r="AA9" i="6"/>
  <c r="W9" i="6"/>
  <c r="S9" i="6"/>
  <c r="O9" i="6"/>
  <c r="K9" i="6"/>
  <c r="AI8" i="6"/>
  <c r="AE8" i="6"/>
  <c r="AE12" i="6" s="1"/>
  <c r="AA8" i="6"/>
  <c r="AA12" i="6" s="1"/>
  <c r="W8" i="6"/>
  <c r="W12" i="6" s="1"/>
  <c r="S8" i="6"/>
  <c r="S12" i="6" s="1"/>
  <c r="O8" i="6"/>
  <c r="O12" i="6" s="1"/>
  <c r="K8" i="6"/>
  <c r="K12" i="6" s="1"/>
  <c r="AI7" i="6"/>
  <c r="AI24" i="4"/>
  <c r="AI23" i="4"/>
  <c r="AE23" i="4"/>
  <c r="AA23" i="4"/>
  <c r="W23" i="4"/>
  <c r="S23" i="4"/>
  <c r="O23" i="4"/>
  <c r="K23" i="4"/>
  <c r="AI22" i="4"/>
  <c r="AE22" i="4"/>
  <c r="AA22" i="4"/>
  <c r="W22" i="4"/>
  <c r="S22" i="4"/>
  <c r="O22" i="4"/>
  <c r="K22" i="4"/>
  <c r="AI21" i="4"/>
  <c r="AE21" i="4"/>
  <c r="AA21" i="4"/>
  <c r="W21" i="4"/>
  <c r="S21" i="4"/>
  <c r="O21" i="4"/>
  <c r="K21" i="4"/>
  <c r="AI20" i="4"/>
  <c r="AE20" i="4"/>
  <c r="AA20" i="4"/>
  <c r="W20" i="4"/>
  <c r="S20" i="4"/>
  <c r="O20" i="4"/>
  <c r="K20" i="4"/>
  <c r="AI19" i="4"/>
  <c r="AI18" i="4"/>
  <c r="AI17" i="4"/>
  <c r="AE17" i="4"/>
  <c r="AA17" i="4"/>
  <c r="W17" i="4"/>
  <c r="S17" i="4"/>
  <c r="O17" i="4"/>
  <c r="K17" i="4"/>
  <c r="AI16" i="4"/>
  <c r="AE16" i="4"/>
  <c r="AA16" i="4"/>
  <c r="W16" i="4"/>
  <c r="S16" i="4"/>
  <c r="O16" i="4"/>
  <c r="K16" i="4"/>
  <c r="AI15" i="4"/>
  <c r="AE15" i="4"/>
  <c r="AA15" i="4"/>
  <c r="W15" i="4"/>
  <c r="S15" i="4"/>
  <c r="O15" i="4"/>
  <c r="K15" i="4"/>
  <c r="AI14" i="4"/>
  <c r="AE14" i="4"/>
  <c r="AA14" i="4"/>
  <c r="W14" i="4"/>
  <c r="S14" i="4"/>
  <c r="O14" i="4"/>
  <c r="K14" i="4"/>
  <c r="AI13" i="4"/>
  <c r="AI12" i="4"/>
  <c r="AI11" i="4"/>
  <c r="AE11" i="4"/>
  <c r="AA11" i="4"/>
  <c r="W11" i="4"/>
  <c r="S11" i="4"/>
  <c r="O11" i="4"/>
  <c r="K11" i="4"/>
  <c r="AI10" i="4"/>
  <c r="AE10" i="4"/>
  <c r="AA10" i="4"/>
  <c r="W10" i="4"/>
  <c r="S10" i="4"/>
  <c r="O10" i="4"/>
  <c r="K10" i="4"/>
  <c r="AI9" i="4"/>
  <c r="AE9" i="4"/>
  <c r="AA9" i="4"/>
  <c r="W9" i="4"/>
  <c r="S9" i="4"/>
  <c r="O9" i="4"/>
  <c r="K9" i="4"/>
  <c r="AI8" i="4"/>
  <c r="AE8" i="4"/>
  <c r="AA8" i="4"/>
  <c r="W8" i="4"/>
  <c r="S8" i="4"/>
  <c r="O8" i="4"/>
  <c r="K8" i="4"/>
  <c r="AI7" i="4"/>
  <c r="AI30" i="3"/>
  <c r="AI29" i="3"/>
  <c r="AE29" i="3"/>
  <c r="AA29" i="3"/>
  <c r="W29" i="3"/>
  <c r="S29" i="3"/>
  <c r="O29" i="3"/>
  <c r="K29" i="3"/>
  <c r="AF29" i="3" s="1"/>
  <c r="AI28" i="3"/>
  <c r="AE28" i="3"/>
  <c r="AA28" i="3"/>
  <c r="W28" i="3"/>
  <c r="S28" i="3"/>
  <c r="O28" i="3"/>
  <c r="K28" i="3"/>
  <c r="AI27" i="3"/>
  <c r="AE27" i="3"/>
  <c r="AA27" i="3"/>
  <c r="W27" i="3"/>
  <c r="S27" i="3"/>
  <c r="O27" i="3"/>
  <c r="K27" i="3"/>
  <c r="AI26" i="3"/>
  <c r="AE26" i="3"/>
  <c r="AE30" i="3" s="1"/>
  <c r="AA26" i="3"/>
  <c r="W26" i="3"/>
  <c r="S26" i="3"/>
  <c r="O26" i="3"/>
  <c r="O30" i="3" s="1"/>
  <c r="K26" i="3"/>
  <c r="AI25" i="3"/>
  <c r="AI12" i="3"/>
  <c r="AI11" i="3"/>
  <c r="AI10" i="3"/>
  <c r="AE10" i="3"/>
  <c r="AA10" i="3"/>
  <c r="W10" i="3"/>
  <c r="S10" i="3"/>
  <c r="O10" i="3"/>
  <c r="K10" i="3"/>
  <c r="AI9" i="3"/>
  <c r="AE9" i="3"/>
  <c r="AA9" i="3"/>
  <c r="W9" i="3"/>
  <c r="S9" i="3"/>
  <c r="O9" i="3"/>
  <c r="K9" i="3"/>
  <c r="AI8" i="3"/>
  <c r="AE8" i="3"/>
  <c r="AA8" i="3"/>
  <c r="W8" i="3"/>
  <c r="S8" i="3"/>
  <c r="O8" i="3"/>
  <c r="K8" i="3"/>
  <c r="AI7" i="3"/>
  <c r="AI30" i="2"/>
  <c r="AI29" i="2"/>
  <c r="AE29" i="2"/>
  <c r="AA29" i="2"/>
  <c r="W29" i="2"/>
  <c r="S29" i="2"/>
  <c r="O29" i="2"/>
  <c r="K29" i="2"/>
  <c r="AI28" i="2"/>
  <c r="AE28" i="2"/>
  <c r="AA28" i="2"/>
  <c r="W28" i="2"/>
  <c r="S28" i="2"/>
  <c r="O28" i="2"/>
  <c r="K28" i="2"/>
  <c r="AI27" i="2"/>
  <c r="AE27" i="2"/>
  <c r="AA27" i="2"/>
  <c r="W27" i="2"/>
  <c r="O27" i="2"/>
  <c r="K27" i="2"/>
  <c r="AI26" i="2"/>
  <c r="AE26" i="2"/>
  <c r="AA26" i="2"/>
  <c r="W26" i="2"/>
  <c r="S26" i="2"/>
  <c r="O26" i="2"/>
  <c r="K26" i="2"/>
  <c r="AI25" i="2"/>
  <c r="AI12" i="2"/>
  <c r="AI11" i="2"/>
  <c r="AE11" i="2"/>
  <c r="AA11" i="2"/>
  <c r="W11" i="2"/>
  <c r="S11" i="2"/>
  <c r="O11" i="2"/>
  <c r="K11" i="2"/>
  <c r="AF11" i="2" s="1"/>
  <c r="AI10" i="2"/>
  <c r="AE10" i="2"/>
  <c r="AA10" i="2"/>
  <c r="W10" i="2"/>
  <c r="S10" i="2"/>
  <c r="O10" i="2"/>
  <c r="K10" i="2"/>
  <c r="AI9" i="2"/>
  <c r="AE9" i="2"/>
  <c r="AA9" i="2"/>
  <c r="W9" i="2"/>
  <c r="S9" i="2"/>
  <c r="AF9" i="2" s="1"/>
  <c r="O9" i="2"/>
  <c r="K9" i="2"/>
  <c r="AI8" i="2"/>
  <c r="AE8" i="2"/>
  <c r="AE12" i="2" s="1"/>
  <c r="AA8" i="2"/>
  <c r="W8" i="2"/>
  <c r="S8" i="2"/>
  <c r="O8" i="2"/>
  <c r="O12" i="2" s="1"/>
  <c r="K8" i="2"/>
  <c r="AI7" i="2"/>
  <c r="W12" i="2" l="1"/>
  <c r="AE30" i="2"/>
  <c r="W30" i="2"/>
  <c r="AF9" i="6"/>
  <c r="W12" i="4"/>
  <c r="O18" i="4"/>
  <c r="W24" i="4"/>
  <c r="O12" i="4"/>
  <c r="W18" i="4"/>
  <c r="O24" i="4"/>
  <c r="AE12" i="4"/>
  <c r="W12" i="3"/>
  <c r="AF12" i="6"/>
  <c r="AH11" i="6" s="1"/>
  <c r="AE24" i="4"/>
  <c r="AF24" i="3"/>
  <c r="AH19" i="3" s="1"/>
  <c r="AF18" i="3"/>
  <c r="AH17" i="3" s="1"/>
  <c r="O30" i="2"/>
  <c r="AF24" i="2"/>
  <c r="AH21" i="2" s="1"/>
  <c r="AF11" i="4"/>
  <c r="AF9" i="4"/>
  <c r="AF10" i="6"/>
  <c r="AF11" i="6"/>
  <c r="AF21" i="4"/>
  <c r="AE18" i="4"/>
  <c r="AF17" i="4"/>
  <c r="K12" i="4"/>
  <c r="AA12" i="4"/>
  <c r="S18" i="4"/>
  <c r="AF20" i="4"/>
  <c r="AA24" i="4"/>
  <c r="AF23" i="4"/>
  <c r="S12" i="4"/>
  <c r="AF10" i="4"/>
  <c r="AF14" i="4"/>
  <c r="AA18" i="4"/>
  <c r="AF15" i="4"/>
  <c r="AF16" i="4"/>
  <c r="S24" i="4"/>
  <c r="AF22" i="4"/>
  <c r="AH7" i="12"/>
  <c r="AH14" i="11"/>
  <c r="AH9" i="11"/>
  <c r="AH8" i="11"/>
  <c r="AH7" i="11"/>
  <c r="AH11" i="11"/>
  <c r="AH10" i="11"/>
  <c r="AH17" i="10"/>
  <c r="AH12" i="10"/>
  <c r="AH11" i="10"/>
  <c r="AH10" i="10"/>
  <c r="AH13" i="10"/>
  <c r="AH15" i="10"/>
  <c r="AH14" i="10"/>
  <c r="AH13" i="9"/>
  <c r="AH15" i="9"/>
  <c r="AH14" i="9"/>
  <c r="AH11" i="9"/>
  <c r="AH10" i="9"/>
  <c r="AH9" i="9"/>
  <c r="AH8" i="9"/>
  <c r="AH19" i="9"/>
  <c r="AH7" i="9"/>
  <c r="K12" i="3"/>
  <c r="AA12" i="3"/>
  <c r="S30" i="3"/>
  <c r="AF28" i="3"/>
  <c r="O12" i="3"/>
  <c r="AE12" i="3"/>
  <c r="AF9" i="3"/>
  <c r="AF27" i="3"/>
  <c r="W30" i="3"/>
  <c r="S12" i="3"/>
  <c r="AF10" i="3"/>
  <c r="K30" i="3"/>
  <c r="AA30" i="3"/>
  <c r="S12" i="2"/>
  <c r="K30" i="2"/>
  <c r="AA30" i="2"/>
  <c r="AF27" i="2"/>
  <c r="AF29" i="2"/>
  <c r="AF18" i="2"/>
  <c r="AF10" i="2"/>
  <c r="K12" i="2"/>
  <c r="AA12" i="2"/>
  <c r="S30" i="2"/>
  <c r="AF28" i="2"/>
  <c r="AF8" i="2"/>
  <c r="AF8" i="3"/>
  <c r="AF8" i="4"/>
  <c r="K24" i="4"/>
  <c r="AF26" i="2"/>
  <c r="AF26" i="3"/>
  <c r="K18" i="4"/>
  <c r="AF8" i="6"/>
  <c r="AH10" i="6" l="1"/>
  <c r="AH8" i="6"/>
  <c r="AF12" i="2"/>
  <c r="AH8" i="2" s="1"/>
  <c r="AH12" i="6"/>
  <c r="AH7" i="6"/>
  <c r="AH9" i="6"/>
  <c r="AH20" i="3"/>
  <c r="AH21" i="3"/>
  <c r="AH22" i="3"/>
  <c r="AH24" i="3"/>
  <c r="AH23" i="3"/>
  <c r="AH23" i="2"/>
  <c r="AH20" i="2"/>
  <c r="AH16" i="3"/>
  <c r="AH14" i="3"/>
  <c r="AH18" i="3"/>
  <c r="AH13" i="3"/>
  <c r="AH15" i="3"/>
  <c r="AH22" i="2"/>
  <c r="AH24" i="2"/>
  <c r="AH19" i="2"/>
  <c r="AF18" i="4"/>
  <c r="AH16" i="4" s="1"/>
  <c r="AF12" i="3"/>
  <c r="AH9" i="3" s="1"/>
  <c r="AF12" i="4"/>
  <c r="AH12" i="4" s="1"/>
  <c r="AF24" i="4"/>
  <c r="AH20" i="4" s="1"/>
  <c r="AH13" i="11"/>
  <c r="AH20" i="10"/>
  <c r="AH18" i="9"/>
  <c r="AH20" i="9"/>
  <c r="AH16" i="9"/>
  <c r="AF30" i="3"/>
  <c r="AH18" i="2"/>
  <c r="AH14" i="2"/>
  <c r="AH17" i="2"/>
  <c r="AH15" i="2"/>
  <c r="AH13" i="2"/>
  <c r="AH16" i="2"/>
  <c r="AF30" i="2"/>
  <c r="AH9" i="2"/>
  <c r="AH10" i="2" l="1"/>
  <c r="AH7" i="2"/>
  <c r="AH11" i="2"/>
  <c r="AH12" i="2"/>
  <c r="AH15" i="4"/>
  <c r="AH13" i="4"/>
  <c r="AH18" i="4"/>
  <c r="AH14" i="4"/>
  <c r="AH17" i="4"/>
  <c r="AH22" i="4"/>
  <c r="AH24" i="4"/>
  <c r="AH7" i="4"/>
  <c r="AH9" i="4"/>
  <c r="AH10" i="3"/>
  <c r="AH12" i="3"/>
  <c r="AH11" i="3"/>
  <c r="AH8" i="3"/>
  <c r="AH7" i="3"/>
  <c r="AH11" i="4"/>
  <c r="AH10" i="4"/>
  <c r="AH8" i="4"/>
  <c r="AH19" i="4"/>
  <c r="AH23" i="4"/>
  <c r="AH21" i="4"/>
  <c r="AH26" i="3"/>
  <c r="AH28" i="3"/>
  <c r="AH29" i="3"/>
  <c r="AH27" i="3"/>
  <c r="AH25" i="3"/>
  <c r="AH30" i="3"/>
  <c r="AH27" i="2"/>
  <c r="AH30" i="2"/>
  <c r="AH28" i="2"/>
  <c r="AH26" i="2"/>
  <c r="AH29" i="2"/>
  <c r="AH25" i="2"/>
</calcChain>
</file>

<file path=xl/sharedStrings.xml><?xml version="1.0" encoding="utf-8"?>
<sst xmlns="http://schemas.openxmlformats.org/spreadsheetml/2006/main" count="652" uniqueCount="101">
  <si>
    <t>SGM Přebor Libereckého a Ústeckého kraje</t>
  </si>
  <si>
    <t>26.5.2019</t>
  </si>
  <si>
    <t>Adepti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</si>
  <si>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</si>
  <si>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</si>
  <si>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</si>
  <si>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</si>
  <si>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</si>
  <si>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</si>
  <si>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</si>
  <si>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</si>
  <si>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</si>
  <si>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</si>
  <si>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prostná</t>
  </si>
  <si>
    <t>kůň</t>
  </si>
  <si>
    <t>kruhy</t>
  </si>
  <si>
    <t>přeskok</t>
  </si>
  <si>
    <t>bradla</t>
  </si>
  <si>
    <t>hrazda</t>
  </si>
  <si>
    <t>celkem</t>
  </si>
  <si>
    <t>pozn</t>
  </si>
  <si>
    <t>přihlášeno po uzávěrce</t>
  </si>
  <si>
    <t>Najman Michal</t>
  </si>
  <si>
    <t>Gymnastika Liberec</t>
  </si>
  <si>
    <t>Slatin</t>
  </si>
  <si>
    <t>Nol Josef</t>
  </si>
  <si>
    <t>Bogusieewicz Filip</t>
  </si>
  <si>
    <t>TJ Doksy</t>
  </si>
  <si>
    <t>Jakša</t>
  </si>
  <si>
    <t>Navrátil Jan</t>
  </si>
  <si>
    <t>TJ Lokomotiva Česká Lípa</t>
  </si>
  <si>
    <t>Rejnart Václav</t>
  </si>
  <si>
    <t>Tomášek Damián</t>
  </si>
  <si>
    <t>Nejmladší žáci</t>
  </si>
  <si>
    <t>ev. č./č.družstva</t>
  </si>
  <si>
    <t>řazení 1</t>
  </si>
  <si>
    <t>řazení 2</t>
  </si>
  <si>
    <t>řazení 3</t>
  </si>
  <si>
    <t>Gymnastika Liberec z.s.</t>
  </si>
  <si>
    <t>Kubata Štěpán</t>
  </si>
  <si>
    <t>Celkem</t>
  </si>
  <si>
    <t>Tělovýchovná jednota Spartak Vrchlabí, z. s.</t>
  </si>
  <si>
    <t>Brožík Adam</t>
  </si>
  <si>
    <t>TJ Spartak Vrchlabí</t>
  </si>
  <si>
    <t>Seidelová</t>
  </si>
  <si>
    <t>Leplt Ondřej</t>
  </si>
  <si>
    <t>Setunský Petr</t>
  </si>
  <si>
    <t>Vocásek Zdeněk</t>
  </si>
  <si>
    <t>TJ Doksy, z.s.</t>
  </si>
  <si>
    <t>Bogusiewicz Daniel</t>
  </si>
  <si>
    <t>Havlík Vojtěch</t>
  </si>
  <si>
    <t>Vladimír Jakša</t>
  </si>
  <si>
    <t>Schröder Tom</t>
  </si>
  <si>
    <t>Škorpil Jaroslav</t>
  </si>
  <si>
    <t>TJ Stadion Ústí nad Labem z.s.</t>
  </si>
  <si>
    <t>Králíček David</t>
  </si>
  <si>
    <t>TJ Stadion Ústí nad Labem</t>
  </si>
  <si>
    <t>Knor</t>
  </si>
  <si>
    <t>Petrů Antonín</t>
  </si>
  <si>
    <t>Janda,Gabriel</t>
  </si>
  <si>
    <t>Ramajzl Filip</t>
  </si>
  <si>
    <t>Mladší žáci</t>
  </si>
  <si>
    <t>Hrobský David</t>
  </si>
  <si>
    <t>Drábek</t>
  </si>
  <si>
    <t>Řípa Jakub</t>
  </si>
  <si>
    <t>Řípa Petr</t>
  </si>
  <si>
    <t>Slad Dominik</t>
  </si>
  <si>
    <t>Grossmann Matěj</t>
  </si>
  <si>
    <t>TJ Lokomotiva Česká Lípa, z.s.</t>
  </si>
  <si>
    <t>Burda Tobiáš</t>
  </si>
  <si>
    <t>Panáček Filip</t>
  </si>
  <si>
    <t>Gabriel Daniel</t>
  </si>
  <si>
    <t>Starší žáci</t>
  </si>
  <si>
    <t>Jäger Adam</t>
  </si>
  <si>
    <t>Nový</t>
  </si>
  <si>
    <t>Křelina Pavel</t>
  </si>
  <si>
    <t>Tichý Martin</t>
  </si>
  <si>
    <t>Duben Matyáš</t>
  </si>
  <si>
    <t>Jakša David</t>
  </si>
  <si>
    <t>Budělovský Michal</t>
  </si>
  <si>
    <t>Thomayer Kryštof</t>
  </si>
  <si>
    <t>Kadeti</t>
  </si>
  <si>
    <t>Dorostenci</t>
  </si>
  <si>
    <t>Satran Vojtěch</t>
  </si>
  <si>
    <t>Roll</t>
  </si>
  <si>
    <t>poznámka</t>
  </si>
  <si>
    <t>oddil</t>
  </si>
  <si>
    <t>Jakša Michal</t>
  </si>
  <si>
    <t>Knor Václav</t>
  </si>
  <si>
    <t>Janda Zbyněk</t>
  </si>
  <si>
    <t>Liška Luboš</t>
  </si>
  <si>
    <t>Roll Eduard</t>
  </si>
  <si>
    <t>Petráček Dušan</t>
  </si>
  <si>
    <t>Trenér Arnošt Sameš</t>
  </si>
  <si>
    <t>Sameš</t>
  </si>
  <si>
    <t>jednotlivci</t>
  </si>
  <si>
    <t>TJ Sokol Police nad Metují</t>
  </si>
  <si>
    <t>Klimeš</t>
  </si>
  <si>
    <t xml:space="preserve">Vajsar Lukáš </t>
  </si>
  <si>
    <t>Mimo závod</t>
  </si>
  <si>
    <t>Sirko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</si>
</sst>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  <fill>
      <patternFill patternType="solid">
        <fgColor rgb="FFCCCC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5" fillId="2" borderId="0" xfId="0" applyFont="1" applyFill="1"/>
    <xf numFmtId="164" fontId="0" fillId="0" borderId="0" xfId="0" applyNumberFormat="1"/>
    <xf numFmtId="164" fontId="5" fillId="0" borderId="0" xfId="0" applyNumberFormat="1" applyFont="1"/>
    <xf numFmtId="0" fontId="5" fillId="3" borderId="0" xfId="0" applyFont="1" applyFill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7" fillId="0" borderId="0" xfId="0" applyFont="1"/>
    <xf numFmtId="0" fontId="8" fillId="2" borderId="0" xfId="0" applyFont="1" applyFill="1"/>
    <xf numFmtId="164" fontId="8" fillId="0" borderId="0" xfId="0" applyNumberFormat="1" applyFont="1"/>
    <xf numFmtId="0" fontId="10" fillId="0" borderId="0" xfId="0" applyFont="1" applyAlignment="1">
      <alignment horizontal="center"/>
    </xf>
    <xf numFmtId="164" fontId="9" fillId="0" borderId="0" xfId="0" applyNumberFormat="1" applyFont="1"/>
    <xf numFmtId="0" fontId="0" fillId="4" borderId="0" xfId="0" applyFill="1"/>
    <xf numFmtId="164" fontId="0" fillId="4" borderId="0" xfId="0" applyNumberFormat="1" applyFill="1"/>
    <xf numFmtId="164" fontId="5" fillId="4" borderId="0" xfId="0" applyNumberFormat="1" applyFont="1" applyFill="1"/>
    <xf numFmtId="0" fontId="8" fillId="3" borderId="0" xfId="0" applyFont="1" applyFill="1"/>
    <xf numFmtId="164" fontId="8" fillId="4" borderId="0" xfId="0" applyNumberFormat="1" applyFont="1" applyFill="1"/>
    <xf numFmtId="0" fontId="0" fillId="4" borderId="0" xfId="0" applyFill="1" applyBorder="1"/>
    <xf numFmtId="0" fontId="3" fillId="4" borderId="0" xfId="0" applyFont="1" applyFill="1" applyBorder="1"/>
    <xf numFmtId="0" fontId="0" fillId="5" borderId="0" xfId="0" applyFill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/>
    <xf numFmtId="164" fontId="0" fillId="0" borderId="0" xfId="0" applyNumberFormat="1" applyFill="1"/>
    <xf numFmtId="164" fontId="5" fillId="0" borderId="0" xfId="0" applyNumberFormat="1" applyFont="1" applyFill="1"/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workbookViewId="0">
      <selection activeCell="AG18" sqref="AG18"/>
    </sheetView>
  </sheetViews>
  <sheetFormatPr defaultRowHeight="15" x14ac:dyDescent="0.25"/>
  <cols>
    <col min="1" max="1" width="4" customWidth="1"/>
    <col min="2" max="2" width="8.28515625" customWidth="1"/>
    <col min="3" max="3" width="8.5703125" customWidth="1"/>
    <col min="4" max="4" width="17.5703125" customWidth="1"/>
    <col min="5" max="5" width="7.28515625" customWidth="1"/>
    <col min="6" max="6" width="26.7109375" customWidth="1"/>
    <col min="7" max="7" width="9.140625" customWidth="1"/>
    <col min="8" max="8" width="0.42578125" customWidth="1"/>
    <col min="9" max="10" width="7" hidden="1" customWidth="1"/>
    <col min="11" max="11" width="8" customWidth="1"/>
    <col min="12" max="12" width="0.28515625" customWidth="1"/>
    <col min="13" max="14" width="7" hidden="1" customWidth="1"/>
    <col min="15" max="15" width="8" hidden="1" customWidth="1"/>
    <col min="16" max="16" width="0.28515625" hidden="1" customWidth="1"/>
    <col min="17" max="18" width="7" hidden="1" customWidth="1"/>
    <col min="19" max="19" width="8" customWidth="1"/>
    <col min="20" max="20" width="0.42578125" customWidth="1"/>
    <col min="21" max="22" width="7" hidden="1" customWidth="1"/>
    <col min="23" max="23" width="8" customWidth="1"/>
    <col min="24" max="24" width="0.140625" customWidth="1"/>
    <col min="25" max="26" width="7" hidden="1" customWidth="1"/>
    <col min="27" max="27" width="8" hidden="1" customWidth="1"/>
    <col min="28" max="28" width="0.42578125" hidden="1" customWidth="1"/>
    <col min="29" max="30" width="7" hidden="1" customWidth="1"/>
    <col min="31" max="31" width="8" customWidth="1"/>
    <col min="32" max="32" width="8" style="10" customWidth="1"/>
    <col min="33" max="34" width="30" customWidth="1"/>
    <col min="35" max="35" width="15" customWidth="1"/>
  </cols>
  <sheetData>
    <row r="1" spans="1:34" ht="18.75" x14ac:dyDescent="0.3">
      <c r="D1" s="1" t="s">
        <v>0</v>
      </c>
    </row>
    <row r="2" spans="1:34" ht="18.75" x14ac:dyDescent="0.3">
      <c r="D2" s="1" t="s">
        <v>1</v>
      </c>
    </row>
    <row r="3" spans="1:34" ht="18.75" x14ac:dyDescent="0.3">
      <c r="D3" s="1" t="s">
        <v>2</v>
      </c>
    </row>
    <row r="6" spans="1:34" ht="15.75" customHeight="1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11" t="s">
        <v>19</v>
      </c>
      <c r="AG6" s="2" t="s">
        <v>20</v>
      </c>
      <c r="AH6" s="2" t="s">
        <v>21</v>
      </c>
    </row>
    <row r="7" spans="1:34" ht="18.75" x14ac:dyDescent="0.3">
      <c r="A7" s="13">
        <v>1</v>
      </c>
      <c r="B7">
        <v>649803</v>
      </c>
      <c r="C7">
        <v>6925</v>
      </c>
      <c r="D7" t="s">
        <v>31</v>
      </c>
      <c r="E7">
        <v>2010</v>
      </c>
      <c r="F7" t="s">
        <v>30</v>
      </c>
      <c r="G7" t="s">
        <v>94</v>
      </c>
      <c r="H7" s="3">
        <v>0</v>
      </c>
      <c r="I7" s="3">
        <v>0</v>
      </c>
      <c r="J7" s="3">
        <v>0</v>
      </c>
      <c r="K7" s="4">
        <v>8.5</v>
      </c>
      <c r="L7" s="3">
        <v>0</v>
      </c>
      <c r="M7" s="3">
        <v>0</v>
      </c>
      <c r="N7" s="3">
        <v>0</v>
      </c>
      <c r="O7" s="4">
        <f>L7+M7-N7</f>
        <v>0</v>
      </c>
      <c r="P7" s="3">
        <v>0</v>
      </c>
      <c r="Q7" s="3">
        <v>0</v>
      </c>
      <c r="R7" s="3">
        <v>0</v>
      </c>
      <c r="S7" s="4">
        <v>9.3000000000000007</v>
      </c>
      <c r="T7" s="3">
        <v>0</v>
      </c>
      <c r="U7" s="3">
        <v>0</v>
      </c>
      <c r="V7" s="3">
        <v>0</v>
      </c>
      <c r="W7" s="4">
        <v>9.4</v>
      </c>
      <c r="X7" s="3">
        <v>0</v>
      </c>
      <c r="Y7" s="3">
        <v>0</v>
      </c>
      <c r="Z7" s="3">
        <v>0</v>
      </c>
      <c r="AA7" s="4">
        <f>X7+Y7-Z7</f>
        <v>0</v>
      </c>
      <c r="AB7" s="3">
        <v>0</v>
      </c>
      <c r="AC7" s="3">
        <v>0</v>
      </c>
      <c r="AD7" s="3">
        <v>0</v>
      </c>
      <c r="AE7" s="4">
        <v>8.8000000000000007</v>
      </c>
      <c r="AF7" s="14">
        <f>K7+O7+S7+W7+AA7+AE7</f>
        <v>36</v>
      </c>
    </row>
    <row r="8" spans="1:34" ht="18.75" x14ac:dyDescent="0.3">
      <c r="A8" s="13">
        <v>2</v>
      </c>
      <c r="B8">
        <v>867903</v>
      </c>
      <c r="C8">
        <v>6925</v>
      </c>
      <c r="D8" t="s">
        <v>29</v>
      </c>
      <c r="E8">
        <v>2010</v>
      </c>
      <c r="F8" t="s">
        <v>30</v>
      </c>
      <c r="G8" t="s">
        <v>94</v>
      </c>
      <c r="H8" s="3">
        <v>0</v>
      </c>
      <c r="I8" s="3">
        <v>0</v>
      </c>
      <c r="J8" s="3">
        <v>0</v>
      </c>
      <c r="K8" s="4">
        <v>7.6</v>
      </c>
      <c r="L8" s="3">
        <v>0</v>
      </c>
      <c r="M8" s="3">
        <v>0</v>
      </c>
      <c r="N8" s="3">
        <v>0</v>
      </c>
      <c r="O8" s="4">
        <f>L8+M8-N8</f>
        <v>0</v>
      </c>
      <c r="P8" s="3">
        <v>0</v>
      </c>
      <c r="Q8" s="3">
        <v>0</v>
      </c>
      <c r="R8" s="3">
        <v>0</v>
      </c>
      <c r="S8" s="4">
        <v>8.5</v>
      </c>
      <c r="T8" s="3">
        <v>0</v>
      </c>
      <c r="U8" s="3">
        <v>0</v>
      </c>
      <c r="V8" s="3">
        <v>0</v>
      </c>
      <c r="W8" s="4">
        <v>9.3000000000000007</v>
      </c>
      <c r="X8" s="3">
        <v>0</v>
      </c>
      <c r="Y8" s="3">
        <v>0</v>
      </c>
      <c r="Z8" s="3">
        <v>0</v>
      </c>
      <c r="AA8" s="4">
        <f>X8+Y8-Z8</f>
        <v>0</v>
      </c>
      <c r="AB8" s="3">
        <v>0</v>
      </c>
      <c r="AC8" s="3">
        <v>0</v>
      </c>
      <c r="AD8" s="3">
        <v>0</v>
      </c>
      <c r="AE8" s="4">
        <v>8.4</v>
      </c>
      <c r="AF8" s="14">
        <f>K8+O8+S8+W8+AA8+AE8</f>
        <v>33.800000000000004</v>
      </c>
    </row>
    <row r="9" spans="1:34" ht="18.75" x14ac:dyDescent="0.3">
      <c r="A9" s="13"/>
      <c r="H9" s="3"/>
      <c r="I9" s="3"/>
      <c r="J9" s="3"/>
      <c r="K9" s="4"/>
      <c r="L9" s="3"/>
      <c r="M9" s="3"/>
      <c r="N9" s="3"/>
      <c r="O9" s="4"/>
      <c r="P9" s="3"/>
      <c r="Q9" s="3"/>
      <c r="R9" s="3"/>
      <c r="S9" s="4"/>
      <c r="T9" s="3"/>
      <c r="U9" s="3"/>
      <c r="V9" s="3"/>
      <c r="W9" s="4"/>
      <c r="X9" s="3"/>
      <c r="Y9" s="3"/>
      <c r="Z9" s="3"/>
      <c r="AA9" s="4"/>
      <c r="AB9" s="3"/>
      <c r="AC9" s="3"/>
      <c r="AD9" s="3"/>
      <c r="AE9" s="4"/>
      <c r="AF9" s="14"/>
    </row>
    <row r="10" spans="1:34" ht="18.75" x14ac:dyDescent="0.3">
      <c r="A10" s="13">
        <v>1</v>
      </c>
      <c r="B10">
        <v>237225</v>
      </c>
      <c r="C10">
        <v>7822</v>
      </c>
      <c r="D10" t="s">
        <v>22</v>
      </c>
      <c r="E10">
        <v>2011</v>
      </c>
      <c r="F10" t="s">
        <v>23</v>
      </c>
      <c r="G10" t="s">
        <v>24</v>
      </c>
      <c r="H10" s="3">
        <v>0</v>
      </c>
      <c r="I10" s="3">
        <v>0</v>
      </c>
      <c r="J10" s="3">
        <v>0</v>
      </c>
      <c r="K10" s="4">
        <v>9.1</v>
      </c>
      <c r="L10" s="3">
        <v>0</v>
      </c>
      <c r="M10" s="3">
        <v>0</v>
      </c>
      <c r="N10" s="3">
        <v>0</v>
      </c>
      <c r="O10" s="4">
        <f>L10+M10-N10</f>
        <v>0</v>
      </c>
      <c r="P10" s="3">
        <v>0</v>
      </c>
      <c r="Q10" s="3">
        <v>0</v>
      </c>
      <c r="R10" s="3">
        <v>0</v>
      </c>
      <c r="S10" s="4">
        <v>9.1999999999999993</v>
      </c>
      <c r="T10" s="3">
        <v>0</v>
      </c>
      <c r="U10" s="3">
        <v>0</v>
      </c>
      <c r="V10" s="3">
        <v>0</v>
      </c>
      <c r="W10" s="4">
        <v>9.1</v>
      </c>
      <c r="X10" s="3">
        <v>0</v>
      </c>
      <c r="Y10" s="3">
        <v>0</v>
      </c>
      <c r="Z10" s="3">
        <v>0</v>
      </c>
      <c r="AA10" s="4">
        <f>X10+Y10-Z10</f>
        <v>0</v>
      </c>
      <c r="AB10" s="3">
        <v>0</v>
      </c>
      <c r="AC10" s="3">
        <v>0</v>
      </c>
      <c r="AD10" s="3">
        <v>0</v>
      </c>
      <c r="AE10" s="4">
        <v>7.9</v>
      </c>
      <c r="AF10" s="14">
        <f>K10+O10+S10+W10+AA10+AE10</f>
        <v>35.299999999999997</v>
      </c>
    </row>
    <row r="11" spans="1:34" ht="18.75" x14ac:dyDescent="0.3">
      <c r="A11" s="13">
        <v>2</v>
      </c>
      <c r="B11">
        <v>260973</v>
      </c>
      <c r="C11">
        <v>6925</v>
      </c>
      <c r="D11" t="s">
        <v>32</v>
      </c>
      <c r="E11">
        <v>2011</v>
      </c>
      <c r="F11" t="s">
        <v>30</v>
      </c>
      <c r="G11" t="s">
        <v>94</v>
      </c>
      <c r="H11" s="3">
        <v>0</v>
      </c>
      <c r="I11" s="3">
        <v>0</v>
      </c>
      <c r="J11" s="3">
        <v>0</v>
      </c>
      <c r="K11" s="4">
        <v>7.1</v>
      </c>
      <c r="L11" s="3">
        <v>0</v>
      </c>
      <c r="M11" s="3">
        <v>0</v>
      </c>
      <c r="N11" s="3">
        <v>0</v>
      </c>
      <c r="O11" s="4">
        <f>L11+M11-N11</f>
        <v>0</v>
      </c>
      <c r="P11" s="3">
        <v>0</v>
      </c>
      <c r="Q11" s="3">
        <v>0</v>
      </c>
      <c r="R11" s="3">
        <v>0</v>
      </c>
      <c r="S11" s="4">
        <v>8.8000000000000007</v>
      </c>
      <c r="T11" s="3">
        <v>0</v>
      </c>
      <c r="U11" s="3">
        <v>0</v>
      </c>
      <c r="V11" s="3">
        <v>0</v>
      </c>
      <c r="W11" s="4">
        <v>8.8000000000000007</v>
      </c>
      <c r="X11" s="3">
        <v>0</v>
      </c>
      <c r="Y11" s="3">
        <v>0</v>
      </c>
      <c r="Z11" s="3">
        <v>0</v>
      </c>
      <c r="AA11" s="4">
        <f>X11+Y11-Z11</f>
        <v>0</v>
      </c>
      <c r="AB11" s="3">
        <v>0</v>
      </c>
      <c r="AC11" s="3">
        <v>0</v>
      </c>
      <c r="AD11" s="3">
        <v>0</v>
      </c>
      <c r="AE11" s="4">
        <v>8.8000000000000007</v>
      </c>
      <c r="AF11" s="14">
        <f>K11+O11+S11+W11+AA11+AE11</f>
        <v>33.5</v>
      </c>
    </row>
    <row r="12" spans="1:34" ht="18.75" x14ac:dyDescent="0.3">
      <c r="A12" s="13"/>
      <c r="H12" s="3"/>
      <c r="I12" s="3"/>
      <c r="J12" s="3"/>
      <c r="K12" s="4"/>
      <c r="L12" s="3"/>
      <c r="M12" s="3"/>
      <c r="N12" s="3"/>
      <c r="O12" s="4"/>
      <c r="P12" s="3"/>
      <c r="Q12" s="3"/>
      <c r="R12" s="3"/>
      <c r="S12" s="4"/>
      <c r="T12" s="3"/>
      <c r="U12" s="3"/>
      <c r="V12" s="3"/>
      <c r="W12" s="4"/>
      <c r="X12" s="3"/>
      <c r="Y12" s="3"/>
      <c r="Z12" s="3"/>
      <c r="AA12" s="4"/>
      <c r="AB12" s="3"/>
      <c r="AC12" s="3"/>
      <c r="AD12" s="3"/>
      <c r="AE12" s="4"/>
      <c r="AF12" s="14"/>
    </row>
    <row r="13" spans="1:34" ht="18.75" x14ac:dyDescent="0.3">
      <c r="A13" s="13">
        <v>1</v>
      </c>
      <c r="B13">
        <v>170015</v>
      </c>
      <c r="C13">
        <v>7822</v>
      </c>
      <c r="D13" t="s">
        <v>25</v>
      </c>
      <c r="E13">
        <v>2013</v>
      </c>
      <c r="F13" t="s">
        <v>23</v>
      </c>
      <c r="G13" t="s">
        <v>24</v>
      </c>
      <c r="H13" s="3">
        <v>0</v>
      </c>
      <c r="I13" s="3">
        <v>0</v>
      </c>
      <c r="J13" s="3">
        <v>0</v>
      </c>
      <c r="K13" s="4">
        <v>9.3000000000000007</v>
      </c>
      <c r="L13" s="3">
        <v>0</v>
      </c>
      <c r="M13" s="3">
        <v>0</v>
      </c>
      <c r="N13" s="3">
        <v>0</v>
      </c>
      <c r="O13" s="4">
        <f>L13+M13-N13</f>
        <v>0</v>
      </c>
      <c r="P13" s="3">
        <v>0</v>
      </c>
      <c r="Q13" s="3">
        <v>0</v>
      </c>
      <c r="R13" s="3">
        <v>0</v>
      </c>
      <c r="S13" s="4">
        <v>9.4</v>
      </c>
      <c r="T13" s="3">
        <v>0</v>
      </c>
      <c r="U13" s="3">
        <v>0</v>
      </c>
      <c r="V13" s="3">
        <v>0</v>
      </c>
      <c r="W13" s="4">
        <v>9.4</v>
      </c>
      <c r="X13" s="3">
        <v>0</v>
      </c>
      <c r="Y13" s="3">
        <v>0</v>
      </c>
      <c r="Z13" s="3">
        <v>0</v>
      </c>
      <c r="AA13" s="4">
        <f>X13+Y13-Z13</f>
        <v>0</v>
      </c>
      <c r="AB13" s="3">
        <v>0</v>
      </c>
      <c r="AC13" s="3">
        <v>0</v>
      </c>
      <c r="AD13" s="3">
        <v>0</v>
      </c>
      <c r="AE13" s="4">
        <v>9</v>
      </c>
      <c r="AF13" s="14">
        <f>K13+O13+S13+W13+AA13+AE13</f>
        <v>37.1</v>
      </c>
    </row>
    <row r="14" spans="1:34" ht="18.75" x14ac:dyDescent="0.3">
      <c r="A14" s="13">
        <v>2</v>
      </c>
      <c r="B14">
        <v>868482</v>
      </c>
      <c r="C14">
        <v>1319</v>
      </c>
      <c r="D14" t="s">
        <v>26</v>
      </c>
      <c r="E14">
        <v>2013</v>
      </c>
      <c r="F14" t="s">
        <v>27</v>
      </c>
      <c r="G14" t="s">
        <v>28</v>
      </c>
      <c r="H14" s="3">
        <v>0</v>
      </c>
      <c r="I14" s="3">
        <v>0</v>
      </c>
      <c r="J14" s="3">
        <v>0</v>
      </c>
      <c r="K14" s="4">
        <v>8.8000000000000007</v>
      </c>
      <c r="L14" s="3">
        <v>0</v>
      </c>
      <c r="M14" s="3">
        <v>0</v>
      </c>
      <c r="N14" s="3">
        <v>0</v>
      </c>
      <c r="O14" s="4">
        <f>L14+M14-N14</f>
        <v>0</v>
      </c>
      <c r="P14" s="3">
        <v>0</v>
      </c>
      <c r="Q14" s="3">
        <v>0</v>
      </c>
      <c r="R14" s="3">
        <v>0</v>
      </c>
      <c r="S14" s="4">
        <v>8.1</v>
      </c>
      <c r="T14" s="3">
        <v>0</v>
      </c>
      <c r="U14" s="3">
        <v>0</v>
      </c>
      <c r="V14" s="3">
        <v>0</v>
      </c>
      <c r="W14" s="4">
        <v>8.9</v>
      </c>
      <c r="X14" s="3">
        <v>0</v>
      </c>
      <c r="Y14" s="3">
        <v>0</v>
      </c>
      <c r="Z14" s="3">
        <v>0</v>
      </c>
      <c r="AA14" s="4">
        <f>X14+Y14-Z14</f>
        <v>0</v>
      </c>
      <c r="AB14" s="3">
        <v>0</v>
      </c>
      <c r="AC14" s="3">
        <v>0</v>
      </c>
      <c r="AD14" s="3">
        <v>0</v>
      </c>
      <c r="AE14" s="4">
        <v>6</v>
      </c>
      <c r="AF14" s="14">
        <f>K14+O14+S14+W14+AA14+AE14</f>
        <v>31.799999999999997</v>
      </c>
    </row>
  </sheetData>
  <sheetProtection formatCells="0" formatColumns="0" formatRows="0" insertColumns="0" insertRows="0" insertHyperlinks="0" deleteColumns="0" deleteRows="0" sort="0" autoFilter="0" pivotTables="0"/>
  <sortState ref="A7:AF8">
    <sortCondition descending="1" ref="AF7:AF8"/>
  </sortState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workbookViewId="0">
      <selection activeCell="D13" sqref="D13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9.5703125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82</v>
      </c>
      <c r="F3" s="6" t="s">
        <v>95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x14ac:dyDescent="0.25">
      <c r="A7" s="24">
        <v>1</v>
      </c>
      <c r="B7">
        <v>829874</v>
      </c>
      <c r="C7">
        <v>4415</v>
      </c>
      <c r="D7" t="s">
        <v>83</v>
      </c>
      <c r="E7">
        <v>2003</v>
      </c>
      <c r="F7" t="s">
        <v>56</v>
      </c>
      <c r="G7" t="s">
        <v>84</v>
      </c>
      <c r="H7" s="3">
        <v>10</v>
      </c>
      <c r="I7" s="3">
        <v>2.6</v>
      </c>
      <c r="J7" s="3">
        <v>0.7</v>
      </c>
      <c r="K7" s="4">
        <f>H7+I7-J7</f>
        <v>11.9</v>
      </c>
      <c r="L7" s="3">
        <v>10</v>
      </c>
      <c r="M7" s="3">
        <v>2.1</v>
      </c>
      <c r="N7" s="3">
        <v>1.4</v>
      </c>
      <c r="O7" s="4">
        <f>L7+M7-N7</f>
        <v>10.7</v>
      </c>
      <c r="P7" s="3">
        <v>10</v>
      </c>
      <c r="Q7" s="3">
        <v>2.4</v>
      </c>
      <c r="R7" s="3">
        <v>1.2</v>
      </c>
      <c r="S7" s="4">
        <f>P7+Q7-R7</f>
        <v>11.200000000000001</v>
      </c>
      <c r="T7" s="3">
        <v>10</v>
      </c>
      <c r="U7" s="3">
        <v>3.6</v>
      </c>
      <c r="V7" s="3">
        <v>0.7</v>
      </c>
      <c r="W7" s="4">
        <f>T7+U7-V7</f>
        <v>12.9</v>
      </c>
      <c r="X7" s="3">
        <v>10</v>
      </c>
      <c r="Y7" s="3">
        <v>2.4</v>
      </c>
      <c r="Z7" s="3">
        <v>0.7</v>
      </c>
      <c r="AA7" s="4">
        <f>X7+Y7-Z7</f>
        <v>11.700000000000001</v>
      </c>
      <c r="AB7" s="3">
        <v>10</v>
      </c>
      <c r="AC7" s="3">
        <v>2.1</v>
      </c>
      <c r="AD7" s="3">
        <v>0.4</v>
      </c>
      <c r="AE7" s="4">
        <f>AB7+AC7-AD7</f>
        <v>11.7</v>
      </c>
      <c r="AF7" s="12">
        <f>K7+O7+S7+W7+AA7+AE7</f>
        <v>70.100000000000009</v>
      </c>
      <c r="AH7" t="e">
        <f>#REF!</f>
        <v>#REF!</v>
      </c>
      <c r="AI7" t="e">
        <f>#REF!</f>
        <v>#REF!</v>
      </c>
      <c r="AJ7">
        <v>2</v>
      </c>
    </row>
    <row r="8" spans="1:37" x14ac:dyDescent="0.25">
      <c r="A8" s="24"/>
      <c r="H8" s="3"/>
      <c r="I8" s="3"/>
      <c r="J8" s="3"/>
      <c r="K8" s="4"/>
      <c r="L8" s="3"/>
      <c r="M8" s="3"/>
      <c r="N8" s="3"/>
      <c r="O8" s="4"/>
      <c r="P8" s="3"/>
      <c r="Q8" s="3"/>
      <c r="R8" s="3"/>
      <c r="S8" s="4"/>
      <c r="T8" s="3"/>
      <c r="U8" s="3"/>
      <c r="V8" s="3"/>
      <c r="W8" s="4"/>
      <c r="X8" s="3"/>
      <c r="Y8" s="3"/>
      <c r="Z8" s="3"/>
      <c r="AA8" s="4"/>
      <c r="AB8" s="3"/>
      <c r="AC8" s="3"/>
      <c r="AD8" s="3"/>
      <c r="AE8" s="4"/>
      <c r="AF8" s="4"/>
    </row>
    <row r="9" spans="1:37" x14ac:dyDescent="0.25">
      <c r="A9" s="24">
        <v>1</v>
      </c>
      <c r="D9" t="s">
        <v>100</v>
      </c>
      <c r="E9">
        <v>2001</v>
      </c>
      <c r="F9" s="26" t="s">
        <v>96</v>
      </c>
      <c r="G9" s="26" t="s">
        <v>97</v>
      </c>
      <c r="H9" s="3">
        <v>10</v>
      </c>
      <c r="I9" s="3">
        <v>2.2000000000000002</v>
      </c>
      <c r="J9" s="3">
        <v>1</v>
      </c>
      <c r="K9" s="4">
        <f t="shared" ref="K9" si="0">H9+I9-J9</f>
        <v>11.2</v>
      </c>
      <c r="L9" s="3">
        <v>8.6</v>
      </c>
      <c r="M9" s="3">
        <v>0</v>
      </c>
      <c r="N9" s="3">
        <v>2.1</v>
      </c>
      <c r="O9" s="4">
        <f t="shared" ref="O9" si="1">L9+M9-N9</f>
        <v>6.5</v>
      </c>
      <c r="P9" s="3">
        <v>10</v>
      </c>
      <c r="Q9" s="3">
        <v>1.7</v>
      </c>
      <c r="R9" s="3">
        <v>1.9</v>
      </c>
      <c r="S9" s="4">
        <f t="shared" ref="S9" si="2">P9+Q9-R9</f>
        <v>9.7999999999999989</v>
      </c>
      <c r="T9" s="3">
        <v>10</v>
      </c>
      <c r="U9" s="3">
        <v>1.6</v>
      </c>
      <c r="V9" s="3">
        <v>0.4</v>
      </c>
      <c r="W9" s="4">
        <f t="shared" ref="W9" si="3">T9+U9-V9</f>
        <v>11.2</v>
      </c>
      <c r="X9" s="3">
        <v>10</v>
      </c>
      <c r="Y9" s="3">
        <v>2</v>
      </c>
      <c r="Z9" s="3">
        <v>1.5</v>
      </c>
      <c r="AA9" s="4">
        <f t="shared" ref="AA9" si="4">X9+Y9-Z9</f>
        <v>10.5</v>
      </c>
      <c r="AB9" s="3">
        <v>10</v>
      </c>
      <c r="AC9" s="3">
        <v>1</v>
      </c>
      <c r="AD9" s="3">
        <v>0.9</v>
      </c>
      <c r="AE9" s="4">
        <f t="shared" ref="AE9" si="5">AB9+AC9-AD9</f>
        <v>10.1</v>
      </c>
      <c r="AF9" s="12">
        <f t="shared" ref="AF9" si="6">K9+O9+S9+W9+AA9+AE9</f>
        <v>59.300000000000004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7" sqref="A7:C12"/>
    </sheetView>
  </sheetViews>
  <sheetFormatPr defaultRowHeight="15" x14ac:dyDescent="0.25"/>
  <cols>
    <col min="1" max="3" width="30" customWidth="1"/>
  </cols>
  <sheetData>
    <row r="1" spans="1:3" ht="18.75" x14ac:dyDescent="0.3">
      <c r="A1" s="1" t="s">
        <v>0</v>
      </c>
    </row>
    <row r="2" spans="1:3" ht="18.75" x14ac:dyDescent="0.3">
      <c r="A2" s="1" t="s">
        <v>1</v>
      </c>
    </row>
    <row r="3" spans="1:3" ht="18.75" x14ac:dyDescent="0.3">
      <c r="A3" s="1"/>
    </row>
    <row r="6" spans="1:3" x14ac:dyDescent="0.25">
      <c r="A6" s="2" t="s">
        <v>6</v>
      </c>
      <c r="B6" s="2" t="s">
        <v>85</v>
      </c>
      <c r="C6" s="2" t="s">
        <v>86</v>
      </c>
    </row>
    <row r="7" spans="1:3" x14ac:dyDescent="0.25">
      <c r="A7" t="s">
        <v>87</v>
      </c>
      <c r="C7" t="s">
        <v>27</v>
      </c>
    </row>
    <row r="8" spans="1:3" x14ac:dyDescent="0.25">
      <c r="A8" t="s">
        <v>88</v>
      </c>
      <c r="C8" t="s">
        <v>56</v>
      </c>
    </row>
    <row r="9" spans="1:3" x14ac:dyDescent="0.25">
      <c r="A9" t="s">
        <v>89</v>
      </c>
      <c r="C9" t="s">
        <v>56</v>
      </c>
    </row>
    <row r="10" spans="1:3" x14ac:dyDescent="0.25">
      <c r="A10" t="s">
        <v>90</v>
      </c>
      <c r="C10" t="s">
        <v>56</v>
      </c>
    </row>
    <row r="11" spans="1:3" x14ac:dyDescent="0.25">
      <c r="A11" t="s">
        <v>91</v>
      </c>
      <c r="C11" t="s">
        <v>56</v>
      </c>
    </row>
    <row r="12" spans="1:3" x14ac:dyDescent="0.25">
      <c r="A12" t="s">
        <v>92</v>
      </c>
      <c r="C12" t="s">
        <v>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6" sqref="A6"/>
    </sheetView>
  </sheetViews>
  <sheetFormatPr defaultRowHeight="15" x14ac:dyDescent="0.25"/>
  <cols>
    <col min="1" max="2" width="30" customWidth="1"/>
  </cols>
  <sheetData>
    <row r="1" spans="1:2" ht="18.75" x14ac:dyDescent="0.3">
      <c r="A1" s="1" t="s">
        <v>0</v>
      </c>
    </row>
    <row r="2" spans="1:2" ht="18.75" x14ac:dyDescent="0.3">
      <c r="A2" s="1" t="s">
        <v>1</v>
      </c>
    </row>
    <row r="3" spans="1:2" ht="18.75" x14ac:dyDescent="0.3">
      <c r="A3" s="1"/>
    </row>
    <row r="6" spans="1:2" x14ac:dyDescent="0.25">
      <c r="A6" s="2" t="s">
        <v>86</v>
      </c>
      <c r="B6" s="2" t="s">
        <v>85</v>
      </c>
    </row>
    <row r="7" spans="1:2" x14ac:dyDescent="0.25">
      <c r="A7" t="s">
        <v>30</v>
      </c>
      <c r="B7" t="s">
        <v>93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zoomScale="70" zoomScaleNormal="70" workbookViewId="0">
      <selection activeCell="D30" sqref="D3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1" width="8" customWidth="1"/>
    <col min="32" max="32" width="8" style="10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33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11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x14ac:dyDescent="0.25">
      <c r="A7" s="5"/>
      <c r="B7" s="5">
        <v>2655</v>
      </c>
      <c r="C7" s="5">
        <v>7822</v>
      </c>
      <c r="D7" s="5" t="s">
        <v>38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8"/>
      <c r="AG7" s="5"/>
      <c r="AH7">
        <f>AF12</f>
        <v>59.2</v>
      </c>
      <c r="AI7" t="str">
        <f>D7</f>
        <v>Gymnastika Liberec z.s.</v>
      </c>
      <c r="AJ7">
        <v>1</v>
      </c>
    </row>
    <row r="8" spans="1:37" x14ac:dyDescent="0.25">
      <c r="B8">
        <v>357325</v>
      </c>
      <c r="C8">
        <v>7822</v>
      </c>
      <c r="D8" t="s">
        <v>39</v>
      </c>
      <c r="E8">
        <v>2011</v>
      </c>
      <c r="F8" t="s">
        <v>23</v>
      </c>
      <c r="G8" t="s">
        <v>24</v>
      </c>
      <c r="H8" s="3">
        <v>10</v>
      </c>
      <c r="I8" s="3">
        <v>1.8</v>
      </c>
      <c r="J8" s="3">
        <v>1.4</v>
      </c>
      <c r="K8" s="4">
        <f>H8+I8-J8</f>
        <v>10.4</v>
      </c>
      <c r="L8" s="3">
        <v>10</v>
      </c>
      <c r="M8" s="3">
        <v>0</v>
      </c>
      <c r="N8" s="3">
        <v>1.2</v>
      </c>
      <c r="O8" s="4">
        <f>L8+M8-N8</f>
        <v>8.8000000000000007</v>
      </c>
      <c r="P8" s="3">
        <v>10</v>
      </c>
      <c r="Q8" s="3">
        <v>1.2</v>
      </c>
      <c r="R8" s="3">
        <v>0.9</v>
      </c>
      <c r="S8" s="4">
        <f>P8+Q8-R8</f>
        <v>10.299999999999999</v>
      </c>
      <c r="T8" s="3">
        <v>10</v>
      </c>
      <c r="U8" s="3">
        <v>1</v>
      </c>
      <c r="V8" s="3">
        <v>0.8</v>
      </c>
      <c r="W8" s="4">
        <f>T8+U8-V8</f>
        <v>10.199999999999999</v>
      </c>
      <c r="X8" s="3">
        <v>10</v>
      </c>
      <c r="Y8" s="3">
        <v>0.6</v>
      </c>
      <c r="Z8" s="3">
        <v>0.7</v>
      </c>
      <c r="AA8" s="4">
        <f>X8+Y8-Z8</f>
        <v>9.9</v>
      </c>
      <c r="AB8" s="3">
        <v>10</v>
      </c>
      <c r="AC8" s="3">
        <v>0</v>
      </c>
      <c r="AD8" s="3">
        <v>0.4</v>
      </c>
      <c r="AE8" s="4">
        <f>AB8+AC8-AD8</f>
        <v>9.6</v>
      </c>
      <c r="AF8" s="12">
        <f>K8+O8+S8+W8+AA8+AE8</f>
        <v>59.2</v>
      </c>
      <c r="AH8">
        <f>AF12</f>
        <v>59.2</v>
      </c>
      <c r="AI8" t="str">
        <f>D7</f>
        <v>Gymnastika Liberec z.s.</v>
      </c>
      <c r="AJ8">
        <v>2</v>
      </c>
    </row>
    <row r="9" spans="1:37" s="27" customFormat="1" x14ac:dyDescent="0.25">
      <c r="B9" s="27">
        <v>0</v>
      </c>
      <c r="C9" s="27">
        <v>0</v>
      </c>
      <c r="H9" s="28">
        <v>0</v>
      </c>
      <c r="I9" s="28">
        <v>0</v>
      </c>
      <c r="J9" s="28">
        <v>0</v>
      </c>
      <c r="K9" s="29">
        <f>H9+I9-J9</f>
        <v>0</v>
      </c>
      <c r="L9" s="28">
        <v>0</v>
      </c>
      <c r="M9" s="28">
        <v>0</v>
      </c>
      <c r="N9" s="28">
        <v>0</v>
      </c>
      <c r="O9" s="29">
        <f>L9+M9-N9</f>
        <v>0</v>
      </c>
      <c r="P9" s="28">
        <v>0</v>
      </c>
      <c r="Q9" s="28">
        <v>0</v>
      </c>
      <c r="R9" s="28">
        <v>0</v>
      </c>
      <c r="S9" s="29">
        <f>P9+Q9-R9</f>
        <v>0</v>
      </c>
      <c r="T9" s="28">
        <v>0</v>
      </c>
      <c r="U9" s="28">
        <v>0</v>
      </c>
      <c r="V9" s="28">
        <v>0</v>
      </c>
      <c r="W9" s="29">
        <f>T9+U9-V9</f>
        <v>0</v>
      </c>
      <c r="X9" s="28">
        <v>0</v>
      </c>
      <c r="Y9" s="28">
        <v>0</v>
      </c>
      <c r="Z9" s="28">
        <v>0</v>
      </c>
      <c r="AA9" s="29">
        <f>X9+Y9-Z9</f>
        <v>0</v>
      </c>
      <c r="AB9" s="28">
        <v>0</v>
      </c>
      <c r="AC9" s="28">
        <v>0</v>
      </c>
      <c r="AD9" s="28">
        <v>0</v>
      </c>
      <c r="AE9" s="29">
        <f>AB9+AC9-AD9</f>
        <v>0</v>
      </c>
      <c r="AF9" s="30">
        <f>K9+O9+S9+W9+AA9+AE9</f>
        <v>0</v>
      </c>
      <c r="AH9" s="27">
        <f>AF12</f>
        <v>59.2</v>
      </c>
      <c r="AI9" s="27" t="str">
        <f>D7</f>
        <v>Gymnastika Liberec z.s.</v>
      </c>
      <c r="AJ9" s="27">
        <v>3</v>
      </c>
    </row>
    <row r="10" spans="1:37" s="27" customFormat="1" x14ac:dyDescent="0.25">
      <c r="B10" s="27">
        <v>0</v>
      </c>
      <c r="C10" s="27">
        <v>0</v>
      </c>
      <c r="H10" s="28">
        <v>0</v>
      </c>
      <c r="I10" s="28">
        <v>0</v>
      </c>
      <c r="J10" s="28">
        <v>0</v>
      </c>
      <c r="K10" s="29">
        <f>H10+I10-J10</f>
        <v>0</v>
      </c>
      <c r="L10" s="28">
        <v>0</v>
      </c>
      <c r="M10" s="28">
        <v>0</v>
      </c>
      <c r="N10" s="28">
        <v>0</v>
      </c>
      <c r="O10" s="29">
        <f>L10+M10-N10</f>
        <v>0</v>
      </c>
      <c r="P10" s="28">
        <v>0</v>
      </c>
      <c r="Q10" s="28">
        <v>0</v>
      </c>
      <c r="R10" s="28">
        <v>0</v>
      </c>
      <c r="S10" s="29">
        <f>P10+Q10-R10</f>
        <v>0</v>
      </c>
      <c r="T10" s="28">
        <v>0</v>
      </c>
      <c r="U10" s="28">
        <v>0</v>
      </c>
      <c r="V10" s="28">
        <v>0</v>
      </c>
      <c r="W10" s="29">
        <f>T10+U10-V10</f>
        <v>0</v>
      </c>
      <c r="X10" s="28">
        <v>0</v>
      </c>
      <c r="Y10" s="28">
        <v>0</v>
      </c>
      <c r="Z10" s="28">
        <v>0</v>
      </c>
      <c r="AA10" s="29">
        <f>X10+Y10-Z10</f>
        <v>0</v>
      </c>
      <c r="AB10" s="28">
        <v>0</v>
      </c>
      <c r="AC10" s="28">
        <v>0</v>
      </c>
      <c r="AD10" s="28">
        <v>0</v>
      </c>
      <c r="AE10" s="29">
        <f>AB10+AC10-AD10</f>
        <v>0</v>
      </c>
      <c r="AF10" s="30">
        <f>K10+O10+S10+W10+AA10+AE10</f>
        <v>0</v>
      </c>
      <c r="AH10" s="27">
        <f>AF12</f>
        <v>59.2</v>
      </c>
      <c r="AI10" s="27" t="str">
        <f>D7</f>
        <v>Gymnastika Liberec z.s.</v>
      </c>
      <c r="AJ10" s="27">
        <v>4</v>
      </c>
    </row>
    <row r="11" spans="1:37" s="27" customFormat="1" x14ac:dyDescent="0.25">
      <c r="B11" s="27">
        <v>0</v>
      </c>
      <c r="C11" s="27">
        <v>0</v>
      </c>
      <c r="H11" s="28">
        <v>0</v>
      </c>
      <c r="I11" s="28">
        <v>0</v>
      </c>
      <c r="J11" s="28">
        <v>0</v>
      </c>
      <c r="K11" s="29">
        <f>H11+I11-J11</f>
        <v>0</v>
      </c>
      <c r="L11" s="28">
        <v>0</v>
      </c>
      <c r="M11" s="28">
        <v>0</v>
      </c>
      <c r="N11" s="28">
        <v>0</v>
      </c>
      <c r="O11" s="29">
        <f>L11+M11-N11</f>
        <v>0</v>
      </c>
      <c r="P11" s="28">
        <v>0</v>
      </c>
      <c r="Q11" s="28">
        <v>0</v>
      </c>
      <c r="R11" s="28">
        <v>0</v>
      </c>
      <c r="S11" s="29">
        <f>P11+Q11-R11</f>
        <v>0</v>
      </c>
      <c r="T11" s="28">
        <v>0</v>
      </c>
      <c r="U11" s="28">
        <v>0</v>
      </c>
      <c r="V11" s="28">
        <v>0</v>
      </c>
      <c r="W11" s="29">
        <f>T11+U11-V11</f>
        <v>0</v>
      </c>
      <c r="X11" s="28">
        <v>0</v>
      </c>
      <c r="Y11" s="28">
        <v>0</v>
      </c>
      <c r="Z11" s="28">
        <v>0</v>
      </c>
      <c r="AA11" s="29">
        <f>X11+Y11-Z11</f>
        <v>0</v>
      </c>
      <c r="AB11" s="28">
        <v>0</v>
      </c>
      <c r="AC11" s="28">
        <v>0</v>
      </c>
      <c r="AD11" s="28">
        <v>0</v>
      </c>
      <c r="AE11" s="29">
        <f>AB11+AC11-AD11</f>
        <v>0</v>
      </c>
      <c r="AF11" s="30">
        <f>K11+O11+S11+W11+AA11+AE11</f>
        <v>0</v>
      </c>
      <c r="AH11" s="27">
        <f>AF12</f>
        <v>59.2</v>
      </c>
      <c r="AI11" s="27" t="str">
        <f>D7</f>
        <v>Gymnastika Liberec z.s.</v>
      </c>
      <c r="AJ11" s="27">
        <v>5</v>
      </c>
    </row>
    <row r="12" spans="1:37" x14ac:dyDescent="0.25">
      <c r="A12" s="4"/>
      <c r="B12" s="4"/>
      <c r="C12" s="4"/>
      <c r="D12" s="4" t="s">
        <v>40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10.4</v>
      </c>
      <c r="L12" s="4"/>
      <c r="M12" s="4"/>
      <c r="N12" s="4">
        <v>0</v>
      </c>
      <c r="O12" s="4">
        <f>LARGE(O8:O11,3)+LARGE(O8:O11,2)+LARGE(O8:O11,1)-N12</f>
        <v>8.8000000000000007</v>
      </c>
      <c r="P12" s="4"/>
      <c r="Q12" s="4"/>
      <c r="R12" s="4">
        <v>0</v>
      </c>
      <c r="S12" s="4">
        <f>LARGE(S8:S11,3)+LARGE(S8:S11,2)+LARGE(S8:S11,1)-R12</f>
        <v>10.299999999999999</v>
      </c>
      <c r="T12" s="4"/>
      <c r="U12" s="4"/>
      <c r="V12" s="4">
        <v>0</v>
      </c>
      <c r="W12" s="4">
        <f>LARGE(W8:W11,3)+LARGE(W8:W11,2)+LARGE(W8:W11,1)-V12</f>
        <v>10.199999999999999</v>
      </c>
      <c r="X12" s="4"/>
      <c r="Y12" s="4"/>
      <c r="Z12" s="4">
        <v>0</v>
      </c>
      <c r="AA12" s="4">
        <f>LARGE(AA8:AA11,3)+LARGE(AA8:AA11,2)+LARGE(AA8:AA11,1)-Z12</f>
        <v>9.9</v>
      </c>
      <c r="AB12" s="4"/>
      <c r="AC12" s="4"/>
      <c r="AD12" s="4">
        <v>0</v>
      </c>
      <c r="AE12" s="4">
        <f>LARGE(AE8:AE11,3)+LARGE(AE8:AE11,2)+LARGE(AE8:AE11,1)-AD12</f>
        <v>9.6</v>
      </c>
      <c r="AF12" s="12">
        <f>K12+O12+S12+W12+AA12+AE12</f>
        <v>59.2</v>
      </c>
      <c r="AH12">
        <f>AF12</f>
        <v>59.2</v>
      </c>
      <c r="AI12" t="str">
        <f>D7</f>
        <v>Gymnastika Liberec z.s.</v>
      </c>
      <c r="AJ12">
        <v>6</v>
      </c>
    </row>
    <row r="13" spans="1:37" x14ac:dyDescent="0.25">
      <c r="A13" s="5"/>
      <c r="B13" s="5">
        <v>2786</v>
      </c>
      <c r="C13" s="5">
        <v>1319</v>
      </c>
      <c r="D13" s="5" t="s">
        <v>48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8"/>
      <c r="AG13" s="5"/>
      <c r="AH13">
        <f>AF18</f>
        <v>171.29999999999998</v>
      </c>
      <c r="AI13" t="str">
        <f>D13</f>
        <v>TJ Doksy, z.s.</v>
      </c>
      <c r="AJ13">
        <v>1</v>
      </c>
    </row>
    <row r="14" spans="1:37" x14ac:dyDescent="0.25">
      <c r="B14">
        <v>913291</v>
      </c>
      <c r="C14">
        <v>1319</v>
      </c>
      <c r="D14" t="s">
        <v>49</v>
      </c>
      <c r="E14">
        <v>2010</v>
      </c>
      <c r="F14" t="s">
        <v>27</v>
      </c>
      <c r="G14" t="s">
        <v>28</v>
      </c>
      <c r="H14" s="3">
        <v>10</v>
      </c>
      <c r="I14" s="3">
        <v>1.8</v>
      </c>
      <c r="J14" s="3">
        <v>1.1499999999999999</v>
      </c>
      <c r="K14" s="4">
        <f>H14+I14-J14</f>
        <v>10.65</v>
      </c>
      <c r="L14" s="3">
        <v>10</v>
      </c>
      <c r="M14" s="3">
        <v>0</v>
      </c>
      <c r="N14" s="3">
        <v>1.5</v>
      </c>
      <c r="O14" s="4">
        <f>L14+M14-N14</f>
        <v>8.5</v>
      </c>
      <c r="P14" s="3">
        <v>10</v>
      </c>
      <c r="Q14" s="3">
        <v>1.2</v>
      </c>
      <c r="R14" s="3">
        <v>1</v>
      </c>
      <c r="S14" s="4">
        <f>P14+Q14-R14</f>
        <v>10.199999999999999</v>
      </c>
      <c r="T14" s="3">
        <v>10</v>
      </c>
      <c r="U14" s="3">
        <v>1.6</v>
      </c>
      <c r="V14" s="3">
        <v>0.7</v>
      </c>
      <c r="W14" s="4">
        <f>T14+U14-V14</f>
        <v>10.9</v>
      </c>
      <c r="X14" s="3">
        <v>10</v>
      </c>
      <c r="Y14" s="3">
        <v>0.6</v>
      </c>
      <c r="Z14" s="3">
        <v>2.5</v>
      </c>
      <c r="AA14" s="4">
        <f>X14+Y14-Z14</f>
        <v>8.1</v>
      </c>
      <c r="AB14" s="3">
        <v>10</v>
      </c>
      <c r="AC14" s="3">
        <v>0.6</v>
      </c>
      <c r="AD14" s="3">
        <v>0.9</v>
      </c>
      <c r="AE14" s="4">
        <f>AB14+AC14-AD14</f>
        <v>9.6999999999999993</v>
      </c>
      <c r="AF14" s="12">
        <f>K14+O14+S14+W14+AA14+AE14</f>
        <v>58.05</v>
      </c>
      <c r="AH14">
        <f>AF18</f>
        <v>171.29999999999998</v>
      </c>
      <c r="AI14" t="str">
        <f>D13</f>
        <v>TJ Doksy, z.s.</v>
      </c>
      <c r="AJ14">
        <v>2</v>
      </c>
    </row>
    <row r="15" spans="1:37" x14ac:dyDescent="0.25">
      <c r="B15">
        <v>561913</v>
      </c>
      <c r="C15">
        <v>1319</v>
      </c>
      <c r="D15" t="s">
        <v>50</v>
      </c>
      <c r="E15">
        <v>2010</v>
      </c>
      <c r="F15" t="s">
        <v>27</v>
      </c>
      <c r="G15" t="s">
        <v>51</v>
      </c>
      <c r="H15" s="3">
        <v>10</v>
      </c>
      <c r="I15" s="3">
        <v>1.8</v>
      </c>
      <c r="J15" s="3">
        <v>1.45</v>
      </c>
      <c r="K15" s="4">
        <f>H15+I15-J15</f>
        <v>10.350000000000001</v>
      </c>
      <c r="L15" s="3">
        <v>10</v>
      </c>
      <c r="M15" s="3">
        <v>0.6</v>
      </c>
      <c r="N15" s="3">
        <v>1.2</v>
      </c>
      <c r="O15" s="4">
        <f>L15+M15-N15</f>
        <v>9.4</v>
      </c>
      <c r="P15" s="3">
        <v>10</v>
      </c>
      <c r="Q15" s="3">
        <v>0</v>
      </c>
      <c r="R15" s="3">
        <v>1.4</v>
      </c>
      <c r="S15" s="4">
        <f>P15+Q15-R15</f>
        <v>8.6</v>
      </c>
      <c r="T15" s="3">
        <v>10</v>
      </c>
      <c r="U15" s="3">
        <v>1</v>
      </c>
      <c r="V15" s="3">
        <v>1</v>
      </c>
      <c r="W15" s="4">
        <f>T15+U15-V15</f>
        <v>10</v>
      </c>
      <c r="X15" s="3">
        <v>10</v>
      </c>
      <c r="Y15" s="3">
        <v>0.6</v>
      </c>
      <c r="Z15" s="3">
        <v>2.7</v>
      </c>
      <c r="AA15" s="4">
        <f>X15+Y15-Z15</f>
        <v>7.8999999999999995</v>
      </c>
      <c r="AB15" s="3">
        <v>10</v>
      </c>
      <c r="AC15" s="3">
        <v>0</v>
      </c>
      <c r="AD15" s="3">
        <v>1.3</v>
      </c>
      <c r="AE15" s="4">
        <f>AB15+AC15-AD15</f>
        <v>8.6999999999999993</v>
      </c>
      <c r="AF15" s="12">
        <f>K15+O15+S15+W15+AA15+AE15</f>
        <v>54.95</v>
      </c>
      <c r="AH15">
        <f>AF18</f>
        <v>171.29999999999998</v>
      </c>
      <c r="AI15" t="str">
        <f>D13</f>
        <v>TJ Doksy, z.s.</v>
      </c>
      <c r="AJ15">
        <v>3</v>
      </c>
    </row>
    <row r="16" spans="1:37" x14ac:dyDescent="0.25">
      <c r="B16">
        <v>483613</v>
      </c>
      <c r="C16">
        <v>1319</v>
      </c>
      <c r="D16" t="s">
        <v>52</v>
      </c>
      <c r="E16">
        <v>2010</v>
      </c>
      <c r="F16" t="s">
        <v>27</v>
      </c>
      <c r="G16" t="s">
        <v>51</v>
      </c>
      <c r="H16" s="3">
        <v>10</v>
      </c>
      <c r="I16" s="3">
        <v>1.8</v>
      </c>
      <c r="J16" s="3">
        <v>1.4</v>
      </c>
      <c r="K16" s="4">
        <f>H16+I16-J16</f>
        <v>10.4</v>
      </c>
      <c r="L16" s="3">
        <v>10</v>
      </c>
      <c r="M16" s="3">
        <v>0</v>
      </c>
      <c r="N16" s="3">
        <v>1.4</v>
      </c>
      <c r="O16" s="4">
        <f>L16+M16-N16</f>
        <v>8.6</v>
      </c>
      <c r="P16" s="3">
        <v>10</v>
      </c>
      <c r="Q16" s="3">
        <v>0</v>
      </c>
      <c r="R16" s="3">
        <v>1.6</v>
      </c>
      <c r="S16" s="4">
        <f>P16+Q16-R16</f>
        <v>8.4</v>
      </c>
      <c r="T16" s="3">
        <v>10</v>
      </c>
      <c r="U16" s="3">
        <v>1.6</v>
      </c>
      <c r="V16" s="3">
        <v>1.5</v>
      </c>
      <c r="W16" s="4">
        <f>T16+U16-V16</f>
        <v>10.1</v>
      </c>
      <c r="X16" s="3">
        <v>8</v>
      </c>
      <c r="Y16" s="3">
        <v>0</v>
      </c>
      <c r="Z16" s="3">
        <v>2.2000000000000002</v>
      </c>
      <c r="AA16" s="4">
        <f>X16+Y16-Z16</f>
        <v>5.8</v>
      </c>
      <c r="AB16" s="3">
        <v>10</v>
      </c>
      <c r="AC16" s="3">
        <v>0</v>
      </c>
      <c r="AD16" s="3">
        <v>1</v>
      </c>
      <c r="AE16" s="4">
        <f>AB16+AC16-AD16</f>
        <v>9</v>
      </c>
      <c r="AF16" s="12">
        <f>K16+O16+S16+W16+AA16+AE16</f>
        <v>52.3</v>
      </c>
      <c r="AH16">
        <f>AF18</f>
        <v>171.29999999999998</v>
      </c>
      <c r="AI16" t="str">
        <f>D13</f>
        <v>TJ Doksy, z.s.</v>
      </c>
      <c r="AJ16">
        <v>4</v>
      </c>
    </row>
    <row r="17" spans="1:36" x14ac:dyDescent="0.25">
      <c r="B17">
        <v>839616</v>
      </c>
      <c r="C17">
        <v>1319</v>
      </c>
      <c r="D17" t="s">
        <v>53</v>
      </c>
      <c r="E17">
        <v>2010</v>
      </c>
      <c r="F17" t="s">
        <v>27</v>
      </c>
      <c r="G17" t="s">
        <v>51</v>
      </c>
      <c r="H17" s="3">
        <v>10</v>
      </c>
      <c r="I17" s="3">
        <v>1.9</v>
      </c>
      <c r="J17" s="3">
        <v>1.8</v>
      </c>
      <c r="K17" s="4">
        <f>H17+I17-J17</f>
        <v>10.1</v>
      </c>
      <c r="L17" s="3">
        <v>10</v>
      </c>
      <c r="M17" s="3">
        <v>0</v>
      </c>
      <c r="N17" s="3">
        <v>0.8</v>
      </c>
      <c r="O17" s="4">
        <f>L17+M17-N17</f>
        <v>9.1999999999999993</v>
      </c>
      <c r="P17" s="3">
        <v>10</v>
      </c>
      <c r="Q17" s="3">
        <v>0.6</v>
      </c>
      <c r="R17" s="3">
        <v>0.8</v>
      </c>
      <c r="S17" s="4">
        <f>P17+Q17-R17</f>
        <v>9.7999999999999989</v>
      </c>
      <c r="T17" s="3">
        <v>10</v>
      </c>
      <c r="U17" s="3">
        <v>1.6</v>
      </c>
      <c r="V17" s="3">
        <v>1.2</v>
      </c>
      <c r="W17" s="4">
        <f>T17+U17-V17</f>
        <v>10.4</v>
      </c>
      <c r="X17" s="3">
        <v>10</v>
      </c>
      <c r="Y17" s="3">
        <v>0.6</v>
      </c>
      <c r="Z17" s="3">
        <v>1.5</v>
      </c>
      <c r="AA17" s="4">
        <f>X17+Y17-Z17</f>
        <v>9.1</v>
      </c>
      <c r="AB17" s="3">
        <v>10</v>
      </c>
      <c r="AC17" s="3">
        <v>0.6</v>
      </c>
      <c r="AD17" s="3">
        <v>1.7</v>
      </c>
      <c r="AE17" s="4">
        <f>AB17+AC17-AD17</f>
        <v>8.9</v>
      </c>
      <c r="AF17" s="12">
        <f>K17+O17+S17+W17+AA17+AE17</f>
        <v>57.499999999999993</v>
      </c>
      <c r="AH17">
        <f>AF18</f>
        <v>171.29999999999998</v>
      </c>
      <c r="AI17" t="str">
        <f>D13</f>
        <v>TJ Doksy, z.s.</v>
      </c>
      <c r="AJ17">
        <v>5</v>
      </c>
    </row>
    <row r="18" spans="1:36" x14ac:dyDescent="0.25">
      <c r="A18" s="4"/>
      <c r="B18" s="4"/>
      <c r="C18" s="4"/>
      <c r="D18" s="4" t="s">
        <v>40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31.4</v>
      </c>
      <c r="L18" s="4"/>
      <c r="M18" s="4"/>
      <c r="N18" s="4">
        <v>0</v>
      </c>
      <c r="O18" s="4">
        <f>LARGE(O14:O17,3)+LARGE(O14:O17,2)+LARGE(O14:O17,1)-N18</f>
        <v>27.199999999999996</v>
      </c>
      <c r="P18" s="4"/>
      <c r="Q18" s="4"/>
      <c r="R18" s="4">
        <v>0</v>
      </c>
      <c r="S18" s="4">
        <f>LARGE(S14:S17,3)+LARGE(S14:S17,2)+LARGE(S14:S17,1)-R18</f>
        <v>28.599999999999998</v>
      </c>
      <c r="T18" s="4"/>
      <c r="U18" s="4"/>
      <c r="V18" s="4">
        <v>0</v>
      </c>
      <c r="W18" s="4">
        <f>LARGE(W14:W17,3)+LARGE(W14:W17,2)+LARGE(W14:W17,1)-V18</f>
        <v>31.4</v>
      </c>
      <c r="X18" s="4"/>
      <c r="Y18" s="4"/>
      <c r="Z18" s="4">
        <v>0</v>
      </c>
      <c r="AA18" s="4">
        <f>LARGE(AA14:AA17,3)+LARGE(AA14:AA17,2)+LARGE(AA14:AA17,1)-Z18</f>
        <v>25.1</v>
      </c>
      <c r="AB18" s="4"/>
      <c r="AC18" s="4"/>
      <c r="AD18" s="4">
        <v>0</v>
      </c>
      <c r="AE18" s="4">
        <f>LARGE(AE14:AE17,3)+LARGE(AE14:AE17,2)+LARGE(AE14:AE17,1)-AD18</f>
        <v>27.599999999999998</v>
      </c>
      <c r="AF18" s="12">
        <f>K18+O18+S18+W18+AA18+AE18</f>
        <v>171.29999999999998</v>
      </c>
      <c r="AH18">
        <f>AF18</f>
        <v>171.29999999999998</v>
      </c>
      <c r="AI18" t="str">
        <f>D13</f>
        <v>TJ Doksy, z.s.</v>
      </c>
      <c r="AJ18">
        <v>6</v>
      </c>
    </row>
    <row r="19" spans="1:36" x14ac:dyDescent="0.25">
      <c r="A19" s="5"/>
      <c r="B19" s="5">
        <v>2795</v>
      </c>
      <c r="C19" s="5">
        <v>4140</v>
      </c>
      <c r="D19" s="5" t="s">
        <v>41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8"/>
      <c r="AG19" s="5"/>
      <c r="AH19">
        <f>AF24</f>
        <v>155.69999999999999</v>
      </c>
      <c r="AI19" t="str">
        <f>D19</f>
        <v>Tělovýchovná jednota Spartak Vrchlabí, z. s.</v>
      </c>
      <c r="AJ19">
        <v>1</v>
      </c>
    </row>
    <row r="20" spans="1:36" x14ac:dyDescent="0.25">
      <c r="B20">
        <v>125324</v>
      </c>
      <c r="C20">
        <v>4140</v>
      </c>
      <c r="D20" t="s">
        <v>42</v>
      </c>
      <c r="E20">
        <v>2011</v>
      </c>
      <c r="F20" t="s">
        <v>43</v>
      </c>
      <c r="G20" t="s">
        <v>44</v>
      </c>
      <c r="H20" s="3">
        <v>10</v>
      </c>
      <c r="I20" s="3">
        <v>2.5</v>
      </c>
      <c r="J20" s="3">
        <v>1.3</v>
      </c>
      <c r="K20" s="4">
        <f>H20+I20-J20</f>
        <v>11.2</v>
      </c>
      <c r="L20" s="3">
        <v>10</v>
      </c>
      <c r="M20" s="3">
        <v>0</v>
      </c>
      <c r="N20" s="3">
        <v>2</v>
      </c>
      <c r="O20" s="4">
        <f>L20+M20-N20</f>
        <v>8</v>
      </c>
      <c r="P20" s="3">
        <v>10</v>
      </c>
      <c r="Q20" s="3">
        <v>0.6</v>
      </c>
      <c r="R20" s="3">
        <v>1.3</v>
      </c>
      <c r="S20" s="4">
        <f>P20+Q20-R20</f>
        <v>9.2999999999999989</v>
      </c>
      <c r="T20" s="3">
        <v>10</v>
      </c>
      <c r="U20" s="3">
        <v>1.6</v>
      </c>
      <c r="V20" s="3">
        <v>1.7</v>
      </c>
      <c r="W20" s="4">
        <f>T20+U20-V20</f>
        <v>9.9</v>
      </c>
      <c r="X20" s="3">
        <v>10</v>
      </c>
      <c r="Y20" s="3">
        <v>0.6</v>
      </c>
      <c r="Z20" s="3">
        <v>1.8</v>
      </c>
      <c r="AA20" s="4">
        <f>X20+Y20-Z20</f>
        <v>8.7999999999999989</v>
      </c>
      <c r="AB20" s="3">
        <v>10</v>
      </c>
      <c r="AC20" s="3">
        <v>0</v>
      </c>
      <c r="AD20" s="3">
        <v>1.6</v>
      </c>
      <c r="AE20" s="4">
        <f>AB20+AC20-AD20</f>
        <v>8.4</v>
      </c>
      <c r="AF20" s="12">
        <f>K20+O20+S20+W20+AA20+AE20</f>
        <v>55.599999999999994</v>
      </c>
      <c r="AH20">
        <f>AF24</f>
        <v>155.69999999999999</v>
      </c>
      <c r="AI20" t="str">
        <f>D19</f>
        <v>Tělovýchovná jednota Spartak Vrchlabí, z. s.</v>
      </c>
      <c r="AJ20">
        <v>2</v>
      </c>
    </row>
    <row r="21" spans="1:36" x14ac:dyDescent="0.25">
      <c r="B21">
        <v>114173</v>
      </c>
      <c r="C21">
        <v>4140</v>
      </c>
      <c r="D21" t="s">
        <v>45</v>
      </c>
      <c r="E21">
        <v>2011</v>
      </c>
      <c r="F21" t="s">
        <v>43</v>
      </c>
      <c r="G21" t="s">
        <v>44</v>
      </c>
      <c r="H21" s="3">
        <v>10</v>
      </c>
      <c r="I21" s="3">
        <v>0</v>
      </c>
      <c r="J21" s="3">
        <v>1.7</v>
      </c>
      <c r="K21" s="4">
        <f>H21+I21-J21</f>
        <v>8.3000000000000007</v>
      </c>
      <c r="L21" s="3">
        <v>10</v>
      </c>
      <c r="M21" s="3">
        <v>0</v>
      </c>
      <c r="N21" s="3">
        <v>1.5</v>
      </c>
      <c r="O21" s="4">
        <f>L21+M21-N21</f>
        <v>8.5</v>
      </c>
      <c r="P21" s="3">
        <v>10</v>
      </c>
      <c r="Q21" s="3">
        <v>0</v>
      </c>
      <c r="R21" s="3">
        <v>2</v>
      </c>
      <c r="S21" s="4">
        <f>P21+Q21-R21</f>
        <v>8</v>
      </c>
      <c r="T21" s="3">
        <v>10</v>
      </c>
      <c r="U21" s="3">
        <v>1</v>
      </c>
      <c r="V21" s="3">
        <v>1.5</v>
      </c>
      <c r="W21" s="4">
        <f>T21+U21-V21</f>
        <v>9.5</v>
      </c>
      <c r="X21" s="3">
        <v>8</v>
      </c>
      <c r="Y21" s="3">
        <v>0.6</v>
      </c>
      <c r="Z21" s="3">
        <v>2.7</v>
      </c>
      <c r="AA21" s="4">
        <f>X21+Y21-Z21</f>
        <v>5.8999999999999995</v>
      </c>
      <c r="AB21" s="3">
        <v>10</v>
      </c>
      <c r="AC21" s="3">
        <v>0</v>
      </c>
      <c r="AD21" s="3">
        <v>1.3</v>
      </c>
      <c r="AE21" s="4">
        <f>AB21+AC21-AD21</f>
        <v>8.6999999999999993</v>
      </c>
      <c r="AF21" s="12">
        <f>K21+O21+S21+W21+AA21+AE21</f>
        <v>48.899999999999991</v>
      </c>
      <c r="AH21">
        <f>AF24</f>
        <v>155.69999999999999</v>
      </c>
      <c r="AI21" t="str">
        <f>D19</f>
        <v>Tělovýchovná jednota Spartak Vrchlabí, z. s.</v>
      </c>
      <c r="AJ21">
        <v>3</v>
      </c>
    </row>
    <row r="22" spans="1:36" x14ac:dyDescent="0.25">
      <c r="B22">
        <v>523479</v>
      </c>
      <c r="C22">
        <v>4140</v>
      </c>
      <c r="D22" t="s">
        <v>46</v>
      </c>
      <c r="E22">
        <v>2010</v>
      </c>
      <c r="F22" t="s">
        <v>43</v>
      </c>
      <c r="G22" t="s">
        <v>44</v>
      </c>
      <c r="H22" s="3">
        <v>10</v>
      </c>
      <c r="I22" s="3">
        <v>1.3</v>
      </c>
      <c r="J22" s="3">
        <v>1.1499999999999999</v>
      </c>
      <c r="K22" s="4">
        <f>H22+I22-J22</f>
        <v>10.15</v>
      </c>
      <c r="L22" s="3">
        <v>10</v>
      </c>
      <c r="M22" s="3">
        <v>0</v>
      </c>
      <c r="N22" s="3">
        <v>1.65</v>
      </c>
      <c r="O22" s="4">
        <f>L22+M22-N22</f>
        <v>8.35</v>
      </c>
      <c r="P22" s="3">
        <v>10</v>
      </c>
      <c r="Q22" s="3">
        <v>0</v>
      </c>
      <c r="R22" s="3">
        <v>2.2000000000000002</v>
      </c>
      <c r="S22" s="4">
        <f>P22+Q22-R22</f>
        <v>7.8</v>
      </c>
      <c r="T22" s="3">
        <v>10</v>
      </c>
      <c r="U22" s="3">
        <v>1</v>
      </c>
      <c r="V22" s="3">
        <v>1.2</v>
      </c>
      <c r="W22" s="4">
        <f>T22+U22-V22</f>
        <v>9.8000000000000007</v>
      </c>
      <c r="X22" s="3">
        <v>8</v>
      </c>
      <c r="Y22" s="3">
        <v>0</v>
      </c>
      <c r="Z22" s="3">
        <v>2</v>
      </c>
      <c r="AA22" s="4">
        <f>X22+Y22-Z22</f>
        <v>6</v>
      </c>
      <c r="AB22" s="3">
        <v>10</v>
      </c>
      <c r="AC22" s="3">
        <v>0</v>
      </c>
      <c r="AD22" s="3">
        <v>0.9</v>
      </c>
      <c r="AE22" s="4">
        <f>AB22+AC22-AD22</f>
        <v>9.1</v>
      </c>
      <c r="AF22" s="12">
        <f>K22+O22+S22+W22+AA22+AE22</f>
        <v>51.2</v>
      </c>
      <c r="AH22">
        <f>AF24</f>
        <v>155.69999999999999</v>
      </c>
      <c r="AI22" t="str">
        <f>D19</f>
        <v>Tělovýchovná jednota Spartak Vrchlabí, z. s.</v>
      </c>
      <c r="AJ22">
        <v>4</v>
      </c>
    </row>
    <row r="23" spans="1:36" x14ac:dyDescent="0.25">
      <c r="B23">
        <v>596109</v>
      </c>
      <c r="C23">
        <v>4140</v>
      </c>
      <c r="D23" t="s">
        <v>47</v>
      </c>
      <c r="E23">
        <v>2011</v>
      </c>
      <c r="F23" t="s">
        <v>43</v>
      </c>
      <c r="G23" t="s">
        <v>44</v>
      </c>
      <c r="H23" s="3">
        <v>10</v>
      </c>
      <c r="I23" s="3">
        <v>0.1</v>
      </c>
      <c r="J23" s="3">
        <v>1.8</v>
      </c>
      <c r="K23" s="4">
        <f>H23+I23-J23</f>
        <v>8.2999999999999989</v>
      </c>
      <c r="L23" s="3">
        <v>10</v>
      </c>
      <c r="M23" s="3">
        <v>0</v>
      </c>
      <c r="N23" s="3">
        <v>2.5</v>
      </c>
      <c r="O23" s="4">
        <f>L23+M23-N23</f>
        <v>7.5</v>
      </c>
      <c r="P23" s="3">
        <v>10</v>
      </c>
      <c r="Q23" s="3">
        <v>0</v>
      </c>
      <c r="R23" s="3">
        <v>2.2999999999999998</v>
      </c>
      <c r="S23" s="4">
        <f>P23+Q23-R23</f>
        <v>7.7</v>
      </c>
      <c r="T23" s="3">
        <v>10</v>
      </c>
      <c r="U23" s="3">
        <v>1</v>
      </c>
      <c r="V23" s="3">
        <v>3</v>
      </c>
      <c r="W23" s="4">
        <f>T23+U23-V23</f>
        <v>8</v>
      </c>
      <c r="X23" s="3">
        <v>8</v>
      </c>
      <c r="Y23" s="3">
        <v>0</v>
      </c>
      <c r="Z23" s="3">
        <v>2.6</v>
      </c>
      <c r="AA23" s="4">
        <f>X23+Y23-Z23</f>
        <v>5.4</v>
      </c>
      <c r="AB23" s="3">
        <v>10</v>
      </c>
      <c r="AC23" s="3">
        <v>0</v>
      </c>
      <c r="AD23" s="3">
        <v>2.5</v>
      </c>
      <c r="AE23" s="4">
        <f>AB23+AC23-AD23</f>
        <v>7.5</v>
      </c>
      <c r="AF23" s="12">
        <f>K23+O23+S23+W23+AA23+AE23</f>
        <v>44.4</v>
      </c>
      <c r="AH23">
        <f>AF24</f>
        <v>155.69999999999999</v>
      </c>
      <c r="AI23" t="str">
        <f>D19</f>
        <v>Tělovýchovná jednota Spartak Vrchlabí, z. s.</v>
      </c>
      <c r="AJ23">
        <v>5</v>
      </c>
    </row>
    <row r="24" spans="1:36" x14ac:dyDescent="0.25">
      <c r="A24" s="4"/>
      <c r="B24" s="4"/>
      <c r="C24" s="4"/>
      <c r="D24" s="4" t="s">
        <v>40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29.650000000000002</v>
      </c>
      <c r="L24" s="4"/>
      <c r="M24" s="4"/>
      <c r="N24" s="4">
        <v>0</v>
      </c>
      <c r="O24" s="4">
        <f>LARGE(O20:O23,3)+LARGE(O20:O23,2)+LARGE(O20:O23,1)-N24</f>
        <v>24.85</v>
      </c>
      <c r="P24" s="4"/>
      <c r="Q24" s="4"/>
      <c r="R24" s="4">
        <v>0</v>
      </c>
      <c r="S24" s="4">
        <f>LARGE(S20:S23,3)+LARGE(S20:S23,2)+LARGE(S20:S23,1)-R24</f>
        <v>25.1</v>
      </c>
      <c r="T24" s="4"/>
      <c r="U24" s="4"/>
      <c r="V24" s="4">
        <v>0</v>
      </c>
      <c r="W24" s="4">
        <f>LARGE(W20:W23,3)+LARGE(W20:W23,2)+LARGE(W20:W23,1)-V24</f>
        <v>29.200000000000003</v>
      </c>
      <c r="X24" s="4"/>
      <c r="Y24" s="4"/>
      <c r="Z24" s="4">
        <v>0</v>
      </c>
      <c r="AA24" s="4">
        <f>LARGE(AA20:AA23,3)+LARGE(AA20:AA23,2)+LARGE(AA20:AA23,1)-Z24</f>
        <v>20.699999999999996</v>
      </c>
      <c r="AB24" s="4"/>
      <c r="AC24" s="4"/>
      <c r="AD24" s="4">
        <v>0</v>
      </c>
      <c r="AE24" s="4">
        <f>LARGE(AE20:AE23,3)+LARGE(AE20:AE23,2)+LARGE(AE20:AE23,1)-AD24</f>
        <v>26.200000000000003</v>
      </c>
      <c r="AF24" s="12">
        <f>K24+O24+S24+W24+AA24+AE24</f>
        <v>155.69999999999999</v>
      </c>
      <c r="AH24">
        <f>AF24</f>
        <v>155.69999999999999</v>
      </c>
      <c r="AI24" t="str">
        <f>D19</f>
        <v>Tělovýchovná jednota Spartak Vrchlabí, z. s.</v>
      </c>
      <c r="AJ24">
        <v>6</v>
      </c>
    </row>
    <row r="25" spans="1:36" x14ac:dyDescent="0.25">
      <c r="A25" s="5"/>
      <c r="B25" s="5">
        <v>2766</v>
      </c>
      <c r="C25" s="5">
        <v>4415</v>
      </c>
      <c r="D25" s="5" t="s">
        <v>54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8"/>
      <c r="AG25" s="5"/>
      <c r="AH25">
        <f>AF30</f>
        <v>162.54999999999998</v>
      </c>
      <c r="AI25" t="str">
        <f>D25</f>
        <v>TJ Stadion Ústí nad Labem z.s.</v>
      </c>
      <c r="AJ25">
        <v>1</v>
      </c>
    </row>
    <row r="26" spans="1:36" x14ac:dyDescent="0.25">
      <c r="B26">
        <v>809914</v>
      </c>
      <c r="C26">
        <v>4415</v>
      </c>
      <c r="D26" t="s">
        <v>55</v>
      </c>
      <c r="E26">
        <v>2011</v>
      </c>
      <c r="F26" t="s">
        <v>56</v>
      </c>
      <c r="G26" t="s">
        <v>57</v>
      </c>
      <c r="H26" s="3">
        <v>10</v>
      </c>
      <c r="I26" s="3">
        <v>0.1</v>
      </c>
      <c r="J26" s="3">
        <v>2.1</v>
      </c>
      <c r="K26" s="4">
        <f>H26+I26-J26</f>
        <v>8</v>
      </c>
      <c r="L26" s="3">
        <v>10</v>
      </c>
      <c r="M26" s="3">
        <v>0</v>
      </c>
      <c r="N26" s="3">
        <v>2.1</v>
      </c>
      <c r="O26" s="4">
        <f>L26+M26-N26</f>
        <v>7.9</v>
      </c>
      <c r="P26" s="3">
        <v>10</v>
      </c>
      <c r="Q26" s="3">
        <v>0</v>
      </c>
      <c r="R26" s="3">
        <v>1.9</v>
      </c>
      <c r="S26" s="4">
        <f>P26+Q26-R26</f>
        <v>8.1</v>
      </c>
      <c r="T26" s="3">
        <v>10</v>
      </c>
      <c r="U26" s="3">
        <v>1.6</v>
      </c>
      <c r="V26" s="3">
        <v>0.6</v>
      </c>
      <c r="W26" s="4">
        <f>T26+U26-V26</f>
        <v>11</v>
      </c>
      <c r="X26" s="3">
        <v>10</v>
      </c>
      <c r="Y26" s="3">
        <v>0.6</v>
      </c>
      <c r="Z26" s="3">
        <v>1.4</v>
      </c>
      <c r="AA26" s="4">
        <f>X26+Y26-Z26</f>
        <v>9.1999999999999993</v>
      </c>
      <c r="AB26" s="3">
        <v>10</v>
      </c>
      <c r="AC26" s="3">
        <v>0</v>
      </c>
      <c r="AD26" s="3">
        <v>1</v>
      </c>
      <c r="AE26" s="4">
        <f>AB26+AC26-AD26</f>
        <v>9</v>
      </c>
      <c r="AF26" s="12">
        <f>K26+O26+S26+W26+AA26+AE26</f>
        <v>53.2</v>
      </c>
      <c r="AH26">
        <f>AF30</f>
        <v>162.54999999999998</v>
      </c>
      <c r="AI26" t="str">
        <f>D25</f>
        <v>TJ Stadion Ústí nad Labem z.s.</v>
      </c>
      <c r="AJ26">
        <v>2</v>
      </c>
    </row>
    <row r="27" spans="1:36" x14ac:dyDescent="0.25">
      <c r="B27">
        <v>765571</v>
      </c>
      <c r="C27">
        <v>4415</v>
      </c>
      <c r="D27" t="s">
        <v>58</v>
      </c>
      <c r="E27">
        <v>2011</v>
      </c>
      <c r="F27" t="s">
        <v>56</v>
      </c>
      <c r="G27" t="s">
        <v>59</v>
      </c>
      <c r="H27" s="3">
        <v>10</v>
      </c>
      <c r="I27" s="3">
        <v>1.7</v>
      </c>
      <c r="J27" s="3">
        <v>1.4</v>
      </c>
      <c r="K27" s="4">
        <f>H27+I27-J27</f>
        <v>10.299999999999999</v>
      </c>
      <c r="L27" s="3">
        <v>10</v>
      </c>
      <c r="M27" s="3">
        <v>0</v>
      </c>
      <c r="N27" s="3">
        <v>1.5</v>
      </c>
      <c r="O27" s="4">
        <f>L27+M27-N27</f>
        <v>8.5</v>
      </c>
      <c r="P27" s="3">
        <v>10</v>
      </c>
      <c r="Q27" s="3">
        <v>0</v>
      </c>
      <c r="R27" s="3">
        <v>1.2</v>
      </c>
      <c r="S27" s="4">
        <f>P27+Q27-R27</f>
        <v>8.8000000000000007</v>
      </c>
      <c r="T27" s="3">
        <v>10</v>
      </c>
      <c r="U27" s="3">
        <v>1.6</v>
      </c>
      <c r="V27" s="3">
        <v>0.5</v>
      </c>
      <c r="W27" s="4">
        <f>T27+U27-V27</f>
        <v>11.1</v>
      </c>
      <c r="X27" s="3">
        <v>10</v>
      </c>
      <c r="Y27" s="3">
        <v>0.6</v>
      </c>
      <c r="Z27" s="3">
        <v>2.2999999999999998</v>
      </c>
      <c r="AA27" s="4">
        <f>X27+Y27-Z27</f>
        <v>8.3000000000000007</v>
      </c>
      <c r="AB27" s="3">
        <v>10</v>
      </c>
      <c r="AC27" s="3">
        <v>0</v>
      </c>
      <c r="AD27" s="3">
        <v>0.5</v>
      </c>
      <c r="AE27" s="4">
        <f>AB27+AC27-AD27</f>
        <v>9.5</v>
      </c>
      <c r="AF27" s="12">
        <f>K27+O27+S27+W27+AA27+AE27</f>
        <v>56.5</v>
      </c>
      <c r="AH27">
        <f>AF30</f>
        <v>162.54999999999998</v>
      </c>
      <c r="AI27" t="str">
        <f>D25</f>
        <v>TJ Stadion Ústí nad Labem z.s.</v>
      </c>
      <c r="AJ27">
        <v>3</v>
      </c>
    </row>
    <row r="28" spans="1:36" x14ac:dyDescent="0.25">
      <c r="B28">
        <v>240409</v>
      </c>
      <c r="C28">
        <v>4415</v>
      </c>
      <c r="D28" t="s">
        <v>60</v>
      </c>
      <c r="E28">
        <v>2011</v>
      </c>
      <c r="F28" t="s">
        <v>56</v>
      </c>
      <c r="G28" t="s">
        <v>57</v>
      </c>
      <c r="H28" s="3">
        <v>10</v>
      </c>
      <c r="I28" s="3">
        <v>0.7</v>
      </c>
      <c r="J28" s="3">
        <v>1.55</v>
      </c>
      <c r="K28" s="4">
        <f>H28+I28-J28</f>
        <v>9.1499999999999986</v>
      </c>
      <c r="L28" s="3">
        <v>10</v>
      </c>
      <c r="M28" s="3">
        <v>0</v>
      </c>
      <c r="N28" s="3">
        <v>1.8</v>
      </c>
      <c r="O28" s="4">
        <f>L28+M28-N28</f>
        <v>8.1999999999999993</v>
      </c>
      <c r="P28" s="3">
        <v>10</v>
      </c>
      <c r="Q28" s="3">
        <v>0</v>
      </c>
      <c r="R28" s="3">
        <v>1.7</v>
      </c>
      <c r="S28" s="4">
        <f>P28+Q28-R28</f>
        <v>8.3000000000000007</v>
      </c>
      <c r="T28" s="3">
        <v>10</v>
      </c>
      <c r="U28" s="3">
        <v>1.6</v>
      </c>
      <c r="V28" s="3">
        <v>0.5</v>
      </c>
      <c r="W28" s="4">
        <f>T28+U28-V28</f>
        <v>11.1</v>
      </c>
      <c r="X28" s="3">
        <v>10</v>
      </c>
      <c r="Y28" s="3">
        <v>0.6</v>
      </c>
      <c r="Z28" s="3">
        <v>2.7</v>
      </c>
      <c r="AA28" s="4">
        <f>X28+Y28-Z28</f>
        <v>7.8999999999999995</v>
      </c>
      <c r="AB28" s="3">
        <v>10</v>
      </c>
      <c r="AC28" s="3">
        <v>0</v>
      </c>
      <c r="AD28" s="3">
        <v>1.8</v>
      </c>
      <c r="AE28" s="4">
        <f>AB28+AC28-AD28</f>
        <v>8.1999999999999993</v>
      </c>
      <c r="AF28" s="12">
        <f>K28+O28+S28+W28+AA28+AE28</f>
        <v>52.849999999999994</v>
      </c>
      <c r="AH28">
        <f>AF30</f>
        <v>162.54999999999998</v>
      </c>
      <c r="AI28" t="str">
        <f>D25</f>
        <v>TJ Stadion Ústí nad Labem z.s.</v>
      </c>
      <c r="AJ28">
        <v>4</v>
      </c>
    </row>
    <row r="29" spans="1:36" s="15" customFormat="1" x14ac:dyDescent="0.25">
      <c r="B29" s="15">
        <v>0</v>
      </c>
      <c r="C29" s="15">
        <v>0</v>
      </c>
      <c r="H29" s="16">
        <v>0</v>
      </c>
      <c r="I29" s="16">
        <v>0</v>
      </c>
      <c r="J29" s="16">
        <v>0</v>
      </c>
      <c r="K29" s="17">
        <f>H29+I29-J29</f>
        <v>0</v>
      </c>
      <c r="L29" s="16">
        <v>0</v>
      </c>
      <c r="M29" s="16">
        <v>0</v>
      </c>
      <c r="N29" s="16">
        <v>0</v>
      </c>
      <c r="O29" s="17">
        <f>L29+M29-N29</f>
        <v>0</v>
      </c>
      <c r="P29" s="16">
        <v>0</v>
      </c>
      <c r="Q29" s="16">
        <v>0</v>
      </c>
      <c r="R29" s="16">
        <v>0</v>
      </c>
      <c r="S29" s="17">
        <f>P29+Q29-R29</f>
        <v>0</v>
      </c>
      <c r="T29" s="16">
        <v>0</v>
      </c>
      <c r="U29" s="16">
        <v>0</v>
      </c>
      <c r="V29" s="16">
        <v>0</v>
      </c>
      <c r="W29" s="17">
        <f>T29+U29-V29</f>
        <v>0</v>
      </c>
      <c r="X29" s="16">
        <v>0</v>
      </c>
      <c r="Y29" s="16">
        <v>0</v>
      </c>
      <c r="Z29" s="16">
        <v>0</v>
      </c>
      <c r="AA29" s="17">
        <f>X29+Y29-Z29</f>
        <v>0</v>
      </c>
      <c r="AB29" s="16">
        <v>0</v>
      </c>
      <c r="AC29" s="16">
        <v>0</v>
      </c>
      <c r="AD29" s="16">
        <v>0</v>
      </c>
      <c r="AE29" s="17">
        <f>AB29+AC29-AD29</f>
        <v>0</v>
      </c>
      <c r="AF29" s="19">
        <f>K29+O29+S29+W29+AA29+AE29</f>
        <v>0</v>
      </c>
      <c r="AH29" s="15">
        <f>AF30</f>
        <v>162.54999999999998</v>
      </c>
      <c r="AI29" s="15" t="str">
        <f>D25</f>
        <v>TJ Stadion Ústí nad Labem z.s.</v>
      </c>
      <c r="AJ29" s="15">
        <v>5</v>
      </c>
    </row>
    <row r="30" spans="1:36" x14ac:dyDescent="0.25">
      <c r="A30" s="4"/>
      <c r="B30" s="4"/>
      <c r="C30" s="4"/>
      <c r="D30" s="4" t="s">
        <v>40</v>
      </c>
      <c r="E30" s="4"/>
      <c r="F30" s="4"/>
      <c r="G30" s="4"/>
      <c r="H30" s="4"/>
      <c r="I30" s="4"/>
      <c r="J30" s="4">
        <v>0</v>
      </c>
      <c r="K30" s="4">
        <f>LARGE(K26:K29,3)+LARGE(K26:K29,2)+LARGE(K26:K29,1)-J30</f>
        <v>27.449999999999996</v>
      </c>
      <c r="L30" s="4"/>
      <c r="M30" s="4"/>
      <c r="N30" s="4">
        <v>0</v>
      </c>
      <c r="O30" s="4">
        <f>LARGE(O26:O29,3)+LARGE(O26:O29,2)+LARGE(O26:O29,1)-N30</f>
        <v>24.6</v>
      </c>
      <c r="P30" s="4"/>
      <c r="Q30" s="4"/>
      <c r="R30" s="4">
        <v>0</v>
      </c>
      <c r="S30" s="4">
        <f>LARGE(S26:S29,3)+LARGE(S26:S29,2)+LARGE(S26:S29,1)-R30</f>
        <v>25.2</v>
      </c>
      <c r="T30" s="4"/>
      <c r="U30" s="4"/>
      <c r="V30" s="4">
        <v>0</v>
      </c>
      <c r="W30" s="4">
        <f>LARGE(W26:W29,3)+LARGE(W26:W29,2)+LARGE(W26:W29,1)-V30</f>
        <v>33.200000000000003</v>
      </c>
      <c r="X30" s="4"/>
      <c r="Y30" s="4"/>
      <c r="Z30" s="4">
        <v>0</v>
      </c>
      <c r="AA30" s="4">
        <f>LARGE(AA26:AA29,3)+LARGE(AA26:AA29,2)+LARGE(AA26:AA29,1)-Z30</f>
        <v>25.4</v>
      </c>
      <c r="AB30" s="4"/>
      <c r="AC30" s="4"/>
      <c r="AD30" s="4">
        <v>0</v>
      </c>
      <c r="AE30" s="4">
        <f>LARGE(AE26:AE29,3)+LARGE(AE26:AE29,2)+LARGE(AE26:AE29,1)-AD30</f>
        <v>26.7</v>
      </c>
      <c r="AF30" s="12">
        <f>K30+O30+S30+W30+AA30+AE30</f>
        <v>162.54999999999998</v>
      </c>
      <c r="AH30">
        <f>AF30</f>
        <v>162.54999999999998</v>
      </c>
      <c r="AI30" t="str">
        <f>D25</f>
        <v>TJ Stadion Ústí nad Labem z.s.</v>
      </c>
      <c r="AJ30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workbookViewId="0">
      <selection activeCell="X21" sqref="X2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33</v>
      </c>
      <c r="F3" s="6" t="s">
        <v>95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ht="15.75" x14ac:dyDescent="0.25">
      <c r="A7" s="23">
        <v>1</v>
      </c>
      <c r="B7">
        <v>357325</v>
      </c>
      <c r="C7">
        <v>7822</v>
      </c>
      <c r="D7" t="s">
        <v>39</v>
      </c>
      <c r="E7">
        <v>2011</v>
      </c>
      <c r="F7" t="s">
        <v>23</v>
      </c>
      <c r="G7" t="s">
        <v>24</v>
      </c>
      <c r="H7" s="3">
        <v>10</v>
      </c>
      <c r="I7" s="3">
        <v>1.8</v>
      </c>
      <c r="J7" s="3">
        <v>1.4</v>
      </c>
      <c r="K7" s="4">
        <f>H7+I7-J7</f>
        <v>10.4</v>
      </c>
      <c r="L7" s="3">
        <v>10</v>
      </c>
      <c r="M7" s="3">
        <v>0</v>
      </c>
      <c r="N7" s="3">
        <v>1.2</v>
      </c>
      <c r="O7" s="4">
        <f>L7+M7-N7</f>
        <v>8.8000000000000007</v>
      </c>
      <c r="P7" s="3">
        <v>10</v>
      </c>
      <c r="Q7" s="3">
        <v>1.2</v>
      </c>
      <c r="R7" s="3">
        <v>0.9</v>
      </c>
      <c r="S7" s="4">
        <f>P7+Q7-R7</f>
        <v>10.299999999999999</v>
      </c>
      <c r="T7" s="3">
        <v>10</v>
      </c>
      <c r="U7" s="3">
        <v>1</v>
      </c>
      <c r="V7" s="3">
        <v>0.8</v>
      </c>
      <c r="W7" s="4">
        <f>T7+U7-V7</f>
        <v>10.199999999999999</v>
      </c>
      <c r="X7" s="3">
        <v>10</v>
      </c>
      <c r="Y7" s="3">
        <v>0.6</v>
      </c>
      <c r="Z7" s="3">
        <v>0.7</v>
      </c>
      <c r="AA7" s="4">
        <f>X7+Y7-Z7</f>
        <v>9.9</v>
      </c>
      <c r="AB7" s="3">
        <v>10</v>
      </c>
      <c r="AC7" s="3">
        <v>0</v>
      </c>
      <c r="AD7" s="3">
        <v>0.4</v>
      </c>
      <c r="AE7" s="4">
        <f>AB7+AC7-AD7</f>
        <v>9.6</v>
      </c>
      <c r="AF7" s="12">
        <f>K7+O7+S7+W7+AA7+AE7</f>
        <v>59.2</v>
      </c>
      <c r="AH7" t="e">
        <f>#REF!</f>
        <v>#REF!</v>
      </c>
      <c r="AI7" t="e">
        <f>#REF!</f>
        <v>#REF!</v>
      </c>
      <c r="AJ7">
        <v>2</v>
      </c>
    </row>
    <row r="8" spans="1:37" ht="15.75" x14ac:dyDescent="0.25">
      <c r="A8" s="23">
        <v>2</v>
      </c>
      <c r="B8">
        <v>913291</v>
      </c>
      <c r="C8">
        <v>1319</v>
      </c>
      <c r="D8" t="s">
        <v>49</v>
      </c>
      <c r="E8">
        <v>2010</v>
      </c>
      <c r="F8" t="s">
        <v>27</v>
      </c>
      <c r="G8" t="s">
        <v>28</v>
      </c>
      <c r="H8" s="3">
        <v>10</v>
      </c>
      <c r="I8" s="3">
        <v>1.8</v>
      </c>
      <c r="J8" s="3">
        <v>1.1499999999999999</v>
      </c>
      <c r="K8" s="4">
        <f>H8+I8-J8</f>
        <v>10.65</v>
      </c>
      <c r="L8" s="3">
        <v>10</v>
      </c>
      <c r="M8" s="3">
        <v>0</v>
      </c>
      <c r="N8" s="3">
        <v>1.5</v>
      </c>
      <c r="O8" s="4">
        <f>L8+M8-N8</f>
        <v>8.5</v>
      </c>
      <c r="P8" s="3">
        <v>10</v>
      </c>
      <c r="Q8" s="3">
        <v>1.2</v>
      </c>
      <c r="R8" s="3">
        <v>1</v>
      </c>
      <c r="S8" s="4">
        <f>P8+Q8-R8</f>
        <v>10.199999999999999</v>
      </c>
      <c r="T8" s="3">
        <v>10</v>
      </c>
      <c r="U8" s="3">
        <v>1.6</v>
      </c>
      <c r="V8" s="3">
        <v>0.7</v>
      </c>
      <c r="W8" s="4">
        <f>T8+U8-V8</f>
        <v>10.9</v>
      </c>
      <c r="X8" s="3">
        <v>10</v>
      </c>
      <c r="Y8" s="3">
        <v>0.6</v>
      </c>
      <c r="Z8" s="3">
        <v>2.5</v>
      </c>
      <c r="AA8" s="4">
        <f>X8+Y8-Z8</f>
        <v>8.1</v>
      </c>
      <c r="AB8" s="3">
        <v>10</v>
      </c>
      <c r="AC8" s="3">
        <v>0.6</v>
      </c>
      <c r="AD8" s="3">
        <v>0.9</v>
      </c>
      <c r="AE8" s="4">
        <f>AB8+AC8-AD8</f>
        <v>9.6999999999999993</v>
      </c>
      <c r="AF8" s="12">
        <f>K8+O8+S8+W8+AA8+AE8</f>
        <v>58.05</v>
      </c>
      <c r="AH8" t="e">
        <f>#REF!</f>
        <v>#REF!</v>
      </c>
      <c r="AI8" t="e">
        <f>#REF!</f>
        <v>#REF!</v>
      </c>
      <c r="AJ8">
        <v>2</v>
      </c>
    </row>
    <row r="9" spans="1:37" ht="15.75" x14ac:dyDescent="0.25">
      <c r="A9" s="23">
        <v>3</v>
      </c>
      <c r="B9">
        <v>839616</v>
      </c>
      <c r="C9">
        <v>1319</v>
      </c>
      <c r="D9" t="s">
        <v>53</v>
      </c>
      <c r="E9">
        <v>2010</v>
      </c>
      <c r="F9" t="s">
        <v>27</v>
      </c>
      <c r="G9" t="s">
        <v>51</v>
      </c>
      <c r="H9" s="3">
        <v>10</v>
      </c>
      <c r="I9" s="3">
        <v>1.9</v>
      </c>
      <c r="J9" s="3">
        <v>1.8</v>
      </c>
      <c r="K9" s="4">
        <f>H9+I9-J9</f>
        <v>10.1</v>
      </c>
      <c r="L9" s="3">
        <v>10</v>
      </c>
      <c r="M9" s="3">
        <v>0</v>
      </c>
      <c r="N9" s="3">
        <v>0.8</v>
      </c>
      <c r="O9" s="4">
        <f>L9+M9-N9</f>
        <v>9.1999999999999993</v>
      </c>
      <c r="P9" s="3">
        <v>10</v>
      </c>
      <c r="Q9" s="3">
        <v>0.6</v>
      </c>
      <c r="R9" s="3">
        <v>0.8</v>
      </c>
      <c r="S9" s="4">
        <f>P9+Q9-R9</f>
        <v>9.7999999999999989</v>
      </c>
      <c r="T9" s="3">
        <v>10</v>
      </c>
      <c r="U9" s="3">
        <v>1.6</v>
      </c>
      <c r="V9" s="3">
        <v>1.2</v>
      </c>
      <c r="W9" s="4">
        <f>T9+U9-V9</f>
        <v>10.4</v>
      </c>
      <c r="X9" s="3">
        <v>10</v>
      </c>
      <c r="Y9" s="3">
        <v>0.6</v>
      </c>
      <c r="Z9" s="3">
        <v>1.5</v>
      </c>
      <c r="AA9" s="4">
        <f>X9+Y9-Z9</f>
        <v>9.1</v>
      </c>
      <c r="AB9" s="3">
        <v>10</v>
      </c>
      <c r="AC9" s="3">
        <v>0.6</v>
      </c>
      <c r="AD9" s="3">
        <v>1.7</v>
      </c>
      <c r="AE9" s="4">
        <f>AB9+AC9-AD9</f>
        <v>8.9</v>
      </c>
      <c r="AF9" s="12">
        <f>K9+O9+S9+W9+AA9+AE9</f>
        <v>57.499999999999993</v>
      </c>
      <c r="AH9" t="e">
        <f>#REF!</f>
        <v>#REF!</v>
      </c>
      <c r="AI9" t="e">
        <f>#REF!</f>
        <v>#REF!</v>
      </c>
      <c r="AJ9">
        <v>3</v>
      </c>
    </row>
    <row r="10" spans="1:37" ht="15.75" x14ac:dyDescent="0.25">
      <c r="A10" s="23">
        <v>4</v>
      </c>
      <c r="B10">
        <v>561913</v>
      </c>
      <c r="C10">
        <v>1319</v>
      </c>
      <c r="D10" t="s">
        <v>50</v>
      </c>
      <c r="E10">
        <v>2010</v>
      </c>
      <c r="F10" t="s">
        <v>27</v>
      </c>
      <c r="G10" t="s">
        <v>51</v>
      </c>
      <c r="H10" s="3">
        <v>10</v>
      </c>
      <c r="I10" s="3">
        <v>1.8</v>
      </c>
      <c r="J10" s="3">
        <v>1.45</v>
      </c>
      <c r="K10" s="4">
        <f>H10+I10-J10</f>
        <v>10.350000000000001</v>
      </c>
      <c r="L10" s="3">
        <v>10</v>
      </c>
      <c r="M10" s="3">
        <v>0.6</v>
      </c>
      <c r="N10" s="3">
        <v>1.2</v>
      </c>
      <c r="O10" s="4">
        <f>L10+M10-N10</f>
        <v>9.4</v>
      </c>
      <c r="P10" s="3">
        <v>10</v>
      </c>
      <c r="Q10" s="3">
        <v>0</v>
      </c>
      <c r="R10" s="3">
        <v>1.4</v>
      </c>
      <c r="S10" s="4">
        <f>P10+Q10-R10</f>
        <v>8.6</v>
      </c>
      <c r="T10" s="3">
        <v>10</v>
      </c>
      <c r="U10" s="3">
        <v>1</v>
      </c>
      <c r="V10" s="3">
        <v>1</v>
      </c>
      <c r="W10" s="4">
        <f>T10+U10-V10</f>
        <v>10</v>
      </c>
      <c r="X10" s="3">
        <v>10</v>
      </c>
      <c r="Y10" s="3">
        <v>0.6</v>
      </c>
      <c r="Z10" s="3">
        <v>2.7</v>
      </c>
      <c r="AA10" s="4">
        <f>X10+Y10-Z10</f>
        <v>7.8999999999999995</v>
      </c>
      <c r="AB10" s="3">
        <v>10</v>
      </c>
      <c r="AC10" s="3">
        <v>0</v>
      </c>
      <c r="AD10" s="3">
        <v>1.3</v>
      </c>
      <c r="AE10" s="4">
        <f>AB10+AC10-AD10</f>
        <v>8.6999999999999993</v>
      </c>
      <c r="AF10" s="12">
        <f>K10+O10+S10+W10+AA10+AE10</f>
        <v>54.95</v>
      </c>
      <c r="AH10" t="e">
        <f>#REF!</f>
        <v>#REF!</v>
      </c>
      <c r="AI10" t="e">
        <f>#REF!</f>
        <v>#REF!</v>
      </c>
      <c r="AJ10">
        <v>4</v>
      </c>
    </row>
    <row r="11" spans="1:37" ht="15.75" x14ac:dyDescent="0.25">
      <c r="A11" s="23">
        <v>5</v>
      </c>
      <c r="B11">
        <v>483613</v>
      </c>
      <c r="C11">
        <v>1319</v>
      </c>
      <c r="D11" t="s">
        <v>52</v>
      </c>
      <c r="E11">
        <v>2010</v>
      </c>
      <c r="F11" t="s">
        <v>27</v>
      </c>
      <c r="G11" t="s">
        <v>51</v>
      </c>
      <c r="H11" s="3">
        <v>10</v>
      </c>
      <c r="I11" s="3">
        <v>1.8</v>
      </c>
      <c r="J11" s="3">
        <v>1.4</v>
      </c>
      <c r="K11" s="4">
        <f>H11+I11-J11</f>
        <v>10.4</v>
      </c>
      <c r="L11" s="3">
        <v>10</v>
      </c>
      <c r="M11" s="3">
        <v>0</v>
      </c>
      <c r="N11" s="3">
        <v>1.4</v>
      </c>
      <c r="O11" s="4">
        <f>L11+M11-N11</f>
        <v>8.6</v>
      </c>
      <c r="P11" s="3">
        <v>10</v>
      </c>
      <c r="Q11" s="3">
        <v>0</v>
      </c>
      <c r="R11" s="3">
        <v>1.6</v>
      </c>
      <c r="S11" s="4">
        <f>P11+Q11-R11</f>
        <v>8.4</v>
      </c>
      <c r="T11" s="3">
        <v>10</v>
      </c>
      <c r="U11" s="3">
        <v>1.6</v>
      </c>
      <c r="V11" s="3">
        <v>1.5</v>
      </c>
      <c r="W11" s="4">
        <f>T11+U11-V11</f>
        <v>10.1</v>
      </c>
      <c r="X11" s="3">
        <v>8</v>
      </c>
      <c r="Y11" s="3">
        <v>0</v>
      </c>
      <c r="Z11" s="3">
        <v>2.2000000000000002</v>
      </c>
      <c r="AA11" s="4">
        <f>X11+Y11-Z11</f>
        <v>5.8</v>
      </c>
      <c r="AB11" s="3">
        <v>10</v>
      </c>
      <c r="AC11" s="3">
        <v>0</v>
      </c>
      <c r="AD11" s="3">
        <v>1</v>
      </c>
      <c r="AE11" s="4">
        <f>AB11+AC11-AD11</f>
        <v>9</v>
      </c>
      <c r="AF11" s="12">
        <f>K11+O11+S11+W11+AA11+AE11</f>
        <v>52.3</v>
      </c>
      <c r="AH11" t="e">
        <f>#REF!</f>
        <v>#REF!</v>
      </c>
      <c r="AI11" t="e">
        <f>#REF!</f>
        <v>#REF!</v>
      </c>
      <c r="AJ11">
        <v>5</v>
      </c>
    </row>
    <row r="12" spans="1:37" ht="15.75" x14ac:dyDescent="0.25">
      <c r="A12" s="23"/>
      <c r="H12" s="3"/>
      <c r="I12" s="3"/>
      <c r="J12" s="3"/>
      <c r="K12" s="4"/>
      <c r="L12" s="3"/>
      <c r="M12" s="3"/>
      <c r="N12" s="3"/>
      <c r="O12" s="4"/>
      <c r="P12" s="3"/>
      <c r="Q12" s="3"/>
      <c r="R12" s="3"/>
      <c r="S12" s="4"/>
      <c r="T12" s="3"/>
      <c r="U12" s="3"/>
      <c r="V12" s="3"/>
      <c r="W12" s="4"/>
      <c r="X12" s="3"/>
      <c r="Y12" s="3"/>
      <c r="Z12" s="3"/>
      <c r="AA12" s="4"/>
      <c r="AB12" s="3"/>
      <c r="AC12" s="3"/>
      <c r="AD12" s="3"/>
      <c r="AE12" s="4"/>
      <c r="AF12" s="4"/>
    </row>
    <row r="13" spans="1:37" ht="15.75" x14ac:dyDescent="0.25">
      <c r="A13" s="23">
        <v>1</v>
      </c>
      <c r="B13">
        <v>125324</v>
      </c>
      <c r="C13">
        <v>4140</v>
      </c>
      <c r="D13" t="s">
        <v>42</v>
      </c>
      <c r="E13">
        <v>2011</v>
      </c>
      <c r="F13" t="s">
        <v>43</v>
      </c>
      <c r="G13" t="s">
        <v>44</v>
      </c>
      <c r="H13" s="3">
        <v>10</v>
      </c>
      <c r="I13" s="3">
        <v>2.5</v>
      </c>
      <c r="J13" s="3">
        <v>1.3</v>
      </c>
      <c r="K13" s="4">
        <f>H13+I13-J13</f>
        <v>11.2</v>
      </c>
      <c r="L13" s="3">
        <v>10</v>
      </c>
      <c r="M13" s="3">
        <v>0</v>
      </c>
      <c r="N13" s="3">
        <v>2</v>
      </c>
      <c r="O13" s="4">
        <f>L13+M13-N13</f>
        <v>8</v>
      </c>
      <c r="P13" s="3">
        <v>10</v>
      </c>
      <c r="Q13" s="3">
        <v>0.6</v>
      </c>
      <c r="R13" s="3">
        <v>1.3</v>
      </c>
      <c r="S13" s="4">
        <f>P13+Q13-R13</f>
        <v>9.2999999999999989</v>
      </c>
      <c r="T13" s="3">
        <v>10</v>
      </c>
      <c r="U13" s="3">
        <v>1.6</v>
      </c>
      <c r="V13" s="3">
        <v>1.7</v>
      </c>
      <c r="W13" s="4">
        <f>T13+U13-V13</f>
        <v>9.9</v>
      </c>
      <c r="X13" s="3">
        <v>10</v>
      </c>
      <c r="Y13" s="3">
        <v>0.6</v>
      </c>
      <c r="Z13" s="3">
        <v>1.8</v>
      </c>
      <c r="AA13" s="4">
        <f>X13+Y13-Z13</f>
        <v>8.7999999999999989</v>
      </c>
      <c r="AB13" s="3">
        <v>10</v>
      </c>
      <c r="AC13" s="3">
        <v>0</v>
      </c>
      <c r="AD13" s="3">
        <v>1.6</v>
      </c>
      <c r="AE13" s="4">
        <f>AB13+AC13-AD13</f>
        <v>8.4</v>
      </c>
      <c r="AF13" s="12">
        <f>K13+O13+S13+W13+AA13+AE13</f>
        <v>55.599999999999994</v>
      </c>
      <c r="AH13" t="e">
        <f>#REF!</f>
        <v>#REF!</v>
      </c>
      <c r="AI13" t="e">
        <f>#REF!</f>
        <v>#REF!</v>
      </c>
      <c r="AJ13">
        <v>2</v>
      </c>
    </row>
    <row r="14" spans="1:37" ht="15.75" x14ac:dyDescent="0.25">
      <c r="A14" s="23">
        <v>2</v>
      </c>
      <c r="B14">
        <v>523479</v>
      </c>
      <c r="C14">
        <v>4140</v>
      </c>
      <c r="D14" t="s">
        <v>46</v>
      </c>
      <c r="E14">
        <v>2010</v>
      </c>
      <c r="F14" t="s">
        <v>43</v>
      </c>
      <c r="G14" t="s">
        <v>44</v>
      </c>
      <c r="H14" s="3">
        <v>10</v>
      </c>
      <c r="I14" s="3">
        <v>1.3</v>
      </c>
      <c r="J14" s="3">
        <v>1.1499999999999999</v>
      </c>
      <c r="K14" s="4">
        <f>H14+I14-J14</f>
        <v>10.15</v>
      </c>
      <c r="L14" s="3">
        <v>10</v>
      </c>
      <c r="M14" s="3">
        <v>0</v>
      </c>
      <c r="N14" s="3">
        <v>1.65</v>
      </c>
      <c r="O14" s="4">
        <f>L14+M14-N14</f>
        <v>8.35</v>
      </c>
      <c r="P14" s="3">
        <v>10</v>
      </c>
      <c r="Q14" s="3">
        <v>0</v>
      </c>
      <c r="R14" s="3">
        <v>2.2000000000000002</v>
      </c>
      <c r="S14" s="4">
        <f>P14+Q14-R14</f>
        <v>7.8</v>
      </c>
      <c r="T14" s="3">
        <v>10</v>
      </c>
      <c r="U14" s="3">
        <v>1</v>
      </c>
      <c r="V14" s="3">
        <v>1.2</v>
      </c>
      <c r="W14" s="4">
        <f>T14+U14-V14</f>
        <v>9.8000000000000007</v>
      </c>
      <c r="X14" s="3">
        <v>8</v>
      </c>
      <c r="Y14" s="3">
        <v>0</v>
      </c>
      <c r="Z14" s="3">
        <v>2</v>
      </c>
      <c r="AA14" s="4">
        <f>X14+Y14-Z14</f>
        <v>6</v>
      </c>
      <c r="AB14" s="3">
        <v>10</v>
      </c>
      <c r="AC14" s="3">
        <v>0</v>
      </c>
      <c r="AD14" s="3">
        <v>0.9</v>
      </c>
      <c r="AE14" s="4">
        <f>AB14+AC14-AD14</f>
        <v>9.1</v>
      </c>
      <c r="AF14" s="12">
        <f>K14+O14+S14+W14+AA14+AE14</f>
        <v>51.2</v>
      </c>
      <c r="AH14" t="e">
        <f>#REF!</f>
        <v>#REF!</v>
      </c>
      <c r="AI14" t="e">
        <f>#REF!</f>
        <v>#REF!</v>
      </c>
      <c r="AJ14">
        <v>3</v>
      </c>
    </row>
    <row r="15" spans="1:37" ht="15.75" x14ac:dyDescent="0.25">
      <c r="A15" s="23">
        <v>3</v>
      </c>
      <c r="B15">
        <v>114173</v>
      </c>
      <c r="C15">
        <v>4140</v>
      </c>
      <c r="D15" t="s">
        <v>45</v>
      </c>
      <c r="E15">
        <v>2011</v>
      </c>
      <c r="F15" t="s">
        <v>43</v>
      </c>
      <c r="G15" t="s">
        <v>44</v>
      </c>
      <c r="H15" s="3">
        <v>10</v>
      </c>
      <c r="I15" s="3">
        <v>0</v>
      </c>
      <c r="J15" s="3">
        <v>1.7</v>
      </c>
      <c r="K15" s="4">
        <f>H15+I15-J15</f>
        <v>8.3000000000000007</v>
      </c>
      <c r="L15" s="3">
        <v>10</v>
      </c>
      <c r="M15" s="3">
        <v>0</v>
      </c>
      <c r="N15" s="3">
        <v>1.5</v>
      </c>
      <c r="O15" s="4">
        <f>L15+M15-N15</f>
        <v>8.5</v>
      </c>
      <c r="P15" s="3">
        <v>10</v>
      </c>
      <c r="Q15" s="3">
        <v>0</v>
      </c>
      <c r="R15" s="3">
        <v>2</v>
      </c>
      <c r="S15" s="4">
        <f>P15+Q15-R15</f>
        <v>8</v>
      </c>
      <c r="T15" s="3">
        <v>10</v>
      </c>
      <c r="U15" s="3">
        <v>1</v>
      </c>
      <c r="V15" s="3">
        <v>1.5</v>
      </c>
      <c r="W15" s="4">
        <f>T15+U15-V15</f>
        <v>9.5</v>
      </c>
      <c r="X15" s="3">
        <v>8</v>
      </c>
      <c r="Y15" s="3">
        <v>0.6</v>
      </c>
      <c r="Z15" s="3">
        <v>2.7</v>
      </c>
      <c r="AA15" s="4">
        <f>X15+Y15-Z15</f>
        <v>5.8999999999999995</v>
      </c>
      <c r="AB15" s="3">
        <v>10</v>
      </c>
      <c r="AC15" s="3">
        <v>0</v>
      </c>
      <c r="AD15" s="3">
        <v>1.3</v>
      </c>
      <c r="AE15" s="4">
        <f>AB15+AC15-AD15</f>
        <v>8.6999999999999993</v>
      </c>
      <c r="AF15" s="12">
        <f>K15+O15+S15+W15+AA15+AE15</f>
        <v>48.899999999999991</v>
      </c>
      <c r="AH15" t="e">
        <f>#REF!</f>
        <v>#REF!</v>
      </c>
      <c r="AI15" t="e">
        <f>#REF!</f>
        <v>#REF!</v>
      </c>
      <c r="AJ15">
        <v>4</v>
      </c>
    </row>
    <row r="16" spans="1:37" ht="15.75" x14ac:dyDescent="0.25">
      <c r="A16" s="23">
        <v>4</v>
      </c>
      <c r="B16">
        <v>596109</v>
      </c>
      <c r="C16">
        <v>4140</v>
      </c>
      <c r="D16" t="s">
        <v>47</v>
      </c>
      <c r="E16">
        <v>2011</v>
      </c>
      <c r="F16" t="s">
        <v>43</v>
      </c>
      <c r="G16" t="s">
        <v>44</v>
      </c>
      <c r="H16" s="3">
        <v>10</v>
      </c>
      <c r="I16" s="3">
        <v>0.1</v>
      </c>
      <c r="J16" s="3">
        <v>1.8</v>
      </c>
      <c r="K16" s="4">
        <f>H16+I16-J16</f>
        <v>8.2999999999999989</v>
      </c>
      <c r="L16" s="3">
        <v>10</v>
      </c>
      <c r="M16" s="3">
        <v>0</v>
      </c>
      <c r="N16" s="3">
        <v>2.5</v>
      </c>
      <c r="O16" s="4">
        <f>L16+M16-N16</f>
        <v>7.5</v>
      </c>
      <c r="P16" s="3">
        <v>10</v>
      </c>
      <c r="Q16" s="3">
        <v>0</v>
      </c>
      <c r="R16" s="3">
        <v>2.2999999999999998</v>
      </c>
      <c r="S16" s="4">
        <f>P16+Q16-R16</f>
        <v>7.7</v>
      </c>
      <c r="T16" s="3">
        <v>10</v>
      </c>
      <c r="U16" s="3">
        <v>1</v>
      </c>
      <c r="V16" s="3">
        <v>3</v>
      </c>
      <c r="W16" s="4">
        <f>T16+U16-V16</f>
        <v>8</v>
      </c>
      <c r="X16" s="3">
        <v>8</v>
      </c>
      <c r="Y16" s="3">
        <v>0</v>
      </c>
      <c r="Z16" s="3">
        <v>2.6</v>
      </c>
      <c r="AA16" s="4">
        <f>X16+Y16-Z16</f>
        <v>5.4</v>
      </c>
      <c r="AB16" s="3">
        <v>10</v>
      </c>
      <c r="AC16" s="3">
        <v>0</v>
      </c>
      <c r="AD16" s="3">
        <v>2.5</v>
      </c>
      <c r="AE16" s="4">
        <f>AB16+AC16-AD16</f>
        <v>7.5</v>
      </c>
      <c r="AF16" s="12">
        <f>K16+O16+S16+W16+AA16+AE16</f>
        <v>44.4</v>
      </c>
      <c r="AH16" t="e">
        <f>#REF!</f>
        <v>#REF!</v>
      </c>
      <c r="AI16" t="e">
        <f>#REF!</f>
        <v>#REF!</v>
      </c>
      <c r="AJ16">
        <v>5</v>
      </c>
    </row>
    <row r="17" spans="1:36" ht="15.75" x14ac:dyDescent="0.25">
      <c r="A17" s="23"/>
      <c r="H17" s="3"/>
      <c r="I17" s="3"/>
      <c r="J17" s="3"/>
      <c r="K17" s="4"/>
      <c r="L17" s="3"/>
      <c r="M17" s="3"/>
      <c r="N17" s="3"/>
      <c r="O17" s="4"/>
      <c r="P17" s="3"/>
      <c r="Q17" s="3"/>
      <c r="R17" s="3"/>
      <c r="S17" s="4"/>
      <c r="T17" s="3"/>
      <c r="U17" s="3"/>
      <c r="V17" s="3"/>
      <c r="W17" s="4"/>
      <c r="X17" s="3"/>
      <c r="Y17" s="3"/>
      <c r="Z17" s="3"/>
      <c r="AA17" s="4"/>
      <c r="AB17" s="3"/>
      <c r="AC17" s="3"/>
      <c r="AD17" s="3"/>
      <c r="AE17" s="4"/>
      <c r="AF17" s="4"/>
    </row>
    <row r="18" spans="1:36" ht="15.75" x14ac:dyDescent="0.25">
      <c r="A18" s="23">
        <v>1</v>
      </c>
      <c r="B18">
        <v>765571</v>
      </c>
      <c r="C18">
        <v>4415</v>
      </c>
      <c r="D18" t="s">
        <v>58</v>
      </c>
      <c r="E18">
        <v>2011</v>
      </c>
      <c r="F18" t="s">
        <v>56</v>
      </c>
      <c r="G18" t="s">
        <v>59</v>
      </c>
      <c r="H18" s="3">
        <v>10</v>
      </c>
      <c r="I18" s="3">
        <v>1.7</v>
      </c>
      <c r="J18" s="3">
        <v>1.4</v>
      </c>
      <c r="K18" s="4">
        <f>H18+I18-J18</f>
        <v>10.299999999999999</v>
      </c>
      <c r="L18" s="3">
        <v>10</v>
      </c>
      <c r="M18" s="3">
        <v>0</v>
      </c>
      <c r="N18" s="3">
        <v>1.5</v>
      </c>
      <c r="O18" s="4">
        <f>L18+M18-N18</f>
        <v>8.5</v>
      </c>
      <c r="P18" s="3">
        <v>10</v>
      </c>
      <c r="Q18" s="3">
        <v>0</v>
      </c>
      <c r="R18" s="3">
        <v>1.2</v>
      </c>
      <c r="S18" s="4">
        <f>P18+Q18-R18</f>
        <v>8.8000000000000007</v>
      </c>
      <c r="T18" s="3">
        <v>10</v>
      </c>
      <c r="U18" s="3">
        <v>1.6</v>
      </c>
      <c r="V18" s="3">
        <v>0.5</v>
      </c>
      <c r="W18" s="4">
        <f>T18+U18-V18</f>
        <v>11.1</v>
      </c>
      <c r="X18" s="3">
        <v>10</v>
      </c>
      <c r="Y18" s="3">
        <v>0.6</v>
      </c>
      <c r="Z18" s="3">
        <v>2.2999999999999998</v>
      </c>
      <c r="AA18" s="4">
        <f>X18+Y18-Z18</f>
        <v>8.3000000000000007</v>
      </c>
      <c r="AB18" s="3">
        <v>10</v>
      </c>
      <c r="AC18" s="3">
        <v>0</v>
      </c>
      <c r="AD18" s="3">
        <v>0.5</v>
      </c>
      <c r="AE18" s="4">
        <f>AB18+AC18-AD18</f>
        <v>9.5</v>
      </c>
      <c r="AF18" s="12">
        <f>K18+O18+S18+W18+AA18+AE18</f>
        <v>56.5</v>
      </c>
      <c r="AH18" t="e">
        <f>#REF!</f>
        <v>#REF!</v>
      </c>
      <c r="AI18" t="e">
        <f>#REF!</f>
        <v>#REF!</v>
      </c>
      <c r="AJ18">
        <v>2</v>
      </c>
    </row>
    <row r="19" spans="1:36" ht="15.75" x14ac:dyDescent="0.25">
      <c r="A19" s="23">
        <v>2</v>
      </c>
      <c r="B19">
        <v>809914</v>
      </c>
      <c r="C19">
        <v>4415</v>
      </c>
      <c r="D19" t="s">
        <v>55</v>
      </c>
      <c r="E19">
        <v>2011</v>
      </c>
      <c r="F19" t="s">
        <v>56</v>
      </c>
      <c r="G19" t="s">
        <v>57</v>
      </c>
      <c r="H19" s="3">
        <v>10</v>
      </c>
      <c r="I19" s="3">
        <v>0.1</v>
      </c>
      <c r="J19" s="3">
        <v>2.1</v>
      </c>
      <c r="K19" s="4">
        <f>H19+I19-J19</f>
        <v>8</v>
      </c>
      <c r="L19" s="3">
        <v>10</v>
      </c>
      <c r="M19" s="3">
        <v>0</v>
      </c>
      <c r="N19" s="3">
        <v>2.1</v>
      </c>
      <c r="O19" s="4">
        <f>L19+M19-N19</f>
        <v>7.9</v>
      </c>
      <c r="P19" s="3">
        <v>10</v>
      </c>
      <c r="Q19" s="3">
        <v>0</v>
      </c>
      <c r="R19" s="3">
        <v>1.9</v>
      </c>
      <c r="S19" s="4">
        <f>P19+Q19-R19</f>
        <v>8.1</v>
      </c>
      <c r="T19" s="3">
        <v>10</v>
      </c>
      <c r="U19" s="3">
        <v>1.6</v>
      </c>
      <c r="V19" s="3">
        <v>0.6</v>
      </c>
      <c r="W19" s="4">
        <f>T19+U19-V19</f>
        <v>11</v>
      </c>
      <c r="X19" s="3">
        <v>10</v>
      </c>
      <c r="Y19" s="3">
        <v>0.6</v>
      </c>
      <c r="Z19" s="3">
        <v>1.4</v>
      </c>
      <c r="AA19" s="4">
        <f>X19+Y19-Z19</f>
        <v>9.1999999999999993</v>
      </c>
      <c r="AB19" s="3">
        <v>10</v>
      </c>
      <c r="AC19" s="3">
        <v>0</v>
      </c>
      <c r="AD19" s="3">
        <v>1</v>
      </c>
      <c r="AE19" s="4">
        <f>AB19+AC19-AD19</f>
        <v>9</v>
      </c>
      <c r="AF19" s="12">
        <f>K19+O19+S19+W19+AA19+AE19</f>
        <v>53.2</v>
      </c>
      <c r="AH19" t="e">
        <f>#REF!</f>
        <v>#REF!</v>
      </c>
      <c r="AI19" t="e">
        <f>#REF!</f>
        <v>#REF!</v>
      </c>
      <c r="AJ19">
        <v>3</v>
      </c>
    </row>
    <row r="20" spans="1:36" ht="15.75" x14ac:dyDescent="0.25">
      <c r="A20" s="23">
        <v>3</v>
      </c>
      <c r="B20">
        <v>240409</v>
      </c>
      <c r="C20">
        <v>4415</v>
      </c>
      <c r="D20" t="s">
        <v>60</v>
      </c>
      <c r="E20">
        <v>2011</v>
      </c>
      <c r="F20" t="s">
        <v>56</v>
      </c>
      <c r="G20" t="s">
        <v>57</v>
      </c>
      <c r="H20" s="3">
        <v>10</v>
      </c>
      <c r="I20" s="3">
        <v>0.7</v>
      </c>
      <c r="J20" s="3">
        <v>1.55</v>
      </c>
      <c r="K20" s="4">
        <f>H20+I20-J20</f>
        <v>9.1499999999999986</v>
      </c>
      <c r="L20" s="3">
        <v>10</v>
      </c>
      <c r="M20" s="3">
        <v>0</v>
      </c>
      <c r="N20" s="3">
        <v>1.8</v>
      </c>
      <c r="O20" s="4">
        <f>L20+M20-N20</f>
        <v>8.1999999999999993</v>
      </c>
      <c r="P20" s="3">
        <v>10</v>
      </c>
      <c r="Q20" s="3">
        <v>0</v>
      </c>
      <c r="R20" s="3">
        <v>1.7</v>
      </c>
      <c r="S20" s="4">
        <f>P20+Q20-R20</f>
        <v>8.3000000000000007</v>
      </c>
      <c r="T20" s="3">
        <v>10</v>
      </c>
      <c r="U20" s="3">
        <v>1.6</v>
      </c>
      <c r="V20" s="3">
        <v>0.5</v>
      </c>
      <c r="W20" s="4">
        <f>T20+U20-V20</f>
        <v>11.1</v>
      </c>
      <c r="X20" s="3">
        <v>10</v>
      </c>
      <c r="Y20" s="3">
        <v>0.6</v>
      </c>
      <c r="Z20" s="3">
        <v>2.7</v>
      </c>
      <c r="AA20" s="4">
        <f>X20+Y20-Z20</f>
        <v>7.8999999999999995</v>
      </c>
      <c r="AB20" s="3">
        <v>10</v>
      </c>
      <c r="AC20" s="3">
        <v>0</v>
      </c>
      <c r="AD20" s="3">
        <v>1.8</v>
      </c>
      <c r="AE20" s="4">
        <f>AB20+AC20-AD20</f>
        <v>8.1999999999999993</v>
      </c>
      <c r="AF20" s="12">
        <f>K20+O20+S20+W20+AA20+AE20</f>
        <v>52.849999999999994</v>
      </c>
      <c r="AH20" t="e">
        <f>#REF!</f>
        <v>#REF!</v>
      </c>
      <c r="AI20" t="e">
        <f>#REF!</f>
        <v>#REF!</v>
      </c>
      <c r="AJ20">
        <v>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zoomScale="70" zoomScaleNormal="70" workbookViewId="0">
      <selection activeCell="K32" sqref="K32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1" width="8" customWidth="1"/>
    <col min="32" max="32" width="8" style="10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61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11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x14ac:dyDescent="0.25">
      <c r="A7" s="5"/>
      <c r="B7" s="5">
        <v>2656</v>
      </c>
      <c r="C7" s="5">
        <v>7822</v>
      </c>
      <c r="D7" s="5" t="s">
        <v>38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8"/>
      <c r="AG7" s="5"/>
      <c r="AH7">
        <f>AF12</f>
        <v>186.35000000000002</v>
      </c>
      <c r="AI7" t="str">
        <f>D7</f>
        <v>Gymnastika Liberec z.s.</v>
      </c>
      <c r="AJ7">
        <v>1</v>
      </c>
    </row>
    <row r="8" spans="1:37" x14ac:dyDescent="0.25">
      <c r="B8">
        <v>631772</v>
      </c>
      <c r="C8">
        <v>7822</v>
      </c>
      <c r="D8" t="s">
        <v>62</v>
      </c>
      <c r="E8">
        <v>2009</v>
      </c>
      <c r="F8" t="s">
        <v>23</v>
      </c>
      <c r="G8" t="s">
        <v>63</v>
      </c>
      <c r="H8" s="3">
        <v>10</v>
      </c>
      <c r="I8" s="3">
        <v>1.8</v>
      </c>
      <c r="J8" s="3">
        <v>0.9</v>
      </c>
      <c r="K8" s="4">
        <f>H8+I8-J8</f>
        <v>10.9</v>
      </c>
      <c r="L8" s="3">
        <v>10</v>
      </c>
      <c r="M8" s="3">
        <v>0.6</v>
      </c>
      <c r="N8" s="3">
        <v>2.0499999999999998</v>
      </c>
      <c r="O8" s="4">
        <f>L8+M8-N8</f>
        <v>8.5500000000000007</v>
      </c>
      <c r="P8" s="3">
        <v>10</v>
      </c>
      <c r="Q8" s="3">
        <v>2.1</v>
      </c>
      <c r="R8" s="3">
        <v>2.6</v>
      </c>
      <c r="S8" s="4">
        <f>P8+Q8-R8</f>
        <v>9.5</v>
      </c>
      <c r="T8" s="3">
        <v>10</v>
      </c>
      <c r="U8" s="3">
        <v>1.6</v>
      </c>
      <c r="V8" s="3">
        <v>0.3</v>
      </c>
      <c r="W8" s="4">
        <f>T8+U8-V8</f>
        <v>11.299999999999999</v>
      </c>
      <c r="X8" s="3">
        <v>10</v>
      </c>
      <c r="Y8" s="3">
        <v>1.2</v>
      </c>
      <c r="Z8" s="3">
        <v>2</v>
      </c>
      <c r="AA8" s="4">
        <f>X8+Y8-Z8</f>
        <v>9.1999999999999993</v>
      </c>
      <c r="AB8" s="3">
        <v>10</v>
      </c>
      <c r="AC8" s="3">
        <v>1.3</v>
      </c>
      <c r="AD8" s="3">
        <v>1.9</v>
      </c>
      <c r="AE8" s="4">
        <f>AB8+AC8-AD8</f>
        <v>9.4</v>
      </c>
      <c r="AF8" s="12">
        <f>K8+O8+S8+W8+AA8+AE8</f>
        <v>58.85</v>
      </c>
      <c r="AH8">
        <f>AF12</f>
        <v>186.35000000000002</v>
      </c>
      <c r="AI8" t="str">
        <f>D7</f>
        <v>Gymnastika Liberec z.s.</v>
      </c>
      <c r="AJ8">
        <v>2</v>
      </c>
    </row>
    <row r="9" spans="1:37" x14ac:dyDescent="0.25">
      <c r="B9">
        <v>466449</v>
      </c>
      <c r="C9">
        <v>7822</v>
      </c>
      <c r="D9" t="s">
        <v>64</v>
      </c>
      <c r="E9">
        <v>2009</v>
      </c>
      <c r="F9" t="s">
        <v>23</v>
      </c>
      <c r="G9" t="s">
        <v>63</v>
      </c>
      <c r="H9" s="3">
        <v>10</v>
      </c>
      <c r="I9" s="3">
        <v>1.9</v>
      </c>
      <c r="J9" s="3">
        <v>0.75</v>
      </c>
      <c r="K9" s="4">
        <f>H9+I9-J9</f>
        <v>11.15</v>
      </c>
      <c r="L9" s="3">
        <v>10</v>
      </c>
      <c r="M9" s="3">
        <v>1.6</v>
      </c>
      <c r="N9" s="3">
        <v>2.75</v>
      </c>
      <c r="O9" s="4">
        <f>L9+M9-N9</f>
        <v>8.85</v>
      </c>
      <c r="P9" s="3">
        <v>10</v>
      </c>
      <c r="Q9" s="3">
        <v>2.1</v>
      </c>
      <c r="R9" s="3">
        <v>1.6</v>
      </c>
      <c r="S9" s="4">
        <f>P9+Q9-R9</f>
        <v>10.5</v>
      </c>
      <c r="T9" s="3">
        <v>10</v>
      </c>
      <c r="U9" s="3">
        <v>1.6</v>
      </c>
      <c r="V9" s="3">
        <v>0.4</v>
      </c>
      <c r="W9" s="4">
        <f>T9+U9-V9</f>
        <v>11.2</v>
      </c>
      <c r="X9" s="3">
        <v>10</v>
      </c>
      <c r="Y9" s="3">
        <v>1.9</v>
      </c>
      <c r="Z9" s="3">
        <v>1</v>
      </c>
      <c r="AA9" s="4">
        <f>X9+Y9-Z9</f>
        <v>10.9</v>
      </c>
      <c r="AB9" s="3">
        <v>10</v>
      </c>
      <c r="AC9" s="3">
        <v>1.3</v>
      </c>
      <c r="AD9" s="3">
        <v>0.7</v>
      </c>
      <c r="AE9" s="4">
        <f>AB9+AC9-AD9</f>
        <v>10.600000000000001</v>
      </c>
      <c r="AF9" s="12">
        <f>K9+O9+S9+W9+AA9+AE9</f>
        <v>63.2</v>
      </c>
      <c r="AH9">
        <f>AF12</f>
        <v>186.35000000000002</v>
      </c>
      <c r="AI9" t="str">
        <f>D7</f>
        <v>Gymnastika Liberec z.s.</v>
      </c>
      <c r="AJ9">
        <v>3</v>
      </c>
    </row>
    <row r="10" spans="1:37" x14ac:dyDescent="0.25">
      <c r="B10">
        <v>718611</v>
      </c>
      <c r="C10">
        <v>7822</v>
      </c>
      <c r="D10" t="s">
        <v>65</v>
      </c>
      <c r="E10">
        <v>2009</v>
      </c>
      <c r="F10" t="s">
        <v>23</v>
      </c>
      <c r="G10" t="s">
        <v>63</v>
      </c>
      <c r="H10" s="3">
        <v>10</v>
      </c>
      <c r="I10" s="3">
        <v>2.6</v>
      </c>
      <c r="J10" s="3">
        <v>0.55000000000000004</v>
      </c>
      <c r="K10" s="4">
        <f>H10+I10-J10</f>
        <v>12.049999999999999</v>
      </c>
      <c r="L10" s="3">
        <v>10</v>
      </c>
      <c r="M10" s="3">
        <v>1.6</v>
      </c>
      <c r="N10" s="3">
        <v>2.65</v>
      </c>
      <c r="O10" s="4">
        <f>L10+M10-N10</f>
        <v>8.9499999999999993</v>
      </c>
      <c r="P10" s="3">
        <v>10</v>
      </c>
      <c r="Q10" s="3">
        <v>2.1</v>
      </c>
      <c r="R10" s="3">
        <v>1.4</v>
      </c>
      <c r="S10" s="4">
        <f>P10+Q10-R10</f>
        <v>10.7</v>
      </c>
      <c r="T10" s="3">
        <v>10</v>
      </c>
      <c r="U10" s="3">
        <v>1.6</v>
      </c>
      <c r="V10" s="3">
        <v>0.7</v>
      </c>
      <c r="W10" s="4">
        <f>T10+U10-V10</f>
        <v>10.9</v>
      </c>
      <c r="X10" s="3">
        <v>10</v>
      </c>
      <c r="Y10" s="3">
        <v>1.9</v>
      </c>
      <c r="Z10" s="3">
        <v>1</v>
      </c>
      <c r="AA10" s="4">
        <f>X10+Y10-Z10</f>
        <v>10.9</v>
      </c>
      <c r="AB10" s="3">
        <v>10</v>
      </c>
      <c r="AC10" s="3">
        <v>1.3</v>
      </c>
      <c r="AD10" s="3">
        <v>0.5</v>
      </c>
      <c r="AE10" s="4">
        <f>AB10+AC10-AD10</f>
        <v>10.8</v>
      </c>
      <c r="AF10" s="12">
        <f>K10+O10+S10+W10+AA10+AE10</f>
        <v>64.3</v>
      </c>
      <c r="AH10">
        <f>AF12</f>
        <v>186.35000000000002</v>
      </c>
      <c r="AI10" t="str">
        <f>D7</f>
        <v>Gymnastika Liberec z.s.</v>
      </c>
      <c r="AJ10">
        <v>4</v>
      </c>
    </row>
    <row r="11" spans="1:37" s="27" customFormat="1" x14ac:dyDescent="0.25">
      <c r="B11" s="27">
        <v>416373</v>
      </c>
      <c r="C11" s="27">
        <v>7822</v>
      </c>
      <c r="D11" s="27" t="s">
        <v>66</v>
      </c>
      <c r="E11" s="27">
        <v>2009</v>
      </c>
      <c r="F11" s="27" t="s">
        <v>23</v>
      </c>
      <c r="G11" s="27" t="s">
        <v>63</v>
      </c>
      <c r="H11" s="28">
        <v>10</v>
      </c>
      <c r="I11" s="28">
        <v>0.9</v>
      </c>
      <c r="J11" s="28">
        <v>2.1</v>
      </c>
      <c r="K11" s="29">
        <f>H11+I11-J11</f>
        <v>8.8000000000000007</v>
      </c>
      <c r="L11" s="28">
        <v>10</v>
      </c>
      <c r="M11" s="28">
        <v>0.6</v>
      </c>
      <c r="N11" s="28">
        <v>2.9</v>
      </c>
      <c r="O11" s="29">
        <f>L11+M11-N11</f>
        <v>7.6999999999999993</v>
      </c>
      <c r="P11" s="28">
        <v>10</v>
      </c>
      <c r="Q11" s="28">
        <v>1.2</v>
      </c>
      <c r="R11" s="28">
        <v>2.1</v>
      </c>
      <c r="S11" s="29">
        <f>P11+Q11-R11</f>
        <v>9.1</v>
      </c>
      <c r="T11" s="28">
        <v>10</v>
      </c>
      <c r="U11" s="28">
        <v>1.6</v>
      </c>
      <c r="V11" s="28">
        <v>1.8</v>
      </c>
      <c r="W11" s="29">
        <f>T11+U11-V11</f>
        <v>9.7999999999999989</v>
      </c>
      <c r="X11" s="28">
        <v>10</v>
      </c>
      <c r="Y11" s="28">
        <v>1.2</v>
      </c>
      <c r="Z11" s="28">
        <v>2.5</v>
      </c>
      <c r="AA11" s="29">
        <f>X11+Y11-Z11</f>
        <v>8.6999999999999993</v>
      </c>
      <c r="AB11" s="28">
        <v>10</v>
      </c>
      <c r="AC11" s="28">
        <v>0.6</v>
      </c>
      <c r="AD11" s="28">
        <v>1.8</v>
      </c>
      <c r="AE11" s="29">
        <f>AB11+AC11-AD11</f>
        <v>8.7999999999999989</v>
      </c>
      <c r="AF11" s="30">
        <f>K11+O11+S11+W11+AA11+AE11</f>
        <v>52.899999999999991</v>
      </c>
      <c r="AH11" s="27">
        <f>AF12</f>
        <v>186.35000000000002</v>
      </c>
      <c r="AI11" s="27" t="str">
        <f>D7</f>
        <v>Gymnastika Liberec z.s.</v>
      </c>
      <c r="AJ11" s="27">
        <v>5</v>
      </c>
    </row>
    <row r="12" spans="1:37" x14ac:dyDescent="0.25">
      <c r="A12" s="4"/>
      <c r="B12" s="4"/>
      <c r="C12" s="4"/>
      <c r="D12" s="4" t="s">
        <v>40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34.1</v>
      </c>
      <c r="L12" s="4"/>
      <c r="M12" s="4"/>
      <c r="N12" s="4">
        <v>0</v>
      </c>
      <c r="O12" s="4">
        <f>LARGE(O8:O11,3)+LARGE(O8:O11,2)+LARGE(O8:O11,1)-N12</f>
        <v>26.349999999999998</v>
      </c>
      <c r="P12" s="4"/>
      <c r="Q12" s="4"/>
      <c r="R12" s="4">
        <v>0</v>
      </c>
      <c r="S12" s="4">
        <f>LARGE(S8:S11,3)+LARGE(S8:S11,2)+LARGE(S8:S11,1)-R12</f>
        <v>30.7</v>
      </c>
      <c r="T12" s="4"/>
      <c r="U12" s="4"/>
      <c r="V12" s="4">
        <v>0</v>
      </c>
      <c r="W12" s="4">
        <f>LARGE(W8:W11,3)+LARGE(W8:W11,2)+LARGE(W8:W11,1)-V12</f>
        <v>33.4</v>
      </c>
      <c r="X12" s="4"/>
      <c r="Y12" s="4"/>
      <c r="Z12" s="4">
        <v>0</v>
      </c>
      <c r="AA12" s="4">
        <f>LARGE(AA8:AA11,3)+LARGE(AA8:AA11,2)+LARGE(AA8:AA11,1)-Z12</f>
        <v>31</v>
      </c>
      <c r="AB12" s="4"/>
      <c r="AC12" s="4"/>
      <c r="AD12" s="4">
        <v>0</v>
      </c>
      <c r="AE12" s="4">
        <f>LARGE(AE8:AE11,3)+LARGE(AE8:AE11,2)+LARGE(AE8:AE11,1)-AD12</f>
        <v>30.8</v>
      </c>
      <c r="AF12" s="12">
        <f>K12+O12+S12+W12+AA12+AE12</f>
        <v>186.35000000000002</v>
      </c>
      <c r="AH12">
        <f>AF12</f>
        <v>186.35000000000002</v>
      </c>
      <c r="AI12" t="str">
        <f>D7</f>
        <v>Gymnastika Liberec z.s.</v>
      </c>
      <c r="AJ12">
        <v>6</v>
      </c>
    </row>
    <row r="13" spans="1:37" x14ac:dyDescent="0.25">
      <c r="A13" s="5"/>
      <c r="B13" s="5">
        <v>2788</v>
      </c>
      <c r="C13" s="5">
        <v>6925</v>
      </c>
      <c r="D13" s="5" t="s">
        <v>68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8"/>
      <c r="AG13" s="5"/>
      <c r="AH13">
        <f>AF18</f>
        <v>109.4</v>
      </c>
      <c r="AI13" t="str">
        <f>D13</f>
        <v>TJ Lokomotiva Česká Lípa, z.s.</v>
      </c>
      <c r="AJ13">
        <v>1</v>
      </c>
    </row>
    <row r="14" spans="1:37" x14ac:dyDescent="0.25">
      <c r="B14">
        <v>209037</v>
      </c>
      <c r="C14">
        <v>6925</v>
      </c>
      <c r="D14" t="s">
        <v>69</v>
      </c>
      <c r="E14">
        <v>2008</v>
      </c>
      <c r="F14" t="s">
        <v>30</v>
      </c>
      <c r="G14" t="s">
        <v>94</v>
      </c>
      <c r="H14" s="3">
        <v>10</v>
      </c>
      <c r="I14" s="3">
        <v>2.5</v>
      </c>
      <c r="J14" s="3">
        <v>1.6</v>
      </c>
      <c r="K14" s="4">
        <f>H14+I14-J14</f>
        <v>10.9</v>
      </c>
      <c r="L14" s="3">
        <v>10</v>
      </c>
      <c r="M14" s="3">
        <v>0.7</v>
      </c>
      <c r="N14" s="3">
        <v>2.65</v>
      </c>
      <c r="O14" s="4">
        <f>L14+M14-N14</f>
        <v>8.0499999999999989</v>
      </c>
      <c r="P14" s="3">
        <v>10</v>
      </c>
      <c r="Q14" s="3">
        <v>1.3</v>
      </c>
      <c r="R14" s="3">
        <v>3</v>
      </c>
      <c r="S14" s="4">
        <f>P14+Q14-R14</f>
        <v>8.3000000000000007</v>
      </c>
      <c r="T14" s="3">
        <v>10</v>
      </c>
      <c r="U14" s="3">
        <v>1.6</v>
      </c>
      <c r="V14" s="3">
        <v>0.6</v>
      </c>
      <c r="W14" s="4">
        <f>T14+U14-V14</f>
        <v>11</v>
      </c>
      <c r="X14" s="3">
        <v>10</v>
      </c>
      <c r="Y14" s="3">
        <v>1.3</v>
      </c>
      <c r="Z14" s="3">
        <v>1.9</v>
      </c>
      <c r="AA14" s="4">
        <f>X14+Y14-Z14</f>
        <v>9.4</v>
      </c>
      <c r="AB14" s="3">
        <v>10</v>
      </c>
      <c r="AC14" s="3">
        <v>0.7</v>
      </c>
      <c r="AD14" s="3">
        <v>2.2000000000000002</v>
      </c>
      <c r="AE14" s="4">
        <f>AB14+AC14-AD14</f>
        <v>8.5</v>
      </c>
      <c r="AF14" s="12">
        <f>K14+O14+S14+W14+AA14+AE14</f>
        <v>56.15</v>
      </c>
      <c r="AH14">
        <f>AF18</f>
        <v>109.4</v>
      </c>
      <c r="AI14" t="str">
        <f>D13</f>
        <v>TJ Lokomotiva Česká Lípa, z.s.</v>
      </c>
      <c r="AJ14">
        <v>2</v>
      </c>
    </row>
    <row r="15" spans="1:37" x14ac:dyDescent="0.25">
      <c r="B15">
        <v>748573</v>
      </c>
      <c r="C15">
        <v>6925</v>
      </c>
      <c r="D15" t="s">
        <v>70</v>
      </c>
      <c r="E15">
        <v>2009</v>
      </c>
      <c r="F15" t="s">
        <v>30</v>
      </c>
      <c r="G15" t="s">
        <v>94</v>
      </c>
      <c r="H15" s="3">
        <v>10</v>
      </c>
      <c r="I15" s="3">
        <v>1.8</v>
      </c>
      <c r="J15" s="3">
        <v>1.4</v>
      </c>
      <c r="K15" s="4">
        <f>H15+I15-J15</f>
        <v>10.4</v>
      </c>
      <c r="L15" s="3">
        <v>10</v>
      </c>
      <c r="M15" s="3">
        <v>0.7</v>
      </c>
      <c r="N15" s="3">
        <v>2.35</v>
      </c>
      <c r="O15" s="4">
        <f>L15+M15-N15</f>
        <v>8.35</v>
      </c>
      <c r="P15" s="3">
        <v>10</v>
      </c>
      <c r="Q15" s="3">
        <v>1.2</v>
      </c>
      <c r="R15" s="3">
        <v>3.2</v>
      </c>
      <c r="S15" s="4">
        <f>P15+Q15-R15</f>
        <v>7.9999999999999991</v>
      </c>
      <c r="T15" s="3">
        <v>10</v>
      </c>
      <c r="U15" s="3">
        <v>1.6</v>
      </c>
      <c r="V15" s="3">
        <v>1.3</v>
      </c>
      <c r="W15" s="4">
        <f>T15+U15-V15</f>
        <v>10.299999999999999</v>
      </c>
      <c r="X15" s="3">
        <v>10</v>
      </c>
      <c r="Y15" s="3">
        <v>0.6</v>
      </c>
      <c r="Z15" s="3">
        <v>2.5</v>
      </c>
      <c r="AA15" s="4">
        <f>X15+Y15-Z15</f>
        <v>8.1</v>
      </c>
      <c r="AB15" s="3">
        <v>10</v>
      </c>
      <c r="AC15" s="3">
        <v>0.6</v>
      </c>
      <c r="AD15" s="3">
        <v>2.5</v>
      </c>
      <c r="AE15" s="4">
        <f>AB15+AC15-AD15</f>
        <v>8.1</v>
      </c>
      <c r="AF15" s="12">
        <f>K15+O15+S15+W15+AA15+AE15</f>
        <v>53.25</v>
      </c>
      <c r="AH15">
        <f>AF18</f>
        <v>109.4</v>
      </c>
      <c r="AI15" t="str">
        <f>D13</f>
        <v>TJ Lokomotiva Česká Lípa, z.s.</v>
      </c>
      <c r="AJ15">
        <v>3</v>
      </c>
    </row>
    <row r="16" spans="1:37" s="27" customFormat="1" x14ac:dyDescent="0.25">
      <c r="B16" s="27">
        <v>0</v>
      </c>
      <c r="C16" s="27">
        <v>0</v>
      </c>
      <c r="H16" s="28">
        <v>0</v>
      </c>
      <c r="I16" s="28">
        <v>0</v>
      </c>
      <c r="J16" s="28">
        <v>0</v>
      </c>
      <c r="K16" s="29">
        <f>H16+I16-J16</f>
        <v>0</v>
      </c>
      <c r="L16" s="28">
        <v>0</v>
      </c>
      <c r="M16" s="28">
        <v>0</v>
      </c>
      <c r="N16" s="28">
        <v>0</v>
      </c>
      <c r="O16" s="29">
        <f>L16+M16-N16</f>
        <v>0</v>
      </c>
      <c r="P16" s="28">
        <v>0</v>
      </c>
      <c r="Q16" s="28">
        <v>0</v>
      </c>
      <c r="R16" s="28">
        <v>0</v>
      </c>
      <c r="S16" s="29">
        <f>P16+Q16-R16</f>
        <v>0</v>
      </c>
      <c r="T16" s="28">
        <v>0</v>
      </c>
      <c r="U16" s="28">
        <v>0</v>
      </c>
      <c r="V16" s="28">
        <v>0</v>
      </c>
      <c r="W16" s="29">
        <f>T16+U16-V16</f>
        <v>0</v>
      </c>
      <c r="X16" s="28">
        <v>0</v>
      </c>
      <c r="Y16" s="28">
        <v>0</v>
      </c>
      <c r="Z16" s="28">
        <v>0</v>
      </c>
      <c r="AA16" s="29">
        <f>X16+Y16-Z16</f>
        <v>0</v>
      </c>
      <c r="AB16" s="28">
        <v>0</v>
      </c>
      <c r="AC16" s="28">
        <v>0</v>
      </c>
      <c r="AD16" s="28">
        <v>0</v>
      </c>
      <c r="AE16" s="29">
        <f>AB16+AC16-AD16</f>
        <v>0</v>
      </c>
      <c r="AF16" s="30">
        <f>K16+O16+S16+W16+AA16+AE16</f>
        <v>0</v>
      </c>
      <c r="AH16" s="27">
        <f>AF18</f>
        <v>109.4</v>
      </c>
      <c r="AI16" s="27" t="str">
        <f>D13</f>
        <v>TJ Lokomotiva Česká Lípa, z.s.</v>
      </c>
      <c r="AJ16" s="27">
        <v>4</v>
      </c>
    </row>
    <row r="17" spans="1:36" s="27" customFormat="1" x14ac:dyDescent="0.25">
      <c r="B17" s="27">
        <v>0</v>
      </c>
      <c r="C17" s="27">
        <v>0</v>
      </c>
      <c r="H17" s="28">
        <v>0</v>
      </c>
      <c r="I17" s="28">
        <v>0</v>
      </c>
      <c r="J17" s="28">
        <v>0</v>
      </c>
      <c r="K17" s="29">
        <f>H17+I17-J17</f>
        <v>0</v>
      </c>
      <c r="L17" s="28">
        <v>0</v>
      </c>
      <c r="M17" s="28">
        <v>0</v>
      </c>
      <c r="N17" s="28">
        <v>0</v>
      </c>
      <c r="O17" s="29">
        <f>L17+M17-N17</f>
        <v>0</v>
      </c>
      <c r="P17" s="28">
        <v>0</v>
      </c>
      <c r="Q17" s="28">
        <v>0</v>
      </c>
      <c r="R17" s="28">
        <v>0</v>
      </c>
      <c r="S17" s="29">
        <f>P17+Q17-R17</f>
        <v>0</v>
      </c>
      <c r="T17" s="28">
        <v>0</v>
      </c>
      <c r="U17" s="28">
        <v>0</v>
      </c>
      <c r="V17" s="28">
        <v>0</v>
      </c>
      <c r="W17" s="29">
        <f>T17+U17-V17</f>
        <v>0</v>
      </c>
      <c r="X17" s="28">
        <v>0</v>
      </c>
      <c r="Y17" s="28">
        <v>0</v>
      </c>
      <c r="Z17" s="28">
        <v>0</v>
      </c>
      <c r="AA17" s="29">
        <f>X17+Y17-Z17</f>
        <v>0</v>
      </c>
      <c r="AB17" s="28">
        <v>0</v>
      </c>
      <c r="AC17" s="28">
        <v>0</v>
      </c>
      <c r="AD17" s="28">
        <v>0</v>
      </c>
      <c r="AE17" s="29">
        <f>AB17+AC17-AD17</f>
        <v>0</v>
      </c>
      <c r="AF17" s="30">
        <f>K17+O17+S17+W17+AA17+AE17</f>
        <v>0</v>
      </c>
      <c r="AH17" s="27">
        <f>AF18</f>
        <v>109.4</v>
      </c>
      <c r="AI17" s="27" t="str">
        <f>D13</f>
        <v>TJ Lokomotiva Česká Lípa, z.s.</v>
      </c>
      <c r="AJ17" s="27">
        <v>5</v>
      </c>
    </row>
    <row r="18" spans="1:36" x14ac:dyDescent="0.25">
      <c r="A18" s="4"/>
      <c r="B18" s="4"/>
      <c r="C18" s="4"/>
      <c r="D18" s="4" t="s">
        <v>40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21.3</v>
      </c>
      <c r="L18" s="4"/>
      <c r="M18" s="4"/>
      <c r="N18" s="4">
        <v>0</v>
      </c>
      <c r="O18" s="4">
        <f>LARGE(O14:O17,3)+LARGE(O14:O17,2)+LARGE(O14:O17,1)-N18</f>
        <v>16.399999999999999</v>
      </c>
      <c r="P18" s="4"/>
      <c r="Q18" s="4"/>
      <c r="R18" s="4">
        <v>0</v>
      </c>
      <c r="S18" s="4">
        <f>LARGE(S14:S17,3)+LARGE(S14:S17,2)+LARGE(S14:S17,1)-R18</f>
        <v>16.3</v>
      </c>
      <c r="T18" s="4"/>
      <c r="U18" s="4"/>
      <c r="V18" s="4">
        <v>0</v>
      </c>
      <c r="W18" s="4">
        <f>LARGE(W14:W17,3)+LARGE(W14:W17,2)+LARGE(W14:W17,1)-V18</f>
        <v>21.299999999999997</v>
      </c>
      <c r="X18" s="4"/>
      <c r="Y18" s="4"/>
      <c r="Z18" s="4">
        <v>0</v>
      </c>
      <c r="AA18" s="4">
        <f>LARGE(AA14:AA17,3)+LARGE(AA14:AA17,2)+LARGE(AA14:AA17,1)-Z18</f>
        <v>17.5</v>
      </c>
      <c r="AB18" s="4"/>
      <c r="AC18" s="4"/>
      <c r="AD18" s="4">
        <v>0</v>
      </c>
      <c r="AE18" s="4">
        <f>LARGE(AE14:AE17,3)+LARGE(AE14:AE17,2)+LARGE(AE14:AE17,1)-AD18</f>
        <v>16.600000000000001</v>
      </c>
      <c r="AF18" s="12">
        <f>K18+O18+S18+W18+AA18+AE18</f>
        <v>109.4</v>
      </c>
      <c r="AH18">
        <f>AF18</f>
        <v>109.4</v>
      </c>
      <c r="AI18" t="str">
        <f>D13</f>
        <v>TJ Lokomotiva Česká Lípa, z.s.</v>
      </c>
      <c r="AJ18">
        <v>6</v>
      </c>
    </row>
    <row r="19" spans="1:36" x14ac:dyDescent="0.25">
      <c r="A19" s="5"/>
      <c r="B19" s="5">
        <v>2796</v>
      </c>
      <c r="C19" s="5">
        <v>4140</v>
      </c>
      <c r="D19" s="5" t="s">
        <v>41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8"/>
      <c r="AG19" s="5"/>
      <c r="AH19">
        <f>AF24</f>
        <v>57.4</v>
      </c>
      <c r="AI19" t="str">
        <f>D19</f>
        <v>Tělovýchovná jednota Spartak Vrchlabí, z. s.</v>
      </c>
      <c r="AJ19">
        <v>1</v>
      </c>
    </row>
    <row r="20" spans="1:36" x14ac:dyDescent="0.25">
      <c r="B20">
        <v>363135</v>
      </c>
      <c r="C20">
        <v>4140</v>
      </c>
      <c r="D20" t="s">
        <v>67</v>
      </c>
      <c r="E20">
        <v>2009</v>
      </c>
      <c r="F20" t="s">
        <v>43</v>
      </c>
      <c r="G20" t="s">
        <v>44</v>
      </c>
      <c r="H20" s="3">
        <v>10</v>
      </c>
      <c r="I20" s="3">
        <v>2.4</v>
      </c>
      <c r="J20" s="3">
        <v>0.65</v>
      </c>
      <c r="K20" s="4">
        <f>H20+I20-J20</f>
        <v>11.75</v>
      </c>
      <c r="L20" s="3">
        <v>8</v>
      </c>
      <c r="M20" s="3">
        <v>0</v>
      </c>
      <c r="N20" s="3">
        <v>1.45</v>
      </c>
      <c r="O20" s="4">
        <f>L20+M20-N20</f>
        <v>6.55</v>
      </c>
      <c r="P20" s="3">
        <v>10</v>
      </c>
      <c r="Q20" s="3">
        <v>1.9</v>
      </c>
      <c r="R20" s="3">
        <v>1.8</v>
      </c>
      <c r="S20" s="4">
        <f>P20+Q20-R20</f>
        <v>10.1</v>
      </c>
      <c r="T20" s="3">
        <v>10</v>
      </c>
      <c r="U20" s="3">
        <v>1.6</v>
      </c>
      <c r="V20" s="3">
        <v>1.5</v>
      </c>
      <c r="W20" s="4">
        <f>T20+U20-V20</f>
        <v>10.1</v>
      </c>
      <c r="X20" s="3">
        <v>10</v>
      </c>
      <c r="Y20" s="3">
        <v>1.3</v>
      </c>
      <c r="Z20" s="3">
        <v>1.7</v>
      </c>
      <c r="AA20" s="4">
        <f>X20+Y20-Z20</f>
        <v>9.6000000000000014</v>
      </c>
      <c r="AB20" s="3">
        <v>10</v>
      </c>
      <c r="AC20" s="3">
        <v>0.6</v>
      </c>
      <c r="AD20" s="3">
        <v>1.3</v>
      </c>
      <c r="AE20" s="4">
        <f>AB20+AC20-AD20</f>
        <v>9.2999999999999989</v>
      </c>
      <c r="AF20" s="12">
        <f>K20+O20+S20+W20+AA20+AE20</f>
        <v>57.4</v>
      </c>
      <c r="AH20">
        <f>AF24</f>
        <v>57.4</v>
      </c>
      <c r="AI20" t="str">
        <f>D19</f>
        <v>Tělovýchovná jednota Spartak Vrchlabí, z. s.</v>
      </c>
      <c r="AJ20">
        <v>2</v>
      </c>
    </row>
    <row r="21" spans="1:36" s="27" customFormat="1" x14ac:dyDescent="0.25">
      <c r="B21" s="27">
        <v>0</v>
      </c>
      <c r="C21" s="27">
        <v>0</v>
      </c>
      <c r="H21" s="28">
        <v>0</v>
      </c>
      <c r="I21" s="28">
        <v>0</v>
      </c>
      <c r="J21" s="28">
        <v>0</v>
      </c>
      <c r="K21" s="29">
        <f>H21+I21-J21</f>
        <v>0</v>
      </c>
      <c r="L21" s="28">
        <v>0</v>
      </c>
      <c r="M21" s="28">
        <v>0</v>
      </c>
      <c r="N21" s="28">
        <v>0</v>
      </c>
      <c r="O21" s="29">
        <f>L21+M21-N21</f>
        <v>0</v>
      </c>
      <c r="P21" s="28">
        <v>0</v>
      </c>
      <c r="Q21" s="28">
        <v>0</v>
      </c>
      <c r="R21" s="28">
        <v>0</v>
      </c>
      <c r="S21" s="29">
        <f>P21+Q21-R21</f>
        <v>0</v>
      </c>
      <c r="T21" s="28">
        <v>0</v>
      </c>
      <c r="U21" s="28">
        <v>0</v>
      </c>
      <c r="V21" s="28">
        <v>0</v>
      </c>
      <c r="W21" s="29">
        <f>T21+U21-V21</f>
        <v>0</v>
      </c>
      <c r="X21" s="28">
        <v>0</v>
      </c>
      <c r="Y21" s="28">
        <v>0</v>
      </c>
      <c r="Z21" s="28">
        <v>0</v>
      </c>
      <c r="AA21" s="29">
        <f>X21+Y21-Z21</f>
        <v>0</v>
      </c>
      <c r="AB21" s="28">
        <v>0</v>
      </c>
      <c r="AC21" s="28">
        <v>0</v>
      </c>
      <c r="AD21" s="28">
        <v>0</v>
      </c>
      <c r="AE21" s="29">
        <f>AB21+AC21-AD21</f>
        <v>0</v>
      </c>
      <c r="AF21" s="30">
        <f>K21+O21+S21+W21+AA21+AE21</f>
        <v>0</v>
      </c>
      <c r="AH21" s="27">
        <f>AF24</f>
        <v>57.4</v>
      </c>
      <c r="AI21" s="27" t="str">
        <f>D19</f>
        <v>Tělovýchovná jednota Spartak Vrchlabí, z. s.</v>
      </c>
      <c r="AJ21" s="27">
        <v>3</v>
      </c>
    </row>
    <row r="22" spans="1:36" s="27" customFormat="1" x14ac:dyDescent="0.25">
      <c r="B22" s="27">
        <v>0</v>
      </c>
      <c r="C22" s="27">
        <v>0</v>
      </c>
      <c r="H22" s="28">
        <v>0</v>
      </c>
      <c r="I22" s="28">
        <v>0</v>
      </c>
      <c r="J22" s="28">
        <v>0</v>
      </c>
      <c r="K22" s="29">
        <f>H22+I22-J22</f>
        <v>0</v>
      </c>
      <c r="L22" s="28">
        <v>0</v>
      </c>
      <c r="M22" s="28">
        <v>0</v>
      </c>
      <c r="N22" s="28">
        <v>0</v>
      </c>
      <c r="O22" s="29">
        <f>L22+M22-N22</f>
        <v>0</v>
      </c>
      <c r="P22" s="28">
        <v>0</v>
      </c>
      <c r="Q22" s="28">
        <v>0</v>
      </c>
      <c r="R22" s="28">
        <v>0</v>
      </c>
      <c r="S22" s="29">
        <f>P22+Q22-R22</f>
        <v>0</v>
      </c>
      <c r="T22" s="28">
        <v>0</v>
      </c>
      <c r="U22" s="28">
        <v>0</v>
      </c>
      <c r="V22" s="28">
        <v>0</v>
      </c>
      <c r="W22" s="29">
        <f>T22+U22-V22</f>
        <v>0</v>
      </c>
      <c r="X22" s="28">
        <v>0</v>
      </c>
      <c r="Y22" s="28">
        <v>0</v>
      </c>
      <c r="Z22" s="28">
        <v>0</v>
      </c>
      <c r="AA22" s="29">
        <f>X22+Y22-Z22</f>
        <v>0</v>
      </c>
      <c r="AB22" s="28">
        <v>0</v>
      </c>
      <c r="AC22" s="28">
        <v>0</v>
      </c>
      <c r="AD22" s="28">
        <v>0</v>
      </c>
      <c r="AE22" s="29">
        <f>AB22+AC22-AD22</f>
        <v>0</v>
      </c>
      <c r="AF22" s="30">
        <f>K22+O22+S22+W22+AA22+AE22</f>
        <v>0</v>
      </c>
      <c r="AH22" s="27">
        <f>AF24</f>
        <v>57.4</v>
      </c>
      <c r="AI22" s="27" t="str">
        <f>D19</f>
        <v>Tělovýchovná jednota Spartak Vrchlabí, z. s.</v>
      </c>
      <c r="AJ22" s="27">
        <v>4</v>
      </c>
    </row>
    <row r="23" spans="1:36" s="27" customFormat="1" x14ac:dyDescent="0.25">
      <c r="B23" s="27">
        <v>0</v>
      </c>
      <c r="C23" s="27">
        <v>0</v>
      </c>
      <c r="H23" s="28">
        <v>0</v>
      </c>
      <c r="I23" s="28">
        <v>0</v>
      </c>
      <c r="J23" s="28">
        <v>0</v>
      </c>
      <c r="K23" s="29">
        <f>H23+I23-J23</f>
        <v>0</v>
      </c>
      <c r="L23" s="28">
        <v>0</v>
      </c>
      <c r="M23" s="28">
        <v>0</v>
      </c>
      <c r="N23" s="28">
        <v>0</v>
      </c>
      <c r="O23" s="29">
        <f>L23+M23-N23</f>
        <v>0</v>
      </c>
      <c r="P23" s="28">
        <v>0</v>
      </c>
      <c r="Q23" s="28">
        <v>0</v>
      </c>
      <c r="R23" s="28">
        <v>0</v>
      </c>
      <c r="S23" s="29">
        <f>P23+Q23-R23</f>
        <v>0</v>
      </c>
      <c r="T23" s="28">
        <v>0</v>
      </c>
      <c r="U23" s="28">
        <v>0</v>
      </c>
      <c r="V23" s="28">
        <v>0</v>
      </c>
      <c r="W23" s="29">
        <f>T23+U23-V23</f>
        <v>0</v>
      </c>
      <c r="X23" s="28">
        <v>0</v>
      </c>
      <c r="Y23" s="28">
        <v>0</v>
      </c>
      <c r="Z23" s="28">
        <v>0</v>
      </c>
      <c r="AA23" s="29">
        <f>X23+Y23-Z23</f>
        <v>0</v>
      </c>
      <c r="AB23" s="28">
        <v>0</v>
      </c>
      <c r="AC23" s="28">
        <v>0</v>
      </c>
      <c r="AD23" s="28">
        <v>0</v>
      </c>
      <c r="AE23" s="29">
        <f>AB23+AC23-AD23</f>
        <v>0</v>
      </c>
      <c r="AF23" s="30">
        <f>K23+O23+S23+W23+AA23+AE23</f>
        <v>0</v>
      </c>
      <c r="AH23" s="27">
        <f>AF24</f>
        <v>57.4</v>
      </c>
      <c r="AI23" s="27" t="str">
        <f>D19</f>
        <v>Tělovýchovná jednota Spartak Vrchlabí, z. s.</v>
      </c>
      <c r="AJ23" s="27">
        <v>5</v>
      </c>
    </row>
    <row r="24" spans="1:36" x14ac:dyDescent="0.25">
      <c r="A24" s="4"/>
      <c r="B24" s="4"/>
      <c r="C24" s="4"/>
      <c r="D24" s="4" t="s">
        <v>40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11.75</v>
      </c>
      <c r="L24" s="4"/>
      <c r="M24" s="4"/>
      <c r="N24" s="4">
        <v>0</v>
      </c>
      <c r="O24" s="4">
        <f>LARGE(O20:O23,3)+LARGE(O20:O23,2)+LARGE(O20:O23,1)-N24</f>
        <v>6.55</v>
      </c>
      <c r="P24" s="4"/>
      <c r="Q24" s="4"/>
      <c r="R24" s="4">
        <v>0</v>
      </c>
      <c r="S24" s="4">
        <f>LARGE(S20:S23,3)+LARGE(S20:S23,2)+LARGE(S20:S23,1)-R24</f>
        <v>10.1</v>
      </c>
      <c r="T24" s="4"/>
      <c r="U24" s="4"/>
      <c r="V24" s="4">
        <v>0</v>
      </c>
      <c r="W24" s="4">
        <f>LARGE(W20:W23,3)+LARGE(W20:W23,2)+LARGE(W20:W23,1)-V24</f>
        <v>10.1</v>
      </c>
      <c r="X24" s="4"/>
      <c r="Y24" s="4"/>
      <c r="Z24" s="4">
        <v>0</v>
      </c>
      <c r="AA24" s="4">
        <f>LARGE(AA20:AA23,3)+LARGE(AA20:AA23,2)+LARGE(AA20:AA23,1)-Z24</f>
        <v>9.6000000000000014</v>
      </c>
      <c r="AB24" s="4"/>
      <c r="AC24" s="4"/>
      <c r="AD24" s="4">
        <v>0</v>
      </c>
      <c r="AE24" s="4">
        <f>LARGE(AE20:AE23,3)+LARGE(AE20:AE23,2)+LARGE(AE20:AE23,1)-AD24</f>
        <v>9.2999999999999989</v>
      </c>
      <c r="AF24" s="12">
        <f>K24+O24+S24+W24+AA24+AE24</f>
        <v>57.4</v>
      </c>
      <c r="AH24">
        <f>AF24</f>
        <v>57.4</v>
      </c>
      <c r="AI24" t="str">
        <f>D19</f>
        <v>Tělovýchovná jednota Spartak Vrchlabí, z. s.</v>
      </c>
      <c r="AJ24">
        <v>6</v>
      </c>
    </row>
    <row r="25" spans="1:36" x14ac:dyDescent="0.25">
      <c r="A25" s="5"/>
      <c r="B25" s="5">
        <v>2767</v>
      </c>
      <c r="C25" s="5">
        <v>4415</v>
      </c>
      <c r="D25" s="5" t="s">
        <v>54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8"/>
      <c r="AG25" s="5"/>
      <c r="AH25">
        <f>AF30</f>
        <v>56.25</v>
      </c>
      <c r="AI25" t="str">
        <f>D25</f>
        <v>TJ Stadion Ústí nad Labem z.s.</v>
      </c>
      <c r="AJ25">
        <v>1</v>
      </c>
    </row>
    <row r="26" spans="1:36" x14ac:dyDescent="0.25">
      <c r="B26">
        <v>289563</v>
      </c>
      <c r="C26">
        <v>4415</v>
      </c>
      <c r="D26" t="s">
        <v>71</v>
      </c>
      <c r="E26">
        <v>2009</v>
      </c>
      <c r="F26" t="s">
        <v>56</v>
      </c>
      <c r="G26" t="s">
        <v>59</v>
      </c>
      <c r="H26" s="3">
        <v>10</v>
      </c>
      <c r="I26" s="3">
        <v>1.8</v>
      </c>
      <c r="J26" s="3">
        <v>1.2</v>
      </c>
      <c r="K26" s="4">
        <f>H26+I26-J26</f>
        <v>10.600000000000001</v>
      </c>
      <c r="L26" s="3">
        <v>10</v>
      </c>
      <c r="M26" s="3">
        <v>0</v>
      </c>
      <c r="N26" s="3">
        <v>1.55</v>
      </c>
      <c r="O26" s="4">
        <f>L26+M26-N26</f>
        <v>8.4499999999999993</v>
      </c>
      <c r="P26" s="3">
        <v>10</v>
      </c>
      <c r="Q26" s="3">
        <v>0.6</v>
      </c>
      <c r="R26" s="3">
        <v>2.2000000000000002</v>
      </c>
      <c r="S26" s="4">
        <f>P26+Q26-R26</f>
        <v>8.3999999999999986</v>
      </c>
      <c r="T26" s="3">
        <v>10</v>
      </c>
      <c r="U26" s="3">
        <v>1.6</v>
      </c>
      <c r="V26" s="3">
        <v>0.4</v>
      </c>
      <c r="W26" s="4">
        <f>T26+U26-V26</f>
        <v>11.2</v>
      </c>
      <c r="X26" s="3">
        <v>10</v>
      </c>
      <c r="Y26" s="3">
        <v>0.6</v>
      </c>
      <c r="Z26" s="3">
        <v>1.2</v>
      </c>
      <c r="AA26" s="4">
        <f>X26+Y26-Z26</f>
        <v>9.4</v>
      </c>
      <c r="AB26" s="3">
        <v>10</v>
      </c>
      <c r="AC26" s="3">
        <v>0</v>
      </c>
      <c r="AD26" s="3">
        <v>1.8</v>
      </c>
      <c r="AE26" s="4">
        <f>AB26+AC26-AD26</f>
        <v>8.1999999999999993</v>
      </c>
      <c r="AF26" s="12">
        <f>K26+O26+S26+W26+AA26+AE26</f>
        <v>56.25</v>
      </c>
      <c r="AH26">
        <f>AF30</f>
        <v>56.25</v>
      </c>
      <c r="AI26" t="str">
        <f>D25</f>
        <v>TJ Stadion Ústí nad Labem z.s.</v>
      </c>
      <c r="AJ26">
        <v>2</v>
      </c>
    </row>
    <row r="27" spans="1:36" s="27" customFormat="1" x14ac:dyDescent="0.25">
      <c r="B27" s="27">
        <v>0</v>
      </c>
      <c r="C27" s="27">
        <v>0</v>
      </c>
      <c r="H27" s="28">
        <v>0</v>
      </c>
      <c r="I27" s="28">
        <v>0</v>
      </c>
      <c r="J27" s="28">
        <v>0</v>
      </c>
      <c r="K27" s="29">
        <f>H27+I27-J27</f>
        <v>0</v>
      </c>
      <c r="L27" s="28">
        <v>0</v>
      </c>
      <c r="M27" s="28">
        <v>0</v>
      </c>
      <c r="N27" s="28">
        <v>0</v>
      </c>
      <c r="O27" s="29">
        <f>L27+M27-N27</f>
        <v>0</v>
      </c>
      <c r="P27" s="28">
        <v>0</v>
      </c>
      <c r="Q27" s="28">
        <v>0</v>
      </c>
      <c r="R27" s="28">
        <v>0</v>
      </c>
      <c r="S27" s="29">
        <f>P27+Q27-R27</f>
        <v>0</v>
      </c>
      <c r="T27" s="28">
        <v>0</v>
      </c>
      <c r="U27" s="28">
        <v>0</v>
      </c>
      <c r="V27" s="28">
        <v>0</v>
      </c>
      <c r="W27" s="29">
        <f>T27+U27-V27</f>
        <v>0</v>
      </c>
      <c r="X27" s="28">
        <v>0</v>
      </c>
      <c r="Y27" s="28">
        <v>0</v>
      </c>
      <c r="Z27" s="28">
        <v>0</v>
      </c>
      <c r="AA27" s="29">
        <f>X27+Y27-Z27</f>
        <v>0</v>
      </c>
      <c r="AB27" s="28">
        <v>0</v>
      </c>
      <c r="AC27" s="28">
        <v>0</v>
      </c>
      <c r="AD27" s="28">
        <v>0</v>
      </c>
      <c r="AE27" s="29">
        <f>AB27+AC27-AD27</f>
        <v>0</v>
      </c>
      <c r="AF27" s="30">
        <f>K27+O27+S27+W27+AA27+AE27</f>
        <v>0</v>
      </c>
      <c r="AH27" s="27">
        <f>AF30</f>
        <v>56.25</v>
      </c>
      <c r="AI27" s="27" t="str">
        <f>D25</f>
        <v>TJ Stadion Ústí nad Labem z.s.</v>
      </c>
      <c r="AJ27" s="27">
        <v>3</v>
      </c>
    </row>
    <row r="28" spans="1:36" s="27" customFormat="1" x14ac:dyDescent="0.25">
      <c r="B28" s="27">
        <v>0</v>
      </c>
      <c r="C28" s="27">
        <v>0</v>
      </c>
      <c r="H28" s="28">
        <v>0</v>
      </c>
      <c r="I28" s="28">
        <v>0</v>
      </c>
      <c r="J28" s="28">
        <v>0</v>
      </c>
      <c r="K28" s="29">
        <f>H28+I28-J28</f>
        <v>0</v>
      </c>
      <c r="L28" s="28">
        <v>0</v>
      </c>
      <c r="M28" s="28">
        <v>0</v>
      </c>
      <c r="N28" s="28">
        <v>0</v>
      </c>
      <c r="O28" s="29">
        <f>L28+M28-N28</f>
        <v>0</v>
      </c>
      <c r="P28" s="28">
        <v>0</v>
      </c>
      <c r="Q28" s="28">
        <v>0</v>
      </c>
      <c r="R28" s="28">
        <v>0</v>
      </c>
      <c r="S28" s="29">
        <f>P28+Q28-R28</f>
        <v>0</v>
      </c>
      <c r="T28" s="28">
        <v>0</v>
      </c>
      <c r="U28" s="28">
        <v>0</v>
      </c>
      <c r="V28" s="28">
        <v>0</v>
      </c>
      <c r="W28" s="29">
        <f>T28+U28-V28</f>
        <v>0</v>
      </c>
      <c r="X28" s="28">
        <v>0</v>
      </c>
      <c r="Y28" s="28">
        <v>0</v>
      </c>
      <c r="Z28" s="28">
        <v>0</v>
      </c>
      <c r="AA28" s="29">
        <f>X28+Y28-Z28</f>
        <v>0</v>
      </c>
      <c r="AB28" s="28">
        <v>0</v>
      </c>
      <c r="AC28" s="28">
        <v>0</v>
      </c>
      <c r="AD28" s="28">
        <v>0</v>
      </c>
      <c r="AE28" s="29">
        <f>AB28+AC28-AD28</f>
        <v>0</v>
      </c>
      <c r="AF28" s="30">
        <f>K28+O28+S28+W28+AA28+AE28</f>
        <v>0</v>
      </c>
      <c r="AH28" s="27">
        <f>AF30</f>
        <v>56.25</v>
      </c>
      <c r="AI28" s="27" t="str">
        <f>D25</f>
        <v>TJ Stadion Ústí nad Labem z.s.</v>
      </c>
      <c r="AJ28" s="27">
        <v>4</v>
      </c>
    </row>
    <row r="29" spans="1:36" s="27" customFormat="1" x14ac:dyDescent="0.25">
      <c r="B29" s="27">
        <v>0</v>
      </c>
      <c r="C29" s="27">
        <v>0</v>
      </c>
      <c r="H29" s="28">
        <v>0</v>
      </c>
      <c r="I29" s="28">
        <v>0</v>
      </c>
      <c r="J29" s="28">
        <v>0</v>
      </c>
      <c r="K29" s="29">
        <f>H29+I29-J29</f>
        <v>0</v>
      </c>
      <c r="L29" s="28">
        <v>0</v>
      </c>
      <c r="M29" s="28">
        <v>0</v>
      </c>
      <c r="N29" s="28">
        <v>0</v>
      </c>
      <c r="O29" s="29">
        <f>L29+M29-N29</f>
        <v>0</v>
      </c>
      <c r="P29" s="28">
        <v>0</v>
      </c>
      <c r="Q29" s="28">
        <v>0</v>
      </c>
      <c r="R29" s="28">
        <v>0</v>
      </c>
      <c r="S29" s="29">
        <f>P29+Q29-R29</f>
        <v>0</v>
      </c>
      <c r="T29" s="28">
        <v>0</v>
      </c>
      <c r="U29" s="28">
        <v>0</v>
      </c>
      <c r="V29" s="28">
        <v>0</v>
      </c>
      <c r="W29" s="29">
        <f>T29+U29-V29</f>
        <v>0</v>
      </c>
      <c r="X29" s="28">
        <v>0</v>
      </c>
      <c r="Y29" s="28">
        <v>0</v>
      </c>
      <c r="Z29" s="28">
        <v>0</v>
      </c>
      <c r="AA29" s="29">
        <f>X29+Y29-Z29</f>
        <v>0</v>
      </c>
      <c r="AB29" s="28">
        <v>0</v>
      </c>
      <c r="AC29" s="28">
        <v>0</v>
      </c>
      <c r="AD29" s="28">
        <v>0</v>
      </c>
      <c r="AE29" s="29">
        <f>AB29+AC29-AD29</f>
        <v>0</v>
      </c>
      <c r="AF29" s="30">
        <f>K29+O29+S29+W29+AA29+AE29</f>
        <v>0</v>
      </c>
      <c r="AH29" s="27">
        <f>AF30</f>
        <v>56.25</v>
      </c>
      <c r="AI29" s="27" t="str">
        <f>D25</f>
        <v>TJ Stadion Ústí nad Labem z.s.</v>
      </c>
      <c r="AJ29" s="27">
        <v>5</v>
      </c>
    </row>
    <row r="30" spans="1:36" x14ac:dyDescent="0.25">
      <c r="A30" s="4"/>
      <c r="B30" s="4"/>
      <c r="C30" s="4"/>
      <c r="D30" s="4" t="s">
        <v>40</v>
      </c>
      <c r="E30" s="4"/>
      <c r="F30" s="4"/>
      <c r="G30" s="4"/>
      <c r="H30" s="4"/>
      <c r="I30" s="4"/>
      <c r="J30" s="4">
        <v>0</v>
      </c>
      <c r="K30" s="4">
        <f>LARGE(K26:K29,3)+LARGE(K26:K29,2)+LARGE(K26:K29,1)-J30</f>
        <v>10.600000000000001</v>
      </c>
      <c r="L30" s="4"/>
      <c r="M30" s="4"/>
      <c r="N30" s="4">
        <v>0</v>
      </c>
      <c r="O30" s="4">
        <f>LARGE(O26:O29,3)+LARGE(O26:O29,2)+LARGE(O26:O29,1)-N30</f>
        <v>8.4499999999999993</v>
      </c>
      <c r="P30" s="4"/>
      <c r="Q30" s="4"/>
      <c r="R30" s="4">
        <v>0</v>
      </c>
      <c r="S30" s="4">
        <f>LARGE(S26:S29,3)+LARGE(S26:S29,2)+LARGE(S26:S29,1)-R30</f>
        <v>8.3999999999999986</v>
      </c>
      <c r="T30" s="4"/>
      <c r="U30" s="4"/>
      <c r="V30" s="4">
        <v>0</v>
      </c>
      <c r="W30" s="4">
        <f>LARGE(W26:W29,3)+LARGE(W26:W29,2)+LARGE(W26:W29,1)-V30</f>
        <v>11.2</v>
      </c>
      <c r="X30" s="4"/>
      <c r="Y30" s="4"/>
      <c r="Z30" s="4">
        <v>0</v>
      </c>
      <c r="AA30" s="4">
        <f>LARGE(AA26:AA29,3)+LARGE(AA26:AA29,2)+LARGE(AA26:AA29,1)-Z30</f>
        <v>9.4</v>
      </c>
      <c r="AB30" s="4"/>
      <c r="AC30" s="4"/>
      <c r="AD30" s="4">
        <v>0</v>
      </c>
      <c r="AE30" s="4">
        <f>LARGE(AE26:AE29,3)+LARGE(AE26:AE29,2)+LARGE(AE26:AE29,1)-AD30</f>
        <v>8.1999999999999993</v>
      </c>
      <c r="AF30" s="12">
        <f>K30+O30+S30+W30+AA30+AE30</f>
        <v>56.25</v>
      </c>
      <c r="AH30">
        <f>AF30</f>
        <v>56.25</v>
      </c>
      <c r="AI30" t="str">
        <f>D25</f>
        <v>TJ Stadion Ústí nad Labem z.s.</v>
      </c>
      <c r="AJ30">
        <v>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workbookViewId="0">
      <selection activeCell="AF21" sqref="AF21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61</v>
      </c>
      <c r="F3" s="6" t="s">
        <v>95</v>
      </c>
    </row>
    <row r="4" spans="1:37" ht="18.75" x14ac:dyDescent="0.3">
      <c r="D4" s="1" t="s">
        <v>0</v>
      </c>
    </row>
    <row r="5" spans="1:37" ht="18.75" x14ac:dyDescent="0.3">
      <c r="D5" s="1" t="s">
        <v>1</v>
      </c>
    </row>
    <row r="6" spans="1:37" ht="18.75" x14ac:dyDescent="0.3">
      <c r="D6" s="1" t="s">
        <v>61</v>
      </c>
      <c r="F6" s="6" t="s">
        <v>95</v>
      </c>
    </row>
    <row r="9" spans="1:37" x14ac:dyDescent="0.25">
      <c r="A9" s="2" t="s">
        <v>3</v>
      </c>
      <c r="B9" s="2" t="s">
        <v>34</v>
      </c>
      <c r="C9" s="2" t="s">
        <v>5</v>
      </c>
      <c r="D9" s="2" t="s">
        <v>6</v>
      </c>
      <c r="E9" s="2" t="s">
        <v>7</v>
      </c>
      <c r="F9" s="2" t="s">
        <v>8</v>
      </c>
      <c r="G9" s="2" t="s">
        <v>9</v>
      </c>
      <c r="H9" s="2" t="s">
        <v>10</v>
      </c>
      <c r="I9" s="2" t="s">
        <v>11</v>
      </c>
      <c r="J9" s="2" t="s">
        <v>12</v>
      </c>
      <c r="K9" s="2" t="s">
        <v>13</v>
      </c>
      <c r="L9" s="2" t="s">
        <v>10</v>
      </c>
      <c r="M9" s="2" t="s">
        <v>11</v>
      </c>
      <c r="N9" s="2" t="s">
        <v>12</v>
      </c>
      <c r="O9" s="2" t="s">
        <v>14</v>
      </c>
      <c r="P9" s="2" t="s">
        <v>10</v>
      </c>
      <c r="Q9" s="2" t="s">
        <v>11</v>
      </c>
      <c r="R9" s="2" t="s">
        <v>12</v>
      </c>
      <c r="S9" s="2" t="s">
        <v>15</v>
      </c>
      <c r="T9" s="2" t="s">
        <v>10</v>
      </c>
      <c r="U9" s="2" t="s">
        <v>11</v>
      </c>
      <c r="V9" s="2" t="s">
        <v>12</v>
      </c>
      <c r="W9" s="2" t="s">
        <v>16</v>
      </c>
      <c r="X9" s="2" t="s">
        <v>10</v>
      </c>
      <c r="Y9" s="2" t="s">
        <v>11</v>
      </c>
      <c r="Z9" s="2" t="s">
        <v>12</v>
      </c>
      <c r="AA9" s="2" t="s">
        <v>17</v>
      </c>
      <c r="AB9" s="2" t="s">
        <v>10</v>
      </c>
      <c r="AC9" s="2" t="s">
        <v>11</v>
      </c>
      <c r="AD9" s="2" t="s">
        <v>12</v>
      </c>
      <c r="AE9" s="2" t="s">
        <v>18</v>
      </c>
      <c r="AF9" s="2" t="s">
        <v>19</v>
      </c>
      <c r="AG9" s="2" t="s">
        <v>20</v>
      </c>
      <c r="AH9" s="2" t="s">
        <v>35</v>
      </c>
      <c r="AI9" s="2" t="s">
        <v>36</v>
      </c>
      <c r="AJ9" s="2" t="s">
        <v>37</v>
      </c>
      <c r="AK9" s="2" t="s">
        <v>21</v>
      </c>
    </row>
    <row r="10" spans="1:37" x14ac:dyDescent="0.25">
      <c r="A10" s="24">
        <v>1</v>
      </c>
      <c r="B10">
        <v>718611</v>
      </c>
      <c r="C10">
        <v>7822</v>
      </c>
      <c r="D10" t="s">
        <v>65</v>
      </c>
      <c r="E10">
        <v>2009</v>
      </c>
      <c r="F10" t="s">
        <v>23</v>
      </c>
      <c r="G10" t="s">
        <v>63</v>
      </c>
      <c r="H10" s="3">
        <v>10</v>
      </c>
      <c r="I10" s="3">
        <v>2.6</v>
      </c>
      <c r="J10" s="3">
        <v>0.55000000000000004</v>
      </c>
      <c r="K10" s="4">
        <f>H10+I10-J10</f>
        <v>12.049999999999999</v>
      </c>
      <c r="L10" s="3">
        <v>10</v>
      </c>
      <c r="M10" s="3">
        <v>1.6</v>
      </c>
      <c r="N10" s="3">
        <v>2.65</v>
      </c>
      <c r="O10" s="4">
        <f>L10+M10-N10</f>
        <v>8.9499999999999993</v>
      </c>
      <c r="P10" s="3">
        <v>10</v>
      </c>
      <c r="Q10" s="3">
        <v>2.1</v>
      </c>
      <c r="R10" s="3">
        <v>1.4</v>
      </c>
      <c r="S10" s="4">
        <f>P10+Q10-R10</f>
        <v>10.7</v>
      </c>
      <c r="T10" s="3">
        <v>10</v>
      </c>
      <c r="U10" s="3">
        <v>1.6</v>
      </c>
      <c r="V10" s="3">
        <v>0.7</v>
      </c>
      <c r="W10" s="4">
        <f>T10+U10-V10</f>
        <v>10.9</v>
      </c>
      <c r="X10" s="3">
        <v>10</v>
      </c>
      <c r="Y10" s="3">
        <v>1.9</v>
      </c>
      <c r="Z10" s="3">
        <v>1</v>
      </c>
      <c r="AA10" s="4">
        <f>X10+Y10-Z10</f>
        <v>10.9</v>
      </c>
      <c r="AB10" s="3">
        <v>10</v>
      </c>
      <c r="AC10" s="3">
        <v>1.3</v>
      </c>
      <c r="AD10" s="3">
        <v>0.5</v>
      </c>
      <c r="AE10" s="4">
        <f>AB10+AC10-AD10</f>
        <v>10.8</v>
      </c>
      <c r="AF10" s="12">
        <f>K10+O10+S10+W10+AA10+AE10</f>
        <v>64.3</v>
      </c>
      <c r="AH10" t="e">
        <f>#REF!</f>
        <v>#REF!</v>
      </c>
      <c r="AI10" t="e">
        <f>#REF!</f>
        <v>#REF!</v>
      </c>
      <c r="AJ10">
        <v>2</v>
      </c>
    </row>
    <row r="11" spans="1:37" x14ac:dyDescent="0.25">
      <c r="A11" s="24">
        <v>2</v>
      </c>
      <c r="B11">
        <v>466449</v>
      </c>
      <c r="C11">
        <v>7822</v>
      </c>
      <c r="D11" t="s">
        <v>64</v>
      </c>
      <c r="E11">
        <v>2009</v>
      </c>
      <c r="F11" t="s">
        <v>23</v>
      </c>
      <c r="G11" t="s">
        <v>63</v>
      </c>
      <c r="H11" s="3">
        <v>10</v>
      </c>
      <c r="I11" s="3">
        <v>1.9</v>
      </c>
      <c r="J11" s="3">
        <v>0.75</v>
      </c>
      <c r="K11" s="4">
        <f>H11+I11-J11</f>
        <v>11.15</v>
      </c>
      <c r="L11" s="3">
        <v>10</v>
      </c>
      <c r="M11" s="3">
        <v>1.6</v>
      </c>
      <c r="N11" s="3">
        <v>2.75</v>
      </c>
      <c r="O11" s="4">
        <f>L11+M11-N11</f>
        <v>8.85</v>
      </c>
      <c r="P11" s="3">
        <v>10</v>
      </c>
      <c r="Q11" s="3">
        <v>2.1</v>
      </c>
      <c r="R11" s="3">
        <v>1.6</v>
      </c>
      <c r="S11" s="4">
        <f>P11+Q11-R11</f>
        <v>10.5</v>
      </c>
      <c r="T11" s="3">
        <v>10</v>
      </c>
      <c r="U11" s="3">
        <v>1.6</v>
      </c>
      <c r="V11" s="3">
        <v>0.4</v>
      </c>
      <c r="W11" s="4">
        <f>T11+U11-V11</f>
        <v>11.2</v>
      </c>
      <c r="X11" s="3">
        <v>10</v>
      </c>
      <c r="Y11" s="3">
        <v>1.9</v>
      </c>
      <c r="Z11" s="3">
        <v>1</v>
      </c>
      <c r="AA11" s="4">
        <f>X11+Y11-Z11</f>
        <v>10.9</v>
      </c>
      <c r="AB11" s="3">
        <v>10</v>
      </c>
      <c r="AC11" s="3">
        <v>1.3</v>
      </c>
      <c r="AD11" s="3">
        <v>0.7</v>
      </c>
      <c r="AE11" s="4">
        <f>AB11+AC11-AD11</f>
        <v>10.600000000000001</v>
      </c>
      <c r="AF11" s="12">
        <f>K11+O11+S11+W11+AA11+AE11</f>
        <v>63.2</v>
      </c>
      <c r="AH11" t="e">
        <f>#REF!</f>
        <v>#REF!</v>
      </c>
      <c r="AI11" t="e">
        <f>#REF!</f>
        <v>#REF!</v>
      </c>
      <c r="AJ11">
        <v>3</v>
      </c>
    </row>
    <row r="12" spans="1:37" x14ac:dyDescent="0.25">
      <c r="A12" s="24">
        <v>3</v>
      </c>
      <c r="B12">
        <v>631772</v>
      </c>
      <c r="C12">
        <v>7822</v>
      </c>
      <c r="D12" t="s">
        <v>62</v>
      </c>
      <c r="E12">
        <v>2009</v>
      </c>
      <c r="F12" t="s">
        <v>23</v>
      </c>
      <c r="G12" t="s">
        <v>63</v>
      </c>
      <c r="H12" s="3">
        <v>10</v>
      </c>
      <c r="I12" s="3">
        <v>1.8</v>
      </c>
      <c r="J12" s="3">
        <v>0.9</v>
      </c>
      <c r="K12" s="4">
        <f>H12+I12-J12</f>
        <v>10.9</v>
      </c>
      <c r="L12" s="3">
        <v>10</v>
      </c>
      <c r="M12" s="3">
        <v>0.6</v>
      </c>
      <c r="N12" s="3">
        <v>2.0499999999999998</v>
      </c>
      <c r="O12" s="4">
        <f>L12+M12-N12</f>
        <v>8.5500000000000007</v>
      </c>
      <c r="P12" s="3">
        <v>10</v>
      </c>
      <c r="Q12" s="3">
        <v>2.1</v>
      </c>
      <c r="R12" s="3">
        <v>2.6</v>
      </c>
      <c r="S12" s="4">
        <f>P12+Q12-R12</f>
        <v>9.5</v>
      </c>
      <c r="T12" s="3">
        <v>10</v>
      </c>
      <c r="U12" s="3">
        <v>1.6</v>
      </c>
      <c r="V12" s="3">
        <v>0.3</v>
      </c>
      <c r="W12" s="4">
        <f>T12+U12-V12</f>
        <v>11.299999999999999</v>
      </c>
      <c r="X12" s="3">
        <v>10</v>
      </c>
      <c r="Y12" s="3">
        <v>1.2</v>
      </c>
      <c r="Z12" s="3">
        <v>2</v>
      </c>
      <c r="AA12" s="4">
        <f>X12+Y12-Z12</f>
        <v>9.1999999999999993</v>
      </c>
      <c r="AB12" s="3">
        <v>10</v>
      </c>
      <c r="AC12" s="3">
        <v>1.3</v>
      </c>
      <c r="AD12" s="3">
        <v>1.9</v>
      </c>
      <c r="AE12" s="4">
        <f>AB12+AC12-AD12</f>
        <v>9.4</v>
      </c>
      <c r="AF12" s="12">
        <f>K12+O12+S12+W12+AA12+AE12</f>
        <v>58.85</v>
      </c>
      <c r="AH12" t="e">
        <f>#REF!</f>
        <v>#REF!</v>
      </c>
      <c r="AI12" t="e">
        <f>#REF!</f>
        <v>#REF!</v>
      </c>
      <c r="AJ12">
        <v>4</v>
      </c>
    </row>
    <row r="13" spans="1:37" x14ac:dyDescent="0.25">
      <c r="A13" s="24">
        <v>4</v>
      </c>
      <c r="B13">
        <v>209037</v>
      </c>
      <c r="C13">
        <v>6925</v>
      </c>
      <c r="D13" t="s">
        <v>69</v>
      </c>
      <c r="E13">
        <v>2008</v>
      </c>
      <c r="F13" t="s">
        <v>30</v>
      </c>
      <c r="G13" t="s">
        <v>94</v>
      </c>
      <c r="H13" s="3">
        <v>10</v>
      </c>
      <c r="I13" s="3">
        <v>2.5</v>
      </c>
      <c r="J13" s="3">
        <v>1.6</v>
      </c>
      <c r="K13" s="4">
        <f>H13+I13-J13</f>
        <v>10.9</v>
      </c>
      <c r="L13" s="3">
        <v>10</v>
      </c>
      <c r="M13" s="3">
        <v>0.7</v>
      </c>
      <c r="N13" s="3">
        <v>2.65</v>
      </c>
      <c r="O13" s="4">
        <f>L13+M13-N13</f>
        <v>8.0499999999999989</v>
      </c>
      <c r="P13" s="3">
        <v>10</v>
      </c>
      <c r="Q13" s="3">
        <v>1.3</v>
      </c>
      <c r="R13" s="3">
        <v>3</v>
      </c>
      <c r="S13" s="4">
        <f>P13+Q13-R13</f>
        <v>8.3000000000000007</v>
      </c>
      <c r="T13" s="3">
        <v>10</v>
      </c>
      <c r="U13" s="3">
        <v>1.6</v>
      </c>
      <c r="V13" s="3">
        <v>0.6</v>
      </c>
      <c r="W13" s="4">
        <f>T13+U13-V13</f>
        <v>11</v>
      </c>
      <c r="X13" s="3">
        <v>10</v>
      </c>
      <c r="Y13" s="3">
        <v>1.3</v>
      </c>
      <c r="Z13" s="3">
        <v>1.9</v>
      </c>
      <c r="AA13" s="4">
        <f>X13+Y13-Z13</f>
        <v>9.4</v>
      </c>
      <c r="AB13" s="3">
        <v>10</v>
      </c>
      <c r="AC13" s="3">
        <v>0.7</v>
      </c>
      <c r="AD13" s="3">
        <v>2.2000000000000002</v>
      </c>
      <c r="AE13" s="4">
        <f>AB13+AC13-AD13</f>
        <v>8.5</v>
      </c>
      <c r="AF13" s="12">
        <f>K13+O13+S13+W13+AA13+AE13</f>
        <v>56.15</v>
      </c>
      <c r="AH13" t="e">
        <f>#REF!</f>
        <v>#REF!</v>
      </c>
      <c r="AI13" t="e">
        <f>#REF!</f>
        <v>#REF!</v>
      </c>
      <c r="AJ13">
        <v>5</v>
      </c>
    </row>
    <row r="14" spans="1:37" x14ac:dyDescent="0.25">
      <c r="A14" s="24">
        <v>5</v>
      </c>
      <c r="B14">
        <v>748573</v>
      </c>
      <c r="C14">
        <v>6925</v>
      </c>
      <c r="D14" t="s">
        <v>70</v>
      </c>
      <c r="E14">
        <v>2009</v>
      </c>
      <c r="F14" t="s">
        <v>30</v>
      </c>
      <c r="G14" t="s">
        <v>94</v>
      </c>
      <c r="H14" s="3">
        <v>10</v>
      </c>
      <c r="I14" s="3">
        <v>1.8</v>
      </c>
      <c r="J14" s="3">
        <v>1.4</v>
      </c>
      <c r="K14" s="4">
        <f>H14+I14-J14</f>
        <v>10.4</v>
      </c>
      <c r="L14" s="3">
        <v>10</v>
      </c>
      <c r="M14" s="3">
        <v>0.7</v>
      </c>
      <c r="N14" s="3">
        <v>2.35</v>
      </c>
      <c r="O14" s="4">
        <f>L14+M14-N14</f>
        <v>8.35</v>
      </c>
      <c r="P14" s="3">
        <v>10</v>
      </c>
      <c r="Q14" s="3">
        <v>1.2</v>
      </c>
      <c r="R14" s="3">
        <v>3.2</v>
      </c>
      <c r="S14" s="4">
        <f>P14+Q14-R14</f>
        <v>7.9999999999999991</v>
      </c>
      <c r="T14" s="3">
        <v>10</v>
      </c>
      <c r="U14" s="3">
        <v>1.6</v>
      </c>
      <c r="V14" s="3">
        <v>1.3</v>
      </c>
      <c r="W14" s="4">
        <f>T14+U14-V14</f>
        <v>10.299999999999999</v>
      </c>
      <c r="X14" s="3">
        <v>10</v>
      </c>
      <c r="Y14" s="3">
        <v>0.6</v>
      </c>
      <c r="Z14" s="3">
        <v>2.5</v>
      </c>
      <c r="AA14" s="4">
        <f>X14+Y14-Z14</f>
        <v>8.1</v>
      </c>
      <c r="AB14" s="3">
        <v>10</v>
      </c>
      <c r="AC14" s="3">
        <v>0.6</v>
      </c>
      <c r="AD14" s="3">
        <v>2.5</v>
      </c>
      <c r="AE14" s="4">
        <f>AB14+AC14-AD14</f>
        <v>8.1</v>
      </c>
      <c r="AF14" s="12">
        <f>K14+O14+S14+W14+AA14+AE14</f>
        <v>53.25</v>
      </c>
      <c r="AH14" t="e">
        <f>#REF!</f>
        <v>#REF!</v>
      </c>
      <c r="AI14" t="e">
        <f>#REF!</f>
        <v>#REF!</v>
      </c>
      <c r="AJ14">
        <v>2</v>
      </c>
    </row>
    <row r="15" spans="1:37" s="27" customFormat="1" x14ac:dyDescent="0.25">
      <c r="A15" s="31">
        <v>6</v>
      </c>
      <c r="B15" s="27">
        <v>416373</v>
      </c>
      <c r="C15" s="27">
        <v>7822</v>
      </c>
      <c r="D15" s="27" t="s">
        <v>66</v>
      </c>
      <c r="E15" s="27">
        <v>2009</v>
      </c>
      <c r="F15" s="27" t="s">
        <v>23</v>
      </c>
      <c r="G15" s="27" t="s">
        <v>63</v>
      </c>
      <c r="H15" s="28">
        <v>10</v>
      </c>
      <c r="I15" s="28">
        <v>0.9</v>
      </c>
      <c r="J15" s="28">
        <v>2.1</v>
      </c>
      <c r="K15" s="29">
        <f>H15+I15-J15</f>
        <v>8.8000000000000007</v>
      </c>
      <c r="L15" s="28">
        <v>10</v>
      </c>
      <c r="M15" s="28">
        <v>0.6</v>
      </c>
      <c r="N15" s="28">
        <v>2.9</v>
      </c>
      <c r="O15" s="29">
        <f>L15+M15-N15</f>
        <v>7.6999999999999993</v>
      </c>
      <c r="P15" s="28">
        <v>10</v>
      </c>
      <c r="Q15" s="28">
        <v>1.2</v>
      </c>
      <c r="R15" s="28">
        <v>2.1</v>
      </c>
      <c r="S15" s="29">
        <f>P15+Q15-R15</f>
        <v>9.1</v>
      </c>
      <c r="T15" s="28">
        <v>10</v>
      </c>
      <c r="U15" s="28">
        <v>1.6</v>
      </c>
      <c r="V15" s="28">
        <v>1.8</v>
      </c>
      <c r="W15" s="29">
        <f>T15+U15-V15</f>
        <v>9.7999999999999989</v>
      </c>
      <c r="X15" s="28">
        <v>10</v>
      </c>
      <c r="Y15" s="28">
        <v>1.2</v>
      </c>
      <c r="Z15" s="28">
        <v>2.5</v>
      </c>
      <c r="AA15" s="29">
        <f>X15+Y15-Z15</f>
        <v>8.6999999999999993</v>
      </c>
      <c r="AB15" s="28">
        <v>10</v>
      </c>
      <c r="AC15" s="28">
        <v>0.6</v>
      </c>
      <c r="AD15" s="28">
        <v>1.8</v>
      </c>
      <c r="AE15" s="29">
        <f>AB15+AC15-AD15</f>
        <v>8.7999999999999989</v>
      </c>
      <c r="AF15" s="30">
        <f>K15+O15+S15+W15+AA15+AE15</f>
        <v>52.899999999999991</v>
      </c>
      <c r="AG15"/>
      <c r="AH15" t="e">
        <f>#REF!</f>
        <v>#REF!</v>
      </c>
      <c r="AI15" t="e">
        <f>#REF!</f>
        <v>#REF!</v>
      </c>
      <c r="AJ15">
        <v>3</v>
      </c>
      <c r="AK15"/>
    </row>
    <row r="16" spans="1:37" x14ac:dyDescent="0.25">
      <c r="A16" s="24"/>
      <c r="H16" s="3"/>
      <c r="I16" s="3"/>
      <c r="J16" s="3"/>
      <c r="K16" s="4"/>
      <c r="L16" s="3"/>
      <c r="M16" s="3"/>
      <c r="N16" s="3"/>
      <c r="O16" s="4"/>
      <c r="P16" s="3"/>
      <c r="Q16" s="3"/>
      <c r="R16" s="3"/>
      <c r="S16" s="4"/>
      <c r="T16" s="3"/>
      <c r="U16" s="3"/>
      <c r="V16" s="3"/>
      <c r="W16" s="4"/>
      <c r="X16" s="3"/>
      <c r="Y16" s="3"/>
      <c r="Z16" s="3"/>
      <c r="AA16" s="4"/>
      <c r="AB16" s="3"/>
      <c r="AC16" s="3"/>
      <c r="AD16" s="3"/>
      <c r="AE16" s="4"/>
      <c r="AF16" s="4"/>
    </row>
    <row r="17" spans="1:37" x14ac:dyDescent="0.25">
      <c r="A17" s="24">
        <v>1</v>
      </c>
      <c r="B17">
        <v>363135</v>
      </c>
      <c r="C17">
        <v>4140</v>
      </c>
      <c r="D17" t="s">
        <v>67</v>
      </c>
      <c r="E17">
        <v>2009</v>
      </c>
      <c r="F17" t="s">
        <v>43</v>
      </c>
      <c r="G17" t="s">
        <v>44</v>
      </c>
      <c r="H17" s="3">
        <v>10</v>
      </c>
      <c r="I17" s="3">
        <v>2.4</v>
      </c>
      <c r="J17" s="3">
        <v>0.65</v>
      </c>
      <c r="K17" s="4">
        <f>H17+I17-J17</f>
        <v>11.75</v>
      </c>
      <c r="L17" s="3">
        <v>8</v>
      </c>
      <c r="M17" s="3">
        <v>0</v>
      </c>
      <c r="N17" s="3">
        <v>1.45</v>
      </c>
      <c r="O17" s="4">
        <f>L17+M17-N17</f>
        <v>6.55</v>
      </c>
      <c r="P17" s="3">
        <v>10</v>
      </c>
      <c r="Q17" s="3">
        <v>1.9</v>
      </c>
      <c r="R17" s="3">
        <v>1.8</v>
      </c>
      <c r="S17" s="4">
        <f>P17+Q17-R17</f>
        <v>10.1</v>
      </c>
      <c r="T17" s="3">
        <v>10</v>
      </c>
      <c r="U17" s="3">
        <v>1.6</v>
      </c>
      <c r="V17" s="3">
        <v>1.5</v>
      </c>
      <c r="W17" s="4">
        <f>T17+U17-V17</f>
        <v>10.1</v>
      </c>
      <c r="X17" s="3">
        <v>10</v>
      </c>
      <c r="Y17" s="3">
        <v>1.3</v>
      </c>
      <c r="Z17" s="3">
        <v>1.7</v>
      </c>
      <c r="AA17" s="4">
        <f>X17+Y17-Z17</f>
        <v>9.6000000000000014</v>
      </c>
      <c r="AB17" s="3">
        <v>10</v>
      </c>
      <c r="AC17" s="3">
        <v>0.6</v>
      </c>
      <c r="AD17" s="3">
        <v>1.3</v>
      </c>
      <c r="AE17" s="4">
        <f>AB17+AC17-AD17</f>
        <v>9.2999999999999989</v>
      </c>
      <c r="AF17" s="12">
        <f>K17+O17+S17+W17+AA17+AE17</f>
        <v>57.4</v>
      </c>
      <c r="AH17" t="e">
        <f>#REF!</f>
        <v>#REF!</v>
      </c>
      <c r="AI17" t="e">
        <f>#REF!</f>
        <v>#REF!</v>
      </c>
      <c r="AJ17">
        <v>2</v>
      </c>
    </row>
    <row r="18" spans="1:37" x14ac:dyDescent="0.25">
      <c r="A18" s="24"/>
      <c r="H18" s="3"/>
      <c r="I18" s="3"/>
      <c r="J18" s="3"/>
      <c r="K18" s="4"/>
      <c r="L18" s="3"/>
      <c r="M18" s="3"/>
      <c r="N18" s="3"/>
      <c r="O18" s="4"/>
      <c r="P18" s="3"/>
      <c r="Q18" s="3"/>
      <c r="R18" s="3"/>
      <c r="S18" s="4"/>
      <c r="T18" s="3"/>
      <c r="U18" s="3"/>
      <c r="V18" s="3"/>
      <c r="W18" s="4"/>
      <c r="X18" s="3"/>
      <c r="Y18" s="3"/>
      <c r="Z18" s="3"/>
      <c r="AA18" s="4"/>
      <c r="AB18" s="3"/>
      <c r="AC18" s="3"/>
      <c r="AD18" s="3"/>
      <c r="AE18" s="4"/>
      <c r="AF18" s="4"/>
      <c r="AG18" s="27"/>
      <c r="AH18" s="27">
        <f>AF16</f>
        <v>0</v>
      </c>
      <c r="AI18" s="27" t="str">
        <f>D11</f>
        <v>Řípa Jakub</v>
      </c>
      <c r="AJ18" s="27">
        <v>5</v>
      </c>
      <c r="AK18" s="27"/>
    </row>
    <row r="19" spans="1:37" x14ac:dyDescent="0.25">
      <c r="A19" s="24">
        <v>1</v>
      </c>
      <c r="B19">
        <v>289563</v>
      </c>
      <c r="C19">
        <v>4415</v>
      </c>
      <c r="D19" t="s">
        <v>71</v>
      </c>
      <c r="E19">
        <v>2009</v>
      </c>
      <c r="F19" t="s">
        <v>56</v>
      </c>
      <c r="G19" t="s">
        <v>59</v>
      </c>
      <c r="H19" s="3">
        <v>10</v>
      </c>
      <c r="I19" s="3">
        <v>1.8</v>
      </c>
      <c r="J19" s="3">
        <v>1.2</v>
      </c>
      <c r="K19" s="4">
        <f>H19+I19-J19</f>
        <v>10.600000000000001</v>
      </c>
      <c r="L19" s="3">
        <v>10</v>
      </c>
      <c r="M19" s="3">
        <v>0</v>
      </c>
      <c r="N19" s="3">
        <v>1.55</v>
      </c>
      <c r="O19" s="4">
        <f>L19+M19-N19</f>
        <v>8.4499999999999993</v>
      </c>
      <c r="P19" s="3">
        <v>10</v>
      </c>
      <c r="Q19" s="3">
        <v>0.6</v>
      </c>
      <c r="R19" s="3">
        <v>2.2000000000000002</v>
      </c>
      <c r="S19" s="4">
        <f>P19+Q19-R19</f>
        <v>8.3999999999999986</v>
      </c>
      <c r="T19" s="3">
        <v>10</v>
      </c>
      <c r="U19" s="3">
        <v>1.6</v>
      </c>
      <c r="V19" s="3">
        <v>0.4</v>
      </c>
      <c r="W19" s="4">
        <f>T19+U19-V19</f>
        <v>11.2</v>
      </c>
      <c r="X19" s="3">
        <v>10</v>
      </c>
      <c r="Y19" s="3">
        <v>0.6</v>
      </c>
      <c r="Z19" s="3">
        <v>1.2</v>
      </c>
      <c r="AA19" s="4">
        <f>X19+Y19-Z19</f>
        <v>9.4</v>
      </c>
      <c r="AB19" s="3">
        <v>10</v>
      </c>
      <c r="AC19" s="3">
        <v>0</v>
      </c>
      <c r="AD19" s="3">
        <v>1.8</v>
      </c>
      <c r="AE19" s="4">
        <f>AB19+AC19-AD19</f>
        <v>8.1999999999999993</v>
      </c>
      <c r="AF19" s="12">
        <f>K19+O19+S19+W19+AA19+AE19</f>
        <v>56.25</v>
      </c>
    </row>
    <row r="20" spans="1:37" x14ac:dyDescent="0.25">
      <c r="AH20" t="e">
        <f>#REF!</f>
        <v>#REF!</v>
      </c>
      <c r="AI20" t="e">
        <f>#REF!</f>
        <v>#REF!</v>
      </c>
      <c r="AJ20">
        <v>2</v>
      </c>
    </row>
  </sheetData>
  <pageMargins left="0.25" right="0.25" top="0.75" bottom="0.75" header="0.3" footer="0.3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zoomScale="70" zoomScaleNormal="70" workbookViewId="0">
      <selection activeCell="C29" sqref="C29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1" width="8" customWidth="1"/>
    <col min="32" max="32" width="8" style="10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72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11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x14ac:dyDescent="0.25">
      <c r="A7" s="5"/>
      <c r="B7" s="5">
        <v>2657</v>
      </c>
      <c r="C7" s="5">
        <v>7822</v>
      </c>
      <c r="D7" s="5" t="s">
        <v>38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8"/>
      <c r="AG7" s="5"/>
      <c r="AH7">
        <f>AF12</f>
        <v>194.05</v>
      </c>
      <c r="AI7" t="str">
        <f>D7</f>
        <v>Gymnastika Liberec z.s.</v>
      </c>
      <c r="AJ7">
        <v>1</v>
      </c>
    </row>
    <row r="8" spans="1:37" x14ac:dyDescent="0.25">
      <c r="B8">
        <v>508471</v>
      </c>
      <c r="C8">
        <v>7822</v>
      </c>
      <c r="D8" t="s">
        <v>73</v>
      </c>
      <c r="E8">
        <v>2006</v>
      </c>
      <c r="F8" t="s">
        <v>23</v>
      </c>
      <c r="G8" t="s">
        <v>74</v>
      </c>
      <c r="H8" s="3">
        <v>10</v>
      </c>
      <c r="I8" s="3">
        <v>2.7</v>
      </c>
      <c r="J8" s="3">
        <v>0.65</v>
      </c>
      <c r="K8" s="4">
        <f>H8+I8-J8</f>
        <v>12.049999999999999</v>
      </c>
      <c r="L8" s="3">
        <v>10</v>
      </c>
      <c r="M8" s="3">
        <v>1</v>
      </c>
      <c r="N8" s="3">
        <v>1.45</v>
      </c>
      <c r="O8" s="4">
        <f>L8+M8-N8</f>
        <v>9.5500000000000007</v>
      </c>
      <c r="P8" s="3">
        <v>10</v>
      </c>
      <c r="Q8" s="3">
        <v>1.6</v>
      </c>
      <c r="R8" s="3">
        <v>1.5</v>
      </c>
      <c r="S8" s="4">
        <f>P8+Q8-R8</f>
        <v>10.1</v>
      </c>
      <c r="T8" s="3">
        <v>10</v>
      </c>
      <c r="U8" s="3">
        <v>1.6</v>
      </c>
      <c r="V8" s="3">
        <v>0.2</v>
      </c>
      <c r="W8" s="4">
        <f>T8+U8-V8</f>
        <v>11.4</v>
      </c>
      <c r="X8" s="3">
        <v>10</v>
      </c>
      <c r="Y8" s="3">
        <v>2</v>
      </c>
      <c r="Z8" s="3">
        <v>1.2</v>
      </c>
      <c r="AA8" s="4">
        <f>X8+Y8-Z8</f>
        <v>10.8</v>
      </c>
      <c r="AB8" s="3">
        <v>10</v>
      </c>
      <c r="AC8" s="3">
        <v>1.1000000000000001</v>
      </c>
      <c r="AD8" s="3">
        <v>0.5</v>
      </c>
      <c r="AE8" s="4">
        <f>AB8+AC8-AD8</f>
        <v>10.6</v>
      </c>
      <c r="AF8" s="12">
        <f>K8+O8+S8+W8+AA8+AE8</f>
        <v>64.5</v>
      </c>
      <c r="AH8">
        <f>AF12</f>
        <v>194.05</v>
      </c>
      <c r="AI8" t="str">
        <f>D7</f>
        <v>Gymnastika Liberec z.s.</v>
      </c>
      <c r="AJ8">
        <v>2</v>
      </c>
    </row>
    <row r="9" spans="1:37" x14ac:dyDescent="0.25">
      <c r="B9">
        <v>657070</v>
      </c>
      <c r="C9">
        <v>7822</v>
      </c>
      <c r="D9" t="s">
        <v>75</v>
      </c>
      <c r="E9">
        <v>2006</v>
      </c>
      <c r="F9" t="s">
        <v>23</v>
      </c>
      <c r="G9" t="s">
        <v>74</v>
      </c>
      <c r="H9" s="3">
        <v>10</v>
      </c>
      <c r="I9" s="3">
        <v>2.6</v>
      </c>
      <c r="J9" s="3">
        <v>0.6</v>
      </c>
      <c r="K9" s="4">
        <f>H9+I9-J9</f>
        <v>12</v>
      </c>
      <c r="L9" s="3">
        <v>10</v>
      </c>
      <c r="M9" s="3">
        <v>1</v>
      </c>
      <c r="N9" s="3">
        <v>2</v>
      </c>
      <c r="O9" s="4">
        <f>L9+M9-N9</f>
        <v>9</v>
      </c>
      <c r="P9" s="3">
        <v>10</v>
      </c>
      <c r="Q9" s="3">
        <v>1.6</v>
      </c>
      <c r="R9" s="3">
        <v>1.1000000000000001</v>
      </c>
      <c r="S9" s="4">
        <f>P9+Q9-R9</f>
        <v>10.5</v>
      </c>
      <c r="T9" s="3">
        <v>10</v>
      </c>
      <c r="U9" s="3">
        <v>1.6</v>
      </c>
      <c r="V9" s="3">
        <v>0.4</v>
      </c>
      <c r="W9" s="4">
        <f>T9+U9-V9</f>
        <v>11.2</v>
      </c>
      <c r="X9" s="3">
        <v>10</v>
      </c>
      <c r="Y9" s="3">
        <v>1.9</v>
      </c>
      <c r="Z9" s="3">
        <v>1.2</v>
      </c>
      <c r="AA9" s="4">
        <f>X9+Y9-Z9</f>
        <v>10.700000000000001</v>
      </c>
      <c r="AB9" s="3">
        <v>10</v>
      </c>
      <c r="AC9" s="3">
        <v>1</v>
      </c>
      <c r="AD9" s="3">
        <v>0.9</v>
      </c>
      <c r="AE9" s="4">
        <f>AB9+AC9-AD9</f>
        <v>10.1</v>
      </c>
      <c r="AF9" s="12">
        <f>K9+O9+S9+W9+AA9+AE9</f>
        <v>63.500000000000007</v>
      </c>
      <c r="AH9">
        <f>AF12</f>
        <v>194.05</v>
      </c>
      <c r="AI9" t="str">
        <f>D7</f>
        <v>Gymnastika Liberec z.s.</v>
      </c>
      <c r="AJ9">
        <v>3</v>
      </c>
    </row>
    <row r="10" spans="1:37" x14ac:dyDescent="0.25">
      <c r="B10">
        <v>392139</v>
      </c>
      <c r="C10">
        <v>7822</v>
      </c>
      <c r="D10" t="s">
        <v>76</v>
      </c>
      <c r="E10">
        <v>2007</v>
      </c>
      <c r="F10" t="s">
        <v>23</v>
      </c>
      <c r="G10" t="s">
        <v>63</v>
      </c>
      <c r="H10" s="3">
        <v>10</v>
      </c>
      <c r="I10" s="3">
        <v>2.4</v>
      </c>
      <c r="J10" s="3">
        <v>1.2</v>
      </c>
      <c r="K10" s="4">
        <f>H10+I10-J10</f>
        <v>11.200000000000001</v>
      </c>
      <c r="L10" s="3">
        <v>10</v>
      </c>
      <c r="M10" s="3">
        <v>2.1</v>
      </c>
      <c r="N10" s="3">
        <v>0.75</v>
      </c>
      <c r="O10" s="4">
        <f>L10+M10-N10</f>
        <v>11.35</v>
      </c>
      <c r="P10" s="3">
        <v>10</v>
      </c>
      <c r="Q10" s="3">
        <v>2</v>
      </c>
      <c r="R10" s="3">
        <v>1.2</v>
      </c>
      <c r="S10" s="4">
        <f>P10+Q10-R10</f>
        <v>10.8</v>
      </c>
      <c r="T10" s="3">
        <v>10</v>
      </c>
      <c r="U10" s="3">
        <v>1.6</v>
      </c>
      <c r="V10" s="3">
        <v>0.6</v>
      </c>
      <c r="W10" s="4">
        <f>T10+U10-V10</f>
        <v>11</v>
      </c>
      <c r="X10" s="3">
        <v>10</v>
      </c>
      <c r="Y10" s="3">
        <v>2</v>
      </c>
      <c r="Z10" s="3">
        <v>0.8</v>
      </c>
      <c r="AA10" s="4">
        <f>X10+Y10-Z10</f>
        <v>11.2</v>
      </c>
      <c r="AB10" s="3">
        <v>10</v>
      </c>
      <c r="AC10" s="3">
        <v>1</v>
      </c>
      <c r="AD10" s="3">
        <v>0.5</v>
      </c>
      <c r="AE10" s="4">
        <f>AB10+AC10-AD10</f>
        <v>10.5</v>
      </c>
      <c r="AF10" s="12">
        <f>K10+O10+S10+W10+AA10+AE10</f>
        <v>66.05</v>
      </c>
      <c r="AH10">
        <f>AF12</f>
        <v>194.05</v>
      </c>
      <c r="AI10" t="str">
        <f>D7</f>
        <v>Gymnastika Liberec z.s.</v>
      </c>
      <c r="AJ10">
        <v>4</v>
      </c>
    </row>
    <row r="11" spans="1:37" s="27" customFormat="1" x14ac:dyDescent="0.25">
      <c r="B11" s="27">
        <v>0</v>
      </c>
      <c r="C11" s="27">
        <v>0</v>
      </c>
      <c r="H11" s="28">
        <v>0</v>
      </c>
      <c r="I11" s="28">
        <v>0</v>
      </c>
      <c r="J11" s="28">
        <v>0</v>
      </c>
      <c r="K11" s="29">
        <f>H11+I11-J11</f>
        <v>0</v>
      </c>
      <c r="L11" s="28">
        <v>0</v>
      </c>
      <c r="M11" s="28">
        <v>0</v>
      </c>
      <c r="N11" s="28">
        <v>0</v>
      </c>
      <c r="O11" s="29">
        <f>L11+M11-N11</f>
        <v>0</v>
      </c>
      <c r="P11" s="28">
        <v>0</v>
      </c>
      <c r="Q11" s="28">
        <v>0</v>
      </c>
      <c r="R11" s="28">
        <v>0</v>
      </c>
      <c r="S11" s="29">
        <f>P11+Q11-R11</f>
        <v>0</v>
      </c>
      <c r="T11" s="28">
        <v>0</v>
      </c>
      <c r="U11" s="28">
        <v>0</v>
      </c>
      <c r="V11" s="28">
        <v>0</v>
      </c>
      <c r="W11" s="29">
        <f>T11+U11-V11</f>
        <v>0</v>
      </c>
      <c r="X11" s="28">
        <v>0</v>
      </c>
      <c r="Y11" s="28">
        <v>0</v>
      </c>
      <c r="Z11" s="28">
        <v>0</v>
      </c>
      <c r="AA11" s="29">
        <f>X11+Y11-Z11</f>
        <v>0</v>
      </c>
      <c r="AB11" s="28">
        <v>0</v>
      </c>
      <c r="AC11" s="28">
        <v>0</v>
      </c>
      <c r="AD11" s="28">
        <v>0</v>
      </c>
      <c r="AE11" s="29">
        <f>AB11+AC11-AD11</f>
        <v>0</v>
      </c>
      <c r="AF11" s="30">
        <f>K11+O11+S11+W11+AA11+AE11</f>
        <v>0</v>
      </c>
      <c r="AH11" s="27">
        <f>AF12</f>
        <v>194.05</v>
      </c>
      <c r="AI11" s="27" t="str">
        <f>D7</f>
        <v>Gymnastika Liberec z.s.</v>
      </c>
      <c r="AJ11" s="27">
        <v>5</v>
      </c>
    </row>
    <row r="12" spans="1:37" x14ac:dyDescent="0.25">
      <c r="A12" s="4"/>
      <c r="B12" s="4"/>
      <c r="C12" s="4"/>
      <c r="D12" s="4" t="s">
        <v>40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35.25</v>
      </c>
      <c r="L12" s="4"/>
      <c r="M12" s="4"/>
      <c r="N12" s="4">
        <v>0</v>
      </c>
      <c r="O12" s="4">
        <f>LARGE(O8:O11,3)+LARGE(O8:O11,2)+LARGE(O8:O11,1)-N12</f>
        <v>29.9</v>
      </c>
      <c r="P12" s="4"/>
      <c r="Q12" s="4"/>
      <c r="R12" s="4">
        <v>0</v>
      </c>
      <c r="S12" s="4">
        <f>LARGE(S8:S11,3)+LARGE(S8:S11,2)+LARGE(S8:S11,1)-R12</f>
        <v>31.400000000000002</v>
      </c>
      <c r="T12" s="4"/>
      <c r="U12" s="4"/>
      <c r="V12" s="4">
        <v>0</v>
      </c>
      <c r="W12" s="4">
        <f>LARGE(W8:W11,3)+LARGE(W8:W11,2)+LARGE(W8:W11,1)-V12</f>
        <v>33.6</v>
      </c>
      <c r="X12" s="4"/>
      <c r="Y12" s="4">
        <v>0</v>
      </c>
      <c r="Z12" s="4">
        <v>0</v>
      </c>
      <c r="AA12" s="4">
        <f>LARGE(AA8:AA11,3)+LARGE(AA8:AA11,2)+LARGE(AA8:AA11,1)-Z12</f>
        <v>32.700000000000003</v>
      </c>
      <c r="AB12" s="4"/>
      <c r="AC12" s="4"/>
      <c r="AD12" s="4">
        <v>0</v>
      </c>
      <c r="AE12" s="4">
        <f>LARGE(AE8:AE11,3)+LARGE(AE8:AE11,2)+LARGE(AE8:AE11,1)-AD12</f>
        <v>31.200000000000003</v>
      </c>
      <c r="AF12" s="12">
        <f>K12+O12+S12+W12+AA12+AE12</f>
        <v>194.05</v>
      </c>
      <c r="AH12">
        <f>AF12</f>
        <v>194.05</v>
      </c>
      <c r="AI12" t="str">
        <f>D7</f>
        <v>Gymnastika Liberec z.s.</v>
      </c>
      <c r="AJ12">
        <v>6</v>
      </c>
    </row>
    <row r="13" spans="1:37" x14ac:dyDescent="0.25">
      <c r="A13" s="5"/>
      <c r="B13" s="5">
        <v>2787</v>
      </c>
      <c r="C13" s="5">
        <v>1319</v>
      </c>
      <c r="D13" s="5" t="s">
        <v>48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8"/>
      <c r="AG13" s="5"/>
      <c r="AH13">
        <f>AF18</f>
        <v>123.19999999999999</v>
      </c>
      <c r="AI13" t="str">
        <f>D13</f>
        <v>TJ Doksy, z.s.</v>
      </c>
      <c r="AJ13">
        <v>1</v>
      </c>
    </row>
    <row r="14" spans="1:37" x14ac:dyDescent="0.25">
      <c r="B14">
        <v>105824</v>
      </c>
      <c r="C14">
        <v>1319</v>
      </c>
      <c r="D14" t="s">
        <v>77</v>
      </c>
      <c r="E14">
        <v>2005</v>
      </c>
      <c r="F14" t="s">
        <v>27</v>
      </c>
      <c r="G14" t="s">
        <v>28</v>
      </c>
      <c r="H14" s="3">
        <v>10</v>
      </c>
      <c r="I14" s="3">
        <v>2.9</v>
      </c>
      <c r="J14" s="3">
        <v>0.9</v>
      </c>
      <c r="K14" s="4">
        <f>H14+I14-J14</f>
        <v>12</v>
      </c>
      <c r="L14" s="3">
        <v>9.1</v>
      </c>
      <c r="M14" s="3">
        <v>0</v>
      </c>
      <c r="N14" s="3">
        <v>1.65</v>
      </c>
      <c r="O14" s="4">
        <f>L14+M14-N14</f>
        <v>7.4499999999999993</v>
      </c>
      <c r="P14" s="3">
        <v>10</v>
      </c>
      <c r="Q14" s="3">
        <v>1.6</v>
      </c>
      <c r="R14" s="3">
        <v>2</v>
      </c>
      <c r="S14" s="4">
        <f>P14+Q14-R14</f>
        <v>9.6</v>
      </c>
      <c r="T14" s="3">
        <v>10</v>
      </c>
      <c r="U14" s="3">
        <v>1.6</v>
      </c>
      <c r="V14" s="3">
        <v>0.6</v>
      </c>
      <c r="W14" s="4">
        <f>T14+U14-V14</f>
        <v>11</v>
      </c>
      <c r="X14" s="3">
        <v>10</v>
      </c>
      <c r="Y14" s="3">
        <v>2</v>
      </c>
      <c r="Z14" s="3">
        <v>1.9</v>
      </c>
      <c r="AA14" s="4">
        <f>X14+Y14-Z14</f>
        <v>10.1</v>
      </c>
      <c r="AB14" s="3">
        <v>10</v>
      </c>
      <c r="AC14" s="3">
        <v>0.8</v>
      </c>
      <c r="AD14" s="3">
        <v>1.4</v>
      </c>
      <c r="AE14" s="4">
        <f>AB14+AC14-AD14</f>
        <v>9.4</v>
      </c>
      <c r="AF14" s="12">
        <f>K14+O14+S14+W14+AA14+AE14</f>
        <v>59.55</v>
      </c>
      <c r="AH14">
        <f>AF18</f>
        <v>123.19999999999999</v>
      </c>
      <c r="AI14" t="str">
        <f>D13</f>
        <v>TJ Doksy, z.s.</v>
      </c>
      <c r="AJ14">
        <v>2</v>
      </c>
    </row>
    <row r="15" spans="1:37" x14ac:dyDescent="0.25">
      <c r="B15">
        <v>763301</v>
      </c>
      <c r="C15">
        <v>1319</v>
      </c>
      <c r="D15" t="s">
        <v>78</v>
      </c>
      <c r="E15">
        <v>2005</v>
      </c>
      <c r="F15" t="s">
        <v>27</v>
      </c>
      <c r="G15" t="s">
        <v>28</v>
      </c>
      <c r="H15" s="3">
        <v>10</v>
      </c>
      <c r="I15" s="3">
        <v>3</v>
      </c>
      <c r="J15" s="3">
        <v>1.05</v>
      </c>
      <c r="K15" s="4">
        <f>H15+I15-J15</f>
        <v>11.95</v>
      </c>
      <c r="L15" s="3">
        <v>10</v>
      </c>
      <c r="M15" s="3">
        <v>2.1</v>
      </c>
      <c r="N15" s="3">
        <v>1.8</v>
      </c>
      <c r="O15" s="4">
        <f>L15+M15-N15</f>
        <v>10.299999999999999</v>
      </c>
      <c r="P15" s="3">
        <v>10</v>
      </c>
      <c r="Q15" s="3">
        <v>1.6</v>
      </c>
      <c r="R15" s="3">
        <v>2.2000000000000002</v>
      </c>
      <c r="S15" s="4">
        <f>P15+Q15-R15</f>
        <v>9.3999999999999986</v>
      </c>
      <c r="T15" s="3">
        <v>10</v>
      </c>
      <c r="U15" s="3">
        <v>1.6</v>
      </c>
      <c r="V15" s="3">
        <v>0.7</v>
      </c>
      <c r="W15" s="4">
        <f>T15+U15-V15</f>
        <v>10.9</v>
      </c>
      <c r="X15" s="3">
        <v>10</v>
      </c>
      <c r="Y15" s="3">
        <v>2</v>
      </c>
      <c r="Z15" s="3">
        <v>1.5</v>
      </c>
      <c r="AA15" s="4">
        <f>X15+Y15-Z15</f>
        <v>10.5</v>
      </c>
      <c r="AB15" s="3">
        <v>10</v>
      </c>
      <c r="AC15" s="3">
        <v>1.1000000000000001</v>
      </c>
      <c r="AD15" s="3">
        <v>0.5</v>
      </c>
      <c r="AE15" s="4">
        <f>AB15+AC15-AD15</f>
        <v>10.6</v>
      </c>
      <c r="AF15" s="12">
        <f>K15+O15+S15+W15+AA15+AE15</f>
        <v>63.65</v>
      </c>
      <c r="AH15">
        <f>AF18</f>
        <v>123.19999999999999</v>
      </c>
      <c r="AI15" t="str">
        <f>D13</f>
        <v>TJ Doksy, z.s.</v>
      </c>
      <c r="AJ15">
        <v>3</v>
      </c>
    </row>
    <row r="16" spans="1:37" s="27" customFormat="1" x14ac:dyDescent="0.25">
      <c r="B16" s="27">
        <v>0</v>
      </c>
      <c r="C16" s="27">
        <v>0</v>
      </c>
      <c r="H16" s="28">
        <v>0</v>
      </c>
      <c r="I16" s="28">
        <v>0</v>
      </c>
      <c r="J16" s="28">
        <v>0</v>
      </c>
      <c r="K16" s="29">
        <f>H16+I16-J16</f>
        <v>0</v>
      </c>
      <c r="L16" s="28">
        <v>0</v>
      </c>
      <c r="M16" s="28">
        <v>0</v>
      </c>
      <c r="N16" s="28">
        <v>0</v>
      </c>
      <c r="O16" s="29">
        <f>L16+M16-N16</f>
        <v>0</v>
      </c>
      <c r="P16" s="28">
        <v>0</v>
      </c>
      <c r="Q16" s="28">
        <v>0</v>
      </c>
      <c r="R16" s="28">
        <v>0</v>
      </c>
      <c r="S16" s="29">
        <f>P16+Q16-R16</f>
        <v>0</v>
      </c>
      <c r="T16" s="28">
        <v>0</v>
      </c>
      <c r="U16" s="28">
        <v>0</v>
      </c>
      <c r="V16" s="28">
        <v>0</v>
      </c>
      <c r="W16" s="29">
        <f>T16+U16-V16</f>
        <v>0</v>
      </c>
      <c r="X16" s="28">
        <v>0</v>
      </c>
      <c r="Y16" s="28">
        <v>0</v>
      </c>
      <c r="Z16" s="28">
        <v>0</v>
      </c>
      <c r="AA16" s="29">
        <f>X16+Y16-Z16</f>
        <v>0</v>
      </c>
      <c r="AB16" s="28">
        <v>0</v>
      </c>
      <c r="AC16" s="28">
        <v>0</v>
      </c>
      <c r="AD16" s="28">
        <v>0</v>
      </c>
      <c r="AE16" s="29">
        <f>AB16+AC16-AD16</f>
        <v>0</v>
      </c>
      <c r="AF16" s="30">
        <f>K16+O16+S16+W16+AA16+AE16</f>
        <v>0</v>
      </c>
      <c r="AH16" s="27">
        <f>AF18</f>
        <v>123.19999999999999</v>
      </c>
      <c r="AI16" s="27" t="str">
        <f>D13</f>
        <v>TJ Doksy, z.s.</v>
      </c>
      <c r="AJ16" s="27">
        <v>4</v>
      </c>
    </row>
    <row r="17" spans="1:36" s="27" customFormat="1" x14ac:dyDescent="0.25">
      <c r="B17" s="27">
        <v>0</v>
      </c>
      <c r="C17" s="27">
        <v>0</v>
      </c>
      <c r="H17" s="28">
        <v>0</v>
      </c>
      <c r="I17" s="28">
        <v>0</v>
      </c>
      <c r="J17" s="28">
        <v>0</v>
      </c>
      <c r="K17" s="29">
        <f>H17+I17-J17</f>
        <v>0</v>
      </c>
      <c r="L17" s="28">
        <v>0</v>
      </c>
      <c r="M17" s="28">
        <v>0</v>
      </c>
      <c r="N17" s="28">
        <v>0</v>
      </c>
      <c r="O17" s="29">
        <f>L17+M17-N17</f>
        <v>0</v>
      </c>
      <c r="P17" s="28">
        <v>0</v>
      </c>
      <c r="Q17" s="28">
        <v>0</v>
      </c>
      <c r="R17" s="28">
        <v>0</v>
      </c>
      <c r="S17" s="29">
        <f>P17+Q17-R17</f>
        <v>0</v>
      </c>
      <c r="T17" s="28">
        <v>0</v>
      </c>
      <c r="U17" s="28">
        <v>0</v>
      </c>
      <c r="V17" s="28">
        <v>0</v>
      </c>
      <c r="W17" s="29">
        <f>T17+U17-V17</f>
        <v>0</v>
      </c>
      <c r="X17" s="28">
        <v>0</v>
      </c>
      <c r="Y17" s="28">
        <v>0</v>
      </c>
      <c r="Z17" s="28">
        <v>0</v>
      </c>
      <c r="AA17" s="29">
        <f>X17+Y17-Z17</f>
        <v>0</v>
      </c>
      <c r="AB17" s="28">
        <v>0</v>
      </c>
      <c r="AC17" s="28">
        <v>0</v>
      </c>
      <c r="AD17" s="28">
        <v>0</v>
      </c>
      <c r="AE17" s="29">
        <f>AB17+AC17-AD17</f>
        <v>0</v>
      </c>
      <c r="AF17" s="30">
        <f>K17+O17+S17+W17+AA17+AE17</f>
        <v>0</v>
      </c>
      <c r="AH17" s="27">
        <f>AF18</f>
        <v>123.19999999999999</v>
      </c>
      <c r="AI17" s="27" t="str">
        <f>D13</f>
        <v>TJ Doksy, z.s.</v>
      </c>
      <c r="AJ17" s="27">
        <v>5</v>
      </c>
    </row>
    <row r="18" spans="1:36" x14ac:dyDescent="0.25">
      <c r="A18" s="4"/>
      <c r="B18" s="4"/>
      <c r="C18" s="4"/>
      <c r="D18" s="4" t="s">
        <v>40</v>
      </c>
      <c r="E18" s="4"/>
      <c r="F18" s="4"/>
      <c r="G18" s="4"/>
      <c r="H18" s="4"/>
      <c r="I18" s="4"/>
      <c r="J18" s="4">
        <v>0</v>
      </c>
      <c r="K18" s="4">
        <f>LARGE(K14:K17,3)+LARGE(K14:K17,2)+LARGE(K14:K17,1)-J18</f>
        <v>23.95</v>
      </c>
      <c r="L18" s="4"/>
      <c r="M18" s="4"/>
      <c r="N18" s="4">
        <v>0</v>
      </c>
      <c r="O18" s="4">
        <f>LARGE(O14:O17,3)+LARGE(O14:O17,2)+LARGE(O14:O17,1)-N18</f>
        <v>17.75</v>
      </c>
      <c r="P18" s="4"/>
      <c r="Q18" s="4"/>
      <c r="R18" s="4">
        <v>0</v>
      </c>
      <c r="S18" s="4">
        <f>LARGE(S14:S17,3)+LARGE(S14:S17,2)+LARGE(S14:S17,1)-R18</f>
        <v>19</v>
      </c>
      <c r="T18" s="4"/>
      <c r="U18" s="4"/>
      <c r="V18" s="4">
        <v>0</v>
      </c>
      <c r="W18" s="4">
        <f>LARGE(W14:W17,3)+LARGE(W14:W17,2)+LARGE(W14:W17,1)-V18</f>
        <v>21.9</v>
      </c>
      <c r="X18" s="4"/>
      <c r="Y18" s="4"/>
      <c r="Z18" s="4">
        <v>0</v>
      </c>
      <c r="AA18" s="4">
        <f>LARGE(AA14:AA17,3)+LARGE(AA14:AA17,2)+LARGE(AA14:AA17,1)-Z18</f>
        <v>20.6</v>
      </c>
      <c r="AB18" s="4"/>
      <c r="AC18" s="4"/>
      <c r="AD18" s="4">
        <v>0</v>
      </c>
      <c r="AE18" s="4">
        <f>LARGE(AE14:AE17,3)+LARGE(AE14:AE17,2)+LARGE(AE14:AE17,1)-AD18</f>
        <v>20</v>
      </c>
      <c r="AF18" s="12">
        <f>K18+O18+S18+W18+AA18+AE18</f>
        <v>123.19999999999999</v>
      </c>
      <c r="AH18">
        <f>AF18</f>
        <v>123.19999999999999</v>
      </c>
      <c r="AI18" t="str">
        <f>D13</f>
        <v>TJ Doksy, z.s.</v>
      </c>
      <c r="AJ18">
        <v>6</v>
      </c>
    </row>
    <row r="19" spans="1:36" x14ac:dyDescent="0.25">
      <c r="A19" s="5"/>
      <c r="B19" s="5">
        <v>2768</v>
      </c>
      <c r="C19" s="5">
        <v>4415</v>
      </c>
      <c r="D19" s="5" t="s">
        <v>54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18"/>
      <c r="AG19" s="5"/>
      <c r="AH19">
        <f>AF24</f>
        <v>114.85</v>
      </c>
      <c r="AI19" t="str">
        <f>D19</f>
        <v>TJ Stadion Ústí nad Labem z.s.</v>
      </c>
      <c r="AJ19">
        <v>1</v>
      </c>
    </row>
    <row r="20" spans="1:36" x14ac:dyDescent="0.25">
      <c r="B20">
        <v>415192</v>
      </c>
      <c r="C20">
        <v>4415</v>
      </c>
      <c r="D20" t="s">
        <v>79</v>
      </c>
      <c r="E20">
        <v>2006</v>
      </c>
      <c r="F20" t="s">
        <v>56</v>
      </c>
      <c r="G20" t="s">
        <v>59</v>
      </c>
      <c r="H20" s="3">
        <v>10</v>
      </c>
      <c r="I20" s="3">
        <v>1.5</v>
      </c>
      <c r="J20" s="3">
        <v>1.9</v>
      </c>
      <c r="K20" s="4">
        <f>H20+I20-J20</f>
        <v>9.6</v>
      </c>
      <c r="L20" s="3">
        <v>9.6999999999999993</v>
      </c>
      <c r="M20" s="3">
        <v>0</v>
      </c>
      <c r="N20" s="3">
        <v>3.6</v>
      </c>
      <c r="O20" s="4">
        <f>L20+M20-N20</f>
        <v>6.1</v>
      </c>
      <c r="P20" s="3">
        <v>9</v>
      </c>
      <c r="Q20" s="3">
        <v>1.5</v>
      </c>
      <c r="R20" s="3">
        <v>1.7</v>
      </c>
      <c r="S20" s="4">
        <f>P20+Q20-R20</f>
        <v>8.8000000000000007</v>
      </c>
      <c r="T20" s="3">
        <v>10</v>
      </c>
      <c r="U20" s="3">
        <v>1.6</v>
      </c>
      <c r="V20" s="3">
        <v>0.4</v>
      </c>
      <c r="W20" s="4">
        <f>T20+U20-V20</f>
        <v>11.2</v>
      </c>
      <c r="X20" s="3">
        <v>9.5</v>
      </c>
      <c r="Y20" s="3">
        <v>1.9</v>
      </c>
      <c r="Z20" s="3">
        <v>3.4</v>
      </c>
      <c r="AA20" s="4">
        <f>X20+Y20-Z20</f>
        <v>8</v>
      </c>
      <c r="AB20" s="3">
        <v>10</v>
      </c>
      <c r="AC20" s="3">
        <v>1.2</v>
      </c>
      <c r="AD20" s="3">
        <v>0.8</v>
      </c>
      <c r="AE20" s="4">
        <f>AB20+AC20-AD20</f>
        <v>10.399999999999999</v>
      </c>
      <c r="AF20" s="12">
        <f>K20+O20+S20+W20+AA20+AE20</f>
        <v>54.1</v>
      </c>
      <c r="AH20">
        <f>AF24</f>
        <v>114.85</v>
      </c>
      <c r="AI20" t="str">
        <f>D19</f>
        <v>TJ Stadion Ústí nad Labem z.s.</v>
      </c>
      <c r="AJ20">
        <v>2</v>
      </c>
    </row>
    <row r="21" spans="1:36" x14ac:dyDescent="0.25">
      <c r="B21">
        <v>456014</v>
      </c>
      <c r="C21">
        <v>4415</v>
      </c>
      <c r="D21" t="s">
        <v>80</v>
      </c>
      <c r="E21">
        <v>2006</v>
      </c>
      <c r="F21" t="s">
        <v>56</v>
      </c>
      <c r="G21" t="s">
        <v>59</v>
      </c>
      <c r="H21" s="3">
        <v>10</v>
      </c>
      <c r="I21" s="3">
        <v>2.2000000000000002</v>
      </c>
      <c r="J21" s="3">
        <v>0.65</v>
      </c>
      <c r="K21" s="4">
        <f>H21+I21-J21</f>
        <v>11.549999999999999</v>
      </c>
      <c r="L21" s="3">
        <v>9.6999999999999993</v>
      </c>
      <c r="M21" s="3">
        <v>0</v>
      </c>
      <c r="N21" s="3">
        <v>1.7</v>
      </c>
      <c r="O21" s="4">
        <f>L21+M21-N21</f>
        <v>7.9999999999999991</v>
      </c>
      <c r="P21" s="3">
        <v>9.5</v>
      </c>
      <c r="Q21" s="3">
        <v>1.6</v>
      </c>
      <c r="R21" s="3">
        <v>1.6</v>
      </c>
      <c r="S21" s="4">
        <f>P21+Q21-R21</f>
        <v>9.5</v>
      </c>
      <c r="T21" s="3">
        <v>10</v>
      </c>
      <c r="U21" s="3">
        <v>1.6</v>
      </c>
      <c r="V21" s="3">
        <v>0.7</v>
      </c>
      <c r="W21" s="4">
        <f>T21+U21-V21</f>
        <v>10.9</v>
      </c>
      <c r="X21" s="3">
        <v>10</v>
      </c>
      <c r="Y21" s="3">
        <v>2</v>
      </c>
      <c r="Z21" s="3">
        <v>1.9</v>
      </c>
      <c r="AA21" s="4">
        <f>X21+Y21-Z21</f>
        <v>10.1</v>
      </c>
      <c r="AB21" s="3">
        <v>10</v>
      </c>
      <c r="AC21" s="3">
        <v>1.2</v>
      </c>
      <c r="AD21" s="3">
        <v>0.5</v>
      </c>
      <c r="AE21" s="4">
        <f>AB21+AC21-AD21</f>
        <v>10.7</v>
      </c>
      <c r="AF21" s="12">
        <f>K21+O21+S21+W21+AA21+AE21</f>
        <v>60.75</v>
      </c>
      <c r="AH21">
        <f>AF24</f>
        <v>114.85</v>
      </c>
      <c r="AI21" t="str">
        <f>D19</f>
        <v>TJ Stadion Ústí nad Labem z.s.</v>
      </c>
      <c r="AJ21">
        <v>3</v>
      </c>
    </row>
    <row r="22" spans="1:36" s="27" customFormat="1" x14ac:dyDescent="0.25">
      <c r="B22" s="27">
        <v>0</v>
      </c>
      <c r="C22" s="27">
        <v>0</v>
      </c>
      <c r="H22" s="28">
        <v>0</v>
      </c>
      <c r="I22" s="28">
        <v>0</v>
      </c>
      <c r="J22" s="28">
        <v>0</v>
      </c>
      <c r="K22" s="29">
        <f>H22+I22-J22</f>
        <v>0</v>
      </c>
      <c r="L22" s="28">
        <v>0</v>
      </c>
      <c r="M22" s="28">
        <v>0</v>
      </c>
      <c r="N22" s="28">
        <v>0</v>
      </c>
      <c r="O22" s="29">
        <f>L22+M22-N22</f>
        <v>0</v>
      </c>
      <c r="P22" s="28">
        <v>0</v>
      </c>
      <c r="Q22" s="28">
        <v>0</v>
      </c>
      <c r="R22" s="28">
        <v>0</v>
      </c>
      <c r="S22" s="29">
        <f>P22+Q22-R22</f>
        <v>0</v>
      </c>
      <c r="T22" s="28">
        <v>0</v>
      </c>
      <c r="U22" s="28">
        <v>0</v>
      </c>
      <c r="V22" s="28">
        <v>0</v>
      </c>
      <c r="W22" s="29">
        <f>T22+U22-V22</f>
        <v>0</v>
      </c>
      <c r="X22" s="28">
        <v>0</v>
      </c>
      <c r="Y22" s="28">
        <v>0</v>
      </c>
      <c r="Z22" s="28">
        <v>0</v>
      </c>
      <c r="AA22" s="29">
        <f>X22+Y22-Z22</f>
        <v>0</v>
      </c>
      <c r="AB22" s="28">
        <v>0</v>
      </c>
      <c r="AC22" s="28">
        <v>0</v>
      </c>
      <c r="AD22" s="28">
        <v>0</v>
      </c>
      <c r="AE22" s="29">
        <f>AB22+AC22-AD22</f>
        <v>0</v>
      </c>
      <c r="AF22" s="30">
        <f>K22+O22+S22+W22+AA22+AE22</f>
        <v>0</v>
      </c>
      <c r="AH22" s="27">
        <f>AF24</f>
        <v>114.85</v>
      </c>
      <c r="AI22" s="27" t="str">
        <f>D19</f>
        <v>TJ Stadion Ústí nad Labem z.s.</v>
      </c>
      <c r="AJ22" s="27">
        <v>4</v>
      </c>
    </row>
    <row r="23" spans="1:36" s="27" customFormat="1" x14ac:dyDescent="0.25">
      <c r="B23" s="27">
        <v>0</v>
      </c>
      <c r="C23" s="27">
        <v>0</v>
      </c>
      <c r="H23" s="28">
        <v>0</v>
      </c>
      <c r="I23" s="28">
        <v>0</v>
      </c>
      <c r="J23" s="28">
        <v>0</v>
      </c>
      <c r="K23" s="29">
        <f>H23+I23-J23</f>
        <v>0</v>
      </c>
      <c r="L23" s="28">
        <v>0</v>
      </c>
      <c r="M23" s="28">
        <v>0</v>
      </c>
      <c r="N23" s="28">
        <v>0</v>
      </c>
      <c r="O23" s="29">
        <f>L23+M23-N23</f>
        <v>0</v>
      </c>
      <c r="P23" s="28">
        <v>0</v>
      </c>
      <c r="Q23" s="28">
        <v>0</v>
      </c>
      <c r="R23" s="28">
        <v>0</v>
      </c>
      <c r="S23" s="29">
        <f>P23+Q23-R23</f>
        <v>0</v>
      </c>
      <c r="T23" s="28">
        <v>0</v>
      </c>
      <c r="U23" s="28">
        <v>0</v>
      </c>
      <c r="V23" s="28">
        <v>0</v>
      </c>
      <c r="W23" s="29">
        <f>T23+U23-V23</f>
        <v>0</v>
      </c>
      <c r="X23" s="28">
        <v>0</v>
      </c>
      <c r="Y23" s="28">
        <v>0</v>
      </c>
      <c r="Z23" s="28">
        <v>0</v>
      </c>
      <c r="AA23" s="29">
        <f>X23+Y23-Z23</f>
        <v>0</v>
      </c>
      <c r="AB23" s="28">
        <v>0</v>
      </c>
      <c r="AC23" s="28">
        <v>0</v>
      </c>
      <c r="AD23" s="28">
        <v>0</v>
      </c>
      <c r="AE23" s="29">
        <f>AB23+AC23-AD23</f>
        <v>0</v>
      </c>
      <c r="AF23" s="30">
        <f>K23+O23+S23+W23+AA23+AE23</f>
        <v>0</v>
      </c>
      <c r="AH23" s="27">
        <f>AF24</f>
        <v>114.85</v>
      </c>
      <c r="AI23" s="27" t="str">
        <f>D19</f>
        <v>TJ Stadion Ústí nad Labem z.s.</v>
      </c>
      <c r="AJ23" s="27">
        <v>5</v>
      </c>
    </row>
    <row r="24" spans="1:36" x14ac:dyDescent="0.25">
      <c r="A24" s="4"/>
      <c r="B24" s="4"/>
      <c r="C24" s="4"/>
      <c r="D24" s="4" t="s">
        <v>40</v>
      </c>
      <c r="E24" s="4"/>
      <c r="F24" s="4"/>
      <c r="G24" s="4"/>
      <c r="H24" s="4"/>
      <c r="I24" s="4"/>
      <c r="J24" s="4">
        <v>0</v>
      </c>
      <c r="K24" s="4">
        <f>LARGE(K20:K23,3)+LARGE(K20:K23,2)+LARGE(K20:K23,1)-J24</f>
        <v>21.15</v>
      </c>
      <c r="L24" s="4"/>
      <c r="M24" s="4"/>
      <c r="N24" s="4">
        <v>0</v>
      </c>
      <c r="O24" s="4">
        <f>LARGE(O20:O23,3)+LARGE(O20:O23,2)+LARGE(O20:O23,1)-N24</f>
        <v>14.099999999999998</v>
      </c>
      <c r="P24" s="4"/>
      <c r="Q24" s="4"/>
      <c r="R24" s="4">
        <v>0</v>
      </c>
      <c r="S24" s="4">
        <f>LARGE(S20:S23,3)+LARGE(S20:S23,2)+LARGE(S20:S23,1)-R24</f>
        <v>18.3</v>
      </c>
      <c r="T24" s="4"/>
      <c r="U24" s="4"/>
      <c r="V24" s="4">
        <v>0</v>
      </c>
      <c r="W24" s="4">
        <f>LARGE(W20:W23,3)+LARGE(W20:W23,2)+LARGE(W20:W23,1)-V24</f>
        <v>22.1</v>
      </c>
      <c r="X24" s="4"/>
      <c r="Y24" s="4"/>
      <c r="Z24" s="4">
        <v>0</v>
      </c>
      <c r="AA24" s="4">
        <f>LARGE(AA20:AA23,3)+LARGE(AA20:AA23,2)+LARGE(AA20:AA23,1)-Z24</f>
        <v>18.100000000000001</v>
      </c>
      <c r="AB24" s="4"/>
      <c r="AC24" s="4"/>
      <c r="AD24" s="4">
        <v>0</v>
      </c>
      <c r="AE24" s="4">
        <f>LARGE(AE20:AE23,3)+LARGE(AE20:AE23,2)+LARGE(AE20:AE23,1)-AD24</f>
        <v>21.099999999999998</v>
      </c>
      <c r="AF24" s="12">
        <f>K24+O24+S24+W24+AA24+AE24</f>
        <v>114.85</v>
      </c>
      <c r="AH24">
        <f>AF24</f>
        <v>114.85</v>
      </c>
      <c r="AI24" t="str">
        <f>D19</f>
        <v>TJ Stadion Ústí nad Labem z.s.</v>
      </c>
      <c r="AJ24">
        <v>6</v>
      </c>
    </row>
    <row r="25" spans="1:36" x14ac:dyDescent="0.25">
      <c r="A25" s="5"/>
      <c r="B25" s="5"/>
      <c r="C25" s="5"/>
      <c r="D25" s="5" t="s">
        <v>99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18"/>
      <c r="AG25" s="5"/>
      <c r="AH25" t="e">
        <f>AF28</f>
        <v>#NUM!</v>
      </c>
      <c r="AI25" t="str">
        <f>D25</f>
        <v>Mimo závod</v>
      </c>
      <c r="AJ25">
        <v>1</v>
      </c>
    </row>
    <row r="26" spans="1:36" s="7" customFormat="1" x14ac:dyDescent="0.25">
      <c r="D26" s="8" t="s">
        <v>98</v>
      </c>
      <c r="E26" s="8">
        <v>2006</v>
      </c>
      <c r="F26" s="8" t="s">
        <v>96</v>
      </c>
      <c r="G26" s="8" t="s">
        <v>97</v>
      </c>
      <c r="H26" s="3">
        <v>10</v>
      </c>
      <c r="I26" s="3">
        <v>2.4</v>
      </c>
      <c r="J26" s="3">
        <v>0.85</v>
      </c>
      <c r="K26" s="4">
        <f>H26+I26-J26</f>
        <v>11.55</v>
      </c>
      <c r="L26" s="3">
        <v>8.6</v>
      </c>
      <c r="M26" s="3">
        <v>0</v>
      </c>
      <c r="N26" s="3">
        <v>2.5499999999999998</v>
      </c>
      <c r="O26" s="4">
        <f>L26+M26-N26</f>
        <v>6.05</v>
      </c>
      <c r="P26" s="3">
        <v>9.5</v>
      </c>
      <c r="Q26" s="3">
        <v>1.5</v>
      </c>
      <c r="R26" s="3">
        <v>2.5</v>
      </c>
      <c r="S26" s="4">
        <f>P26+Q26-R26</f>
        <v>8.5</v>
      </c>
      <c r="T26" s="3">
        <v>10</v>
      </c>
      <c r="U26" s="3">
        <v>1.6</v>
      </c>
      <c r="V26" s="3">
        <v>0.7</v>
      </c>
      <c r="W26" s="4">
        <f>T26+U26-V26</f>
        <v>10.9</v>
      </c>
      <c r="X26" s="3">
        <v>10</v>
      </c>
      <c r="Y26" s="3">
        <v>2</v>
      </c>
      <c r="Z26" s="3">
        <v>2.5</v>
      </c>
      <c r="AA26" s="4">
        <f>X26+Y26-Z26</f>
        <v>9.5</v>
      </c>
      <c r="AB26" s="3">
        <v>10</v>
      </c>
      <c r="AC26" s="3">
        <v>1.2</v>
      </c>
      <c r="AD26" s="3">
        <v>2.2999999999999998</v>
      </c>
      <c r="AE26" s="4">
        <f>AB26+AC26-AD26</f>
        <v>8.8999999999999986</v>
      </c>
      <c r="AF26" s="12">
        <f>K26+O26+S26+W26+AA26+AE26</f>
        <v>55.4</v>
      </c>
      <c r="AG26"/>
    </row>
    <row r="27" spans="1:36" s="20" customFormat="1" x14ac:dyDescent="0.25">
      <c r="D27" s="21"/>
      <c r="E27" s="21"/>
      <c r="F27" s="21"/>
      <c r="G27" s="21"/>
      <c r="H27" s="16">
        <v>0</v>
      </c>
      <c r="I27" s="16">
        <v>0</v>
      </c>
      <c r="J27" s="16">
        <v>0</v>
      </c>
      <c r="K27" s="17">
        <f>H27+I27-J27</f>
        <v>0</v>
      </c>
      <c r="L27" s="16">
        <v>0</v>
      </c>
      <c r="M27" s="16">
        <v>0</v>
      </c>
      <c r="N27" s="16">
        <v>0</v>
      </c>
      <c r="O27" s="17">
        <f>L27+M27-N27</f>
        <v>0</v>
      </c>
      <c r="P27" s="16">
        <v>0</v>
      </c>
      <c r="Q27" s="16">
        <v>0</v>
      </c>
      <c r="R27" s="16">
        <v>0</v>
      </c>
      <c r="S27" s="17">
        <f>P27+Q27-R27</f>
        <v>0</v>
      </c>
      <c r="T27" s="16">
        <v>0</v>
      </c>
      <c r="U27" s="16">
        <v>0</v>
      </c>
      <c r="V27" s="16">
        <v>0</v>
      </c>
      <c r="W27" s="17">
        <f>T27+U27-V27</f>
        <v>0</v>
      </c>
      <c r="X27" s="16">
        <v>0</v>
      </c>
      <c r="Y27" s="16">
        <v>0</v>
      </c>
      <c r="Z27" s="16">
        <v>0</v>
      </c>
      <c r="AA27" s="17">
        <f>X27+Y27-Z27</f>
        <v>0</v>
      </c>
      <c r="AB27" s="16">
        <v>0</v>
      </c>
      <c r="AC27" s="16">
        <v>0</v>
      </c>
      <c r="AD27" s="16">
        <v>0</v>
      </c>
      <c r="AE27" s="17">
        <f>AB27+AC27-AD27</f>
        <v>0</v>
      </c>
      <c r="AF27" s="19">
        <f>K27+O27+S27+W27+AA27+AE27</f>
        <v>0</v>
      </c>
      <c r="AG27" s="15"/>
    </row>
    <row r="28" spans="1:36" x14ac:dyDescent="0.25">
      <c r="H28" s="4"/>
      <c r="I28" s="4"/>
      <c r="J28" s="4">
        <v>0</v>
      </c>
      <c r="K28" s="4" t="e">
        <f>LARGE(K26:K27,3)+LARGE(K26:K27,2)+LARGE(K26:K27,1)-J28</f>
        <v>#NUM!</v>
      </c>
      <c r="L28" s="4"/>
      <c r="M28" s="4"/>
      <c r="N28" s="4">
        <v>0</v>
      </c>
      <c r="O28" s="4" t="e">
        <f>LARGE(O26:O27,3)+LARGE(O26:O27,2)+LARGE(O26:O27,1)-N28</f>
        <v>#NUM!</v>
      </c>
      <c r="P28" s="4"/>
      <c r="Q28" s="4"/>
      <c r="R28" s="4">
        <v>0</v>
      </c>
      <c r="S28" s="4" t="e">
        <f>LARGE(S26:S27,3)+LARGE(S26:S27,2)+LARGE(S26:S27,1)-R28</f>
        <v>#NUM!</v>
      </c>
      <c r="T28" s="4"/>
      <c r="U28" s="4"/>
      <c r="V28" s="4">
        <v>0</v>
      </c>
      <c r="W28" s="4" t="e">
        <f>LARGE(W26:W27,3)+LARGE(W26:W27,2)+LARGE(W26:W27,1)-V28</f>
        <v>#NUM!</v>
      </c>
      <c r="X28" s="4"/>
      <c r="Y28" s="4"/>
      <c r="Z28" s="4">
        <v>0</v>
      </c>
      <c r="AA28" s="4" t="e">
        <f>LARGE(AA26:AA27,3)+LARGE(AA26:AA27,2)+LARGE(AA26:AA27,1)-Z28</f>
        <v>#NUM!</v>
      </c>
      <c r="AB28" s="4"/>
      <c r="AC28" s="4"/>
      <c r="AD28" s="4">
        <v>0</v>
      </c>
      <c r="AE28" s="4" t="e">
        <f>LARGE(AE26:AE27,3)+LARGE(AE26:AE27,2)+LARGE(AE26:AE27,1)-AD28</f>
        <v>#NUM!</v>
      </c>
      <c r="AF28" s="12" t="e">
        <f>K28+O28+S28+W28+AA28+AE28</f>
        <v>#NUM!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7"/>
  <sheetViews>
    <sheetView workbookViewId="0">
      <selection activeCell="G20" sqref="G20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72</v>
      </c>
      <c r="F3" s="6" t="s">
        <v>95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x14ac:dyDescent="0.25">
      <c r="A7" s="24">
        <v>1</v>
      </c>
      <c r="B7">
        <v>392139</v>
      </c>
      <c r="C7">
        <v>7822</v>
      </c>
      <c r="D7" t="s">
        <v>76</v>
      </c>
      <c r="E7">
        <v>2007</v>
      </c>
      <c r="F7" t="s">
        <v>23</v>
      </c>
      <c r="G7" t="s">
        <v>63</v>
      </c>
      <c r="H7" s="3">
        <v>10</v>
      </c>
      <c r="I7" s="3">
        <v>2.4</v>
      </c>
      <c r="J7" s="3">
        <v>1.2</v>
      </c>
      <c r="K7" s="4">
        <f>H7+I7-J7</f>
        <v>11.200000000000001</v>
      </c>
      <c r="L7" s="3">
        <v>10</v>
      </c>
      <c r="M7" s="3">
        <v>2.1</v>
      </c>
      <c r="N7" s="3">
        <v>0.75</v>
      </c>
      <c r="O7" s="4">
        <f>L7+M7-N7</f>
        <v>11.35</v>
      </c>
      <c r="P7" s="3">
        <v>10</v>
      </c>
      <c r="Q7" s="3">
        <v>2</v>
      </c>
      <c r="R7" s="3">
        <v>1.2</v>
      </c>
      <c r="S7" s="4">
        <f>P7+Q7-R7</f>
        <v>10.8</v>
      </c>
      <c r="T7" s="3">
        <v>10</v>
      </c>
      <c r="U7" s="3">
        <v>1.6</v>
      </c>
      <c r="V7" s="3">
        <v>0.6</v>
      </c>
      <c r="W7" s="4">
        <f>T7+U7-V7</f>
        <v>11</v>
      </c>
      <c r="X7" s="3">
        <v>10</v>
      </c>
      <c r="Y7" s="3">
        <v>2</v>
      </c>
      <c r="Z7" s="3">
        <v>0.8</v>
      </c>
      <c r="AA7" s="4">
        <f>X7+Y7-Z7</f>
        <v>11.2</v>
      </c>
      <c r="AB7" s="3">
        <v>10</v>
      </c>
      <c r="AC7" s="3">
        <v>1</v>
      </c>
      <c r="AD7" s="3">
        <v>0.5</v>
      </c>
      <c r="AE7" s="4">
        <f>AB7+AC7-AD7</f>
        <v>10.5</v>
      </c>
      <c r="AF7" s="12">
        <f>K7+O7+S7+W7+AA7+AE7</f>
        <v>66.05</v>
      </c>
      <c r="AH7" t="e">
        <f>#REF!</f>
        <v>#REF!</v>
      </c>
      <c r="AI7" t="e">
        <f>#REF!</f>
        <v>#REF!</v>
      </c>
      <c r="AJ7">
        <v>2</v>
      </c>
    </row>
    <row r="8" spans="1:37" x14ac:dyDescent="0.25">
      <c r="A8" s="24">
        <v>2</v>
      </c>
      <c r="B8">
        <v>508471</v>
      </c>
      <c r="C8">
        <v>7822</v>
      </c>
      <c r="D8" t="s">
        <v>73</v>
      </c>
      <c r="E8">
        <v>2006</v>
      </c>
      <c r="F8" t="s">
        <v>23</v>
      </c>
      <c r="G8" t="s">
        <v>74</v>
      </c>
      <c r="H8" s="3">
        <v>10</v>
      </c>
      <c r="I8" s="3">
        <v>2.7</v>
      </c>
      <c r="J8" s="3">
        <v>0.65</v>
      </c>
      <c r="K8" s="4">
        <f>H8+I8-J8</f>
        <v>12.049999999999999</v>
      </c>
      <c r="L8" s="3">
        <v>10</v>
      </c>
      <c r="M8" s="3">
        <v>1</v>
      </c>
      <c r="N8" s="3">
        <v>1.45</v>
      </c>
      <c r="O8" s="4">
        <f>L8+M8-N8</f>
        <v>9.5500000000000007</v>
      </c>
      <c r="P8" s="3">
        <v>10</v>
      </c>
      <c r="Q8" s="3">
        <v>1.6</v>
      </c>
      <c r="R8" s="3">
        <v>1.5</v>
      </c>
      <c r="S8" s="4">
        <f>P8+Q8-R8</f>
        <v>10.1</v>
      </c>
      <c r="T8" s="3">
        <v>10</v>
      </c>
      <c r="U8" s="3">
        <v>1.6</v>
      </c>
      <c r="V8" s="3">
        <v>0.2</v>
      </c>
      <c r="W8" s="4">
        <f>T8+U8-V8</f>
        <v>11.4</v>
      </c>
      <c r="X8" s="3">
        <v>10</v>
      </c>
      <c r="Y8" s="3">
        <v>2</v>
      </c>
      <c r="Z8" s="3">
        <v>1.2</v>
      </c>
      <c r="AA8" s="4">
        <f>X8+Y8-Z8</f>
        <v>10.8</v>
      </c>
      <c r="AB8" s="3">
        <v>10</v>
      </c>
      <c r="AC8" s="3">
        <v>1.1000000000000001</v>
      </c>
      <c r="AD8" s="3">
        <v>0.5</v>
      </c>
      <c r="AE8" s="4">
        <f>AB8+AC8-AD8</f>
        <v>10.6</v>
      </c>
      <c r="AF8" s="12">
        <f>K8+O8+S8+W8+AA8+AE8</f>
        <v>64.5</v>
      </c>
      <c r="AH8" t="e">
        <f>#REF!</f>
        <v>#REF!</v>
      </c>
      <c r="AI8" t="e">
        <f>#REF!</f>
        <v>#REF!</v>
      </c>
      <c r="AJ8">
        <v>3</v>
      </c>
    </row>
    <row r="9" spans="1:37" x14ac:dyDescent="0.25">
      <c r="A9" s="24">
        <v>3</v>
      </c>
      <c r="B9">
        <v>763301</v>
      </c>
      <c r="C9">
        <v>1319</v>
      </c>
      <c r="D9" t="s">
        <v>78</v>
      </c>
      <c r="E9">
        <v>2005</v>
      </c>
      <c r="F9" t="s">
        <v>27</v>
      </c>
      <c r="G9" t="s">
        <v>28</v>
      </c>
      <c r="H9" s="3">
        <v>10</v>
      </c>
      <c r="I9" s="3">
        <v>3</v>
      </c>
      <c r="J9" s="3">
        <v>1.05</v>
      </c>
      <c r="K9" s="4">
        <f>H9+I9-J9</f>
        <v>11.95</v>
      </c>
      <c r="L9" s="3">
        <v>10</v>
      </c>
      <c r="M9" s="3">
        <v>2.1</v>
      </c>
      <c r="N9" s="3">
        <v>1.8</v>
      </c>
      <c r="O9" s="4">
        <f>L9+M9-N9</f>
        <v>10.299999999999999</v>
      </c>
      <c r="P9" s="3">
        <v>10</v>
      </c>
      <c r="Q9" s="3">
        <v>1.6</v>
      </c>
      <c r="R9" s="3">
        <v>2.2000000000000002</v>
      </c>
      <c r="S9" s="4">
        <f>P9+Q9-R9</f>
        <v>9.3999999999999986</v>
      </c>
      <c r="T9" s="3">
        <v>10</v>
      </c>
      <c r="U9" s="3">
        <v>1.6</v>
      </c>
      <c r="V9" s="3">
        <v>0.7</v>
      </c>
      <c r="W9" s="4">
        <f>T9+U9-V9</f>
        <v>10.9</v>
      </c>
      <c r="X9" s="3">
        <v>10</v>
      </c>
      <c r="Y9" s="3">
        <v>2</v>
      </c>
      <c r="Z9" s="3">
        <v>1.5</v>
      </c>
      <c r="AA9" s="4">
        <f>X9+Y9-Z9</f>
        <v>10.5</v>
      </c>
      <c r="AB9" s="3">
        <v>10</v>
      </c>
      <c r="AC9" s="3">
        <v>1.1000000000000001</v>
      </c>
      <c r="AD9" s="3">
        <v>0.5</v>
      </c>
      <c r="AE9" s="4">
        <f>AB9+AC9-AD9</f>
        <v>10.6</v>
      </c>
      <c r="AF9" s="12">
        <f>K9+O9+S9+W9+AA9+AE9</f>
        <v>63.65</v>
      </c>
      <c r="AH9" t="e">
        <f>#REF!</f>
        <v>#REF!</v>
      </c>
      <c r="AI9" t="e">
        <f>#REF!</f>
        <v>#REF!</v>
      </c>
      <c r="AJ9">
        <v>4</v>
      </c>
    </row>
    <row r="10" spans="1:37" x14ac:dyDescent="0.25">
      <c r="A10" s="24">
        <v>4</v>
      </c>
      <c r="B10">
        <v>657070</v>
      </c>
      <c r="C10">
        <v>7822</v>
      </c>
      <c r="D10" t="s">
        <v>75</v>
      </c>
      <c r="E10">
        <v>2006</v>
      </c>
      <c r="F10" t="s">
        <v>23</v>
      </c>
      <c r="G10" t="s">
        <v>74</v>
      </c>
      <c r="H10" s="3">
        <v>10</v>
      </c>
      <c r="I10" s="3">
        <v>2.6</v>
      </c>
      <c r="J10" s="3">
        <v>0.6</v>
      </c>
      <c r="K10" s="4">
        <f>H10+I10-J10</f>
        <v>12</v>
      </c>
      <c r="L10" s="3">
        <v>10</v>
      </c>
      <c r="M10" s="3">
        <v>1</v>
      </c>
      <c r="N10" s="3">
        <v>2</v>
      </c>
      <c r="O10" s="4">
        <f>L10+M10-N10</f>
        <v>9</v>
      </c>
      <c r="P10" s="3">
        <v>10</v>
      </c>
      <c r="Q10" s="3">
        <v>1.6</v>
      </c>
      <c r="R10" s="3">
        <v>1.1000000000000001</v>
      </c>
      <c r="S10" s="4">
        <f>P10+Q10-R10</f>
        <v>10.5</v>
      </c>
      <c r="T10" s="3">
        <v>10</v>
      </c>
      <c r="U10" s="3">
        <v>1.6</v>
      </c>
      <c r="V10" s="3">
        <v>0.4</v>
      </c>
      <c r="W10" s="4">
        <f>T10+U10-V10</f>
        <v>11.2</v>
      </c>
      <c r="X10" s="3">
        <v>10</v>
      </c>
      <c r="Y10" s="3">
        <v>1.9</v>
      </c>
      <c r="Z10" s="3">
        <v>1.2</v>
      </c>
      <c r="AA10" s="4">
        <f>X10+Y10-Z10</f>
        <v>10.700000000000001</v>
      </c>
      <c r="AB10" s="3">
        <v>10</v>
      </c>
      <c r="AC10" s="3">
        <v>1</v>
      </c>
      <c r="AD10" s="3">
        <v>0.9</v>
      </c>
      <c r="AE10" s="4">
        <f>AB10+AC10-AD10</f>
        <v>10.1</v>
      </c>
      <c r="AF10" s="12">
        <f>K10+O10+S10+W10+AA10+AE10</f>
        <v>63.500000000000007</v>
      </c>
      <c r="AH10" t="e">
        <f>#REF!</f>
        <v>#REF!</v>
      </c>
      <c r="AI10" t="e">
        <f>#REF!</f>
        <v>#REF!</v>
      </c>
      <c r="AJ10">
        <v>2</v>
      </c>
    </row>
    <row r="11" spans="1:37" x14ac:dyDescent="0.25">
      <c r="A11" s="24">
        <v>5</v>
      </c>
      <c r="B11">
        <v>105824</v>
      </c>
      <c r="C11">
        <v>1319</v>
      </c>
      <c r="D11" t="s">
        <v>77</v>
      </c>
      <c r="E11">
        <v>2005</v>
      </c>
      <c r="F11" t="s">
        <v>27</v>
      </c>
      <c r="G11" t="s">
        <v>28</v>
      </c>
      <c r="H11" s="3">
        <v>10</v>
      </c>
      <c r="I11" s="3">
        <v>2.9</v>
      </c>
      <c r="J11" s="3">
        <v>0.9</v>
      </c>
      <c r="K11" s="4">
        <f>H11+I11-J11</f>
        <v>12</v>
      </c>
      <c r="L11" s="3">
        <v>9.1</v>
      </c>
      <c r="M11" s="3">
        <v>0</v>
      </c>
      <c r="N11" s="3">
        <v>1.65</v>
      </c>
      <c r="O11" s="4">
        <f>L11+M11-N11</f>
        <v>7.4499999999999993</v>
      </c>
      <c r="P11" s="3">
        <v>10</v>
      </c>
      <c r="Q11" s="3">
        <v>1.6</v>
      </c>
      <c r="R11" s="3">
        <v>2</v>
      </c>
      <c r="S11" s="4">
        <f>P11+Q11-R11</f>
        <v>9.6</v>
      </c>
      <c r="T11" s="3">
        <v>10</v>
      </c>
      <c r="U11" s="3">
        <v>1.6</v>
      </c>
      <c r="V11" s="3">
        <v>0.6</v>
      </c>
      <c r="W11" s="4">
        <f>T11+U11-V11</f>
        <v>11</v>
      </c>
      <c r="X11" s="3">
        <v>10</v>
      </c>
      <c r="Y11" s="3">
        <v>2</v>
      </c>
      <c r="Z11" s="3">
        <v>1.9</v>
      </c>
      <c r="AA11" s="4">
        <f>X11+Y11-Z11</f>
        <v>10.1</v>
      </c>
      <c r="AB11" s="3">
        <v>10</v>
      </c>
      <c r="AC11" s="3">
        <v>0.8</v>
      </c>
      <c r="AD11" s="3">
        <v>1.4</v>
      </c>
      <c r="AE11" s="4">
        <f>AB11+AC11-AD11</f>
        <v>9.4</v>
      </c>
      <c r="AF11" s="12">
        <f>K11+O11+S11+W11+AA11+AE11</f>
        <v>59.55</v>
      </c>
      <c r="AH11" t="e">
        <f>#REF!</f>
        <v>#REF!</v>
      </c>
      <c r="AI11" t="e">
        <f>#REF!</f>
        <v>#REF!</v>
      </c>
      <c r="AJ11">
        <v>3</v>
      </c>
    </row>
    <row r="12" spans="1:37" x14ac:dyDescent="0.25">
      <c r="A12" s="24"/>
      <c r="H12" s="3"/>
      <c r="I12" s="3"/>
      <c r="J12" s="3"/>
      <c r="K12" s="4"/>
      <c r="L12" s="3"/>
      <c r="M12" s="3"/>
      <c r="N12" s="3"/>
      <c r="O12" s="4"/>
      <c r="P12" s="3"/>
      <c r="Q12" s="3"/>
      <c r="R12" s="3"/>
      <c r="S12" s="4"/>
      <c r="T12" s="3"/>
      <c r="U12" s="3"/>
      <c r="V12" s="3"/>
      <c r="W12" s="4"/>
      <c r="X12" s="3"/>
      <c r="Y12" s="3"/>
      <c r="Z12" s="3"/>
      <c r="AA12" s="4"/>
      <c r="AB12" s="3"/>
      <c r="AC12" s="3"/>
      <c r="AD12" s="3"/>
      <c r="AE12" s="4"/>
      <c r="AF12" s="4"/>
    </row>
    <row r="13" spans="1:37" x14ac:dyDescent="0.25">
      <c r="A13" s="24">
        <v>1</v>
      </c>
      <c r="B13">
        <v>456014</v>
      </c>
      <c r="C13">
        <v>4415</v>
      </c>
      <c r="D13" t="s">
        <v>80</v>
      </c>
      <c r="E13">
        <v>2006</v>
      </c>
      <c r="F13" t="s">
        <v>56</v>
      </c>
      <c r="G13" t="s">
        <v>59</v>
      </c>
      <c r="H13" s="3">
        <v>10</v>
      </c>
      <c r="I13" s="3">
        <v>2.2000000000000002</v>
      </c>
      <c r="J13" s="3">
        <v>0.65</v>
      </c>
      <c r="K13" s="4">
        <f>H13+I13-J13</f>
        <v>11.549999999999999</v>
      </c>
      <c r="L13" s="3">
        <v>9.6999999999999993</v>
      </c>
      <c r="M13" s="3">
        <v>0</v>
      </c>
      <c r="N13" s="3">
        <v>1.7</v>
      </c>
      <c r="O13" s="4">
        <f>L13+M13-N13</f>
        <v>7.9999999999999991</v>
      </c>
      <c r="P13" s="3">
        <v>9.5</v>
      </c>
      <c r="Q13" s="3">
        <v>1.6</v>
      </c>
      <c r="R13" s="3">
        <v>1.6</v>
      </c>
      <c r="S13" s="4">
        <f>P13+Q13-R13</f>
        <v>9.5</v>
      </c>
      <c r="T13" s="3">
        <v>10</v>
      </c>
      <c r="U13" s="3">
        <v>1.6</v>
      </c>
      <c r="V13" s="3">
        <v>0.7</v>
      </c>
      <c r="W13" s="4">
        <f>T13+U13-V13</f>
        <v>10.9</v>
      </c>
      <c r="X13" s="3">
        <v>10</v>
      </c>
      <c r="Y13" s="3">
        <v>2</v>
      </c>
      <c r="Z13" s="3">
        <v>1.9</v>
      </c>
      <c r="AA13" s="4">
        <f>X13+Y13-Z13</f>
        <v>10.1</v>
      </c>
      <c r="AB13" s="3">
        <v>10</v>
      </c>
      <c r="AC13" s="3">
        <v>1.2</v>
      </c>
      <c r="AD13" s="3">
        <v>0.5</v>
      </c>
      <c r="AE13" s="4">
        <f>AB13+AC13-AD13</f>
        <v>10.7</v>
      </c>
      <c r="AF13" s="12">
        <f>K13+O13+S13+W13+AA13+AE13</f>
        <v>60.75</v>
      </c>
      <c r="AH13" t="e">
        <f>#REF!</f>
        <v>#REF!</v>
      </c>
      <c r="AI13" t="e">
        <f>#REF!</f>
        <v>#REF!</v>
      </c>
      <c r="AJ13">
        <v>2</v>
      </c>
    </row>
    <row r="14" spans="1:37" x14ac:dyDescent="0.25">
      <c r="A14" s="24">
        <v>2</v>
      </c>
      <c r="B14">
        <v>415192</v>
      </c>
      <c r="C14">
        <v>4415</v>
      </c>
      <c r="D14" t="s">
        <v>79</v>
      </c>
      <c r="E14">
        <v>2006</v>
      </c>
      <c r="F14" t="s">
        <v>56</v>
      </c>
      <c r="G14" t="s">
        <v>59</v>
      </c>
      <c r="H14" s="3">
        <v>10</v>
      </c>
      <c r="I14" s="3">
        <v>1.5</v>
      </c>
      <c r="J14" s="3">
        <v>1.9</v>
      </c>
      <c r="K14" s="4">
        <f>H14+I14-J14</f>
        <v>9.6</v>
      </c>
      <c r="L14" s="3">
        <v>9.6999999999999993</v>
      </c>
      <c r="M14" s="3">
        <v>0</v>
      </c>
      <c r="N14" s="3">
        <v>3.6</v>
      </c>
      <c r="O14" s="4">
        <f>L14+M14-N14</f>
        <v>6.1</v>
      </c>
      <c r="P14" s="3">
        <v>9</v>
      </c>
      <c r="Q14" s="3">
        <v>1.5</v>
      </c>
      <c r="R14" s="3">
        <v>1.7</v>
      </c>
      <c r="S14" s="4">
        <f>P14+Q14-R14</f>
        <v>8.8000000000000007</v>
      </c>
      <c r="T14" s="3">
        <v>10</v>
      </c>
      <c r="U14" s="3">
        <v>1.6</v>
      </c>
      <c r="V14" s="3">
        <v>0.4</v>
      </c>
      <c r="W14" s="4">
        <f>T14+U14-V14</f>
        <v>11.2</v>
      </c>
      <c r="X14" s="3">
        <v>9.5</v>
      </c>
      <c r="Y14" s="3">
        <v>1.9</v>
      </c>
      <c r="Z14" s="3">
        <v>3.4</v>
      </c>
      <c r="AA14" s="4">
        <f>X14+Y14-Z14</f>
        <v>8</v>
      </c>
      <c r="AB14" s="3">
        <v>10</v>
      </c>
      <c r="AC14" s="3">
        <v>1.2</v>
      </c>
      <c r="AD14" s="3">
        <v>0.8</v>
      </c>
      <c r="AE14" s="4">
        <f>AB14+AC14-AD14</f>
        <v>10.399999999999999</v>
      </c>
      <c r="AF14" s="12">
        <f>K14+O14+S14+W14+AA14+AE14</f>
        <v>54.1</v>
      </c>
      <c r="AH14" t="e">
        <f>#REF!</f>
        <v>#REF!</v>
      </c>
      <c r="AI14" t="e">
        <f>#REF!</f>
        <v>#REF!</v>
      </c>
      <c r="AJ14">
        <v>3</v>
      </c>
    </row>
    <row r="15" spans="1:37" x14ac:dyDescent="0.25">
      <c r="A15" s="24"/>
    </row>
    <row r="16" spans="1:37" x14ac:dyDescent="0.25">
      <c r="A16" s="25">
        <v>1</v>
      </c>
      <c r="B16" s="7"/>
      <c r="C16" s="7"/>
      <c r="D16" s="26" t="s">
        <v>98</v>
      </c>
      <c r="E16" s="26">
        <v>2006</v>
      </c>
      <c r="F16" s="26" t="s">
        <v>96</v>
      </c>
      <c r="G16" s="26" t="s">
        <v>97</v>
      </c>
      <c r="H16" s="3">
        <v>10</v>
      </c>
      <c r="I16" s="3">
        <v>2.4</v>
      </c>
      <c r="J16" s="3">
        <v>0.85</v>
      </c>
      <c r="K16" s="4">
        <f>H16+I16-J16</f>
        <v>11.55</v>
      </c>
      <c r="L16" s="3">
        <v>8.6</v>
      </c>
      <c r="M16" s="3">
        <v>0</v>
      </c>
      <c r="N16" s="3">
        <v>2.5499999999999998</v>
      </c>
      <c r="O16" s="4">
        <f>L16+M16-N16</f>
        <v>6.05</v>
      </c>
      <c r="P16" s="3">
        <v>9.5</v>
      </c>
      <c r="Q16" s="3">
        <v>1.5</v>
      </c>
      <c r="R16" s="3">
        <v>2.5</v>
      </c>
      <c r="S16" s="4">
        <f>P16+Q16-R16</f>
        <v>8.5</v>
      </c>
      <c r="T16" s="3">
        <v>10</v>
      </c>
      <c r="U16" s="3">
        <v>1.6</v>
      </c>
      <c r="V16" s="3">
        <v>0.7</v>
      </c>
      <c r="W16" s="4">
        <f>T16+U16-V16</f>
        <v>10.9</v>
      </c>
      <c r="X16" s="3">
        <v>10</v>
      </c>
      <c r="Y16" s="3">
        <v>2</v>
      </c>
      <c r="Z16" s="3">
        <v>2.5</v>
      </c>
      <c r="AA16" s="4">
        <f>X16+Y16-Z16</f>
        <v>9.5</v>
      </c>
      <c r="AB16" s="3">
        <v>10</v>
      </c>
      <c r="AC16" s="3">
        <v>1.2</v>
      </c>
      <c r="AD16" s="3">
        <v>2.2999999999999998</v>
      </c>
      <c r="AE16" s="4">
        <f>AB16+AC16-AD16</f>
        <v>8.8999999999999986</v>
      </c>
      <c r="AF16" s="12">
        <f>K16+O16+S16+W16+AA16+AE16</f>
        <v>55.4</v>
      </c>
    </row>
    <row r="17" spans="4:32" x14ac:dyDescent="0.25">
      <c r="D17" s="8"/>
      <c r="E17" s="8"/>
      <c r="F17" s="8"/>
      <c r="G17" s="9"/>
      <c r="H17" s="3"/>
      <c r="I17" s="3"/>
      <c r="J17" s="3"/>
      <c r="K17" s="4"/>
      <c r="L17" s="3"/>
      <c r="M17" s="3"/>
      <c r="N17" s="3"/>
      <c r="O17" s="4"/>
      <c r="P17" s="3"/>
      <c r="Q17" s="3"/>
      <c r="R17" s="3"/>
      <c r="S17" s="4"/>
      <c r="T17" s="3"/>
      <c r="U17" s="3"/>
      <c r="V17" s="3"/>
      <c r="W17" s="4"/>
      <c r="X17" s="3"/>
      <c r="Y17" s="3"/>
      <c r="Z17" s="3"/>
      <c r="AA17" s="4"/>
      <c r="AB17" s="3"/>
      <c r="AC17" s="3"/>
      <c r="AD17" s="3"/>
      <c r="AE17" s="4"/>
      <c r="AF17" s="4"/>
    </row>
  </sheetData>
  <pageMargins left="0.25" right="0.25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workbookViewId="0">
      <selection activeCell="F16" sqref="F16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2" width="8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81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2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opLeftCell="D1" zoomScale="70" zoomScaleNormal="70" workbookViewId="0">
      <selection activeCell="I25" sqref="I25"/>
    </sheetView>
  </sheetViews>
  <sheetFormatPr defaultRowHeight="15" x14ac:dyDescent="0.25"/>
  <cols>
    <col min="1" max="3" width="10" customWidth="1"/>
    <col min="4" max="4" width="30" customWidth="1"/>
    <col min="5" max="5" width="8" customWidth="1"/>
    <col min="6" max="7" width="30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6" width="7" customWidth="1"/>
    <col min="27" max="27" width="8" customWidth="1"/>
    <col min="28" max="30" width="7" customWidth="1"/>
    <col min="31" max="31" width="8" customWidth="1"/>
    <col min="32" max="32" width="8" style="10" customWidth="1"/>
    <col min="33" max="33" width="30" customWidth="1"/>
    <col min="34" max="34" width="8" customWidth="1"/>
    <col min="35" max="35" width="20" customWidth="1"/>
    <col min="36" max="36" width="8" customWidth="1"/>
    <col min="37" max="37" width="30" customWidth="1"/>
  </cols>
  <sheetData>
    <row r="1" spans="1:37" ht="18.75" x14ac:dyDescent="0.3">
      <c r="D1" s="1" t="s">
        <v>0</v>
      </c>
    </row>
    <row r="2" spans="1:37" ht="18.75" x14ac:dyDescent="0.3">
      <c r="D2" s="1" t="s">
        <v>1</v>
      </c>
    </row>
    <row r="3" spans="1:37" ht="18.75" x14ac:dyDescent="0.3">
      <c r="D3" s="1" t="s">
        <v>82</v>
      </c>
    </row>
    <row r="6" spans="1:37" x14ac:dyDescent="0.25">
      <c r="A6" s="2" t="s">
        <v>3</v>
      </c>
      <c r="B6" s="2" t="s">
        <v>34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10</v>
      </c>
      <c r="Y6" s="2" t="s">
        <v>11</v>
      </c>
      <c r="Z6" s="2" t="s">
        <v>12</v>
      </c>
      <c r="AA6" s="2" t="s">
        <v>17</v>
      </c>
      <c r="AB6" s="2" t="s">
        <v>10</v>
      </c>
      <c r="AC6" s="2" t="s">
        <v>11</v>
      </c>
      <c r="AD6" s="2" t="s">
        <v>12</v>
      </c>
      <c r="AE6" s="2" t="s">
        <v>18</v>
      </c>
      <c r="AF6" s="11" t="s">
        <v>19</v>
      </c>
      <c r="AG6" s="2" t="s">
        <v>20</v>
      </c>
      <c r="AH6" s="2" t="s">
        <v>35</v>
      </c>
      <c r="AI6" s="2" t="s">
        <v>36</v>
      </c>
      <c r="AJ6" s="2" t="s">
        <v>37</v>
      </c>
      <c r="AK6" s="2" t="s">
        <v>21</v>
      </c>
    </row>
    <row r="7" spans="1:37" x14ac:dyDescent="0.25">
      <c r="A7" s="5"/>
      <c r="B7" s="5">
        <v>2769</v>
      </c>
      <c r="C7" s="5">
        <v>4415</v>
      </c>
      <c r="D7" s="5" t="s">
        <v>54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18"/>
      <c r="AG7" s="5"/>
      <c r="AH7">
        <f>AF12</f>
        <v>70.100000000000009</v>
      </c>
      <c r="AI7" t="str">
        <f>D7</f>
        <v>TJ Stadion Ústí nad Labem z.s.</v>
      </c>
      <c r="AJ7">
        <v>1</v>
      </c>
    </row>
    <row r="8" spans="1:37" x14ac:dyDescent="0.25">
      <c r="B8">
        <v>829874</v>
      </c>
      <c r="C8">
        <v>4415</v>
      </c>
      <c r="D8" t="s">
        <v>83</v>
      </c>
      <c r="E8">
        <v>2003</v>
      </c>
      <c r="F8" t="s">
        <v>56</v>
      </c>
      <c r="G8" t="s">
        <v>84</v>
      </c>
      <c r="H8" s="3">
        <v>10</v>
      </c>
      <c r="I8" s="3">
        <v>2.6</v>
      </c>
      <c r="J8" s="3">
        <v>0.7</v>
      </c>
      <c r="K8" s="4">
        <f>H8+I8-J8</f>
        <v>11.9</v>
      </c>
      <c r="L8" s="3">
        <v>10</v>
      </c>
      <c r="M8" s="3">
        <v>2.1</v>
      </c>
      <c r="N8" s="3">
        <v>1.4</v>
      </c>
      <c r="O8" s="4">
        <f>L8+M8-N8</f>
        <v>10.7</v>
      </c>
      <c r="P8" s="3">
        <v>10</v>
      </c>
      <c r="Q8" s="3">
        <v>2.4</v>
      </c>
      <c r="R8" s="3">
        <v>1.2</v>
      </c>
      <c r="S8" s="4">
        <f>P8+Q8-R8</f>
        <v>11.200000000000001</v>
      </c>
      <c r="T8" s="3">
        <v>10</v>
      </c>
      <c r="U8" s="3">
        <v>3.6</v>
      </c>
      <c r="V8" s="3">
        <v>0.7</v>
      </c>
      <c r="W8" s="4">
        <f>T8+U8-V8</f>
        <v>12.9</v>
      </c>
      <c r="X8" s="3">
        <v>10</v>
      </c>
      <c r="Y8" s="3">
        <v>2.4</v>
      </c>
      <c r="Z8" s="3">
        <v>0.7</v>
      </c>
      <c r="AA8" s="4">
        <f>X8+Y8-Z8</f>
        <v>11.700000000000001</v>
      </c>
      <c r="AB8" s="3">
        <v>10</v>
      </c>
      <c r="AC8" s="3">
        <v>2.1</v>
      </c>
      <c r="AD8" s="3">
        <v>0.4</v>
      </c>
      <c r="AE8" s="4">
        <f>AB8+AC8-AD8</f>
        <v>11.7</v>
      </c>
      <c r="AF8" s="12">
        <f>K8+O8+S8+W8+AA8+AE8</f>
        <v>70.100000000000009</v>
      </c>
      <c r="AH8">
        <f>AF12</f>
        <v>70.100000000000009</v>
      </c>
      <c r="AI8" t="str">
        <f>D7</f>
        <v>TJ Stadion Ústí nad Labem z.s.</v>
      </c>
      <c r="AJ8">
        <v>2</v>
      </c>
    </row>
    <row r="9" spans="1:37" s="27" customFormat="1" x14ac:dyDescent="0.25">
      <c r="B9" s="27">
        <v>0</v>
      </c>
      <c r="C9" s="27">
        <v>0</v>
      </c>
      <c r="H9" s="28">
        <v>0</v>
      </c>
      <c r="I9" s="28">
        <v>0</v>
      </c>
      <c r="J9" s="28">
        <v>0</v>
      </c>
      <c r="K9" s="29">
        <f>H9+I9-J9</f>
        <v>0</v>
      </c>
      <c r="L9" s="28">
        <v>0</v>
      </c>
      <c r="M9" s="28">
        <v>0</v>
      </c>
      <c r="N9" s="28">
        <v>0</v>
      </c>
      <c r="O9" s="29">
        <f>L9+M9-N9</f>
        <v>0</v>
      </c>
      <c r="P9" s="28">
        <v>0</v>
      </c>
      <c r="Q9" s="28">
        <v>0</v>
      </c>
      <c r="R9" s="28">
        <v>0</v>
      </c>
      <c r="S9" s="29">
        <f>P9+Q9-R9</f>
        <v>0</v>
      </c>
      <c r="T9" s="28">
        <v>0</v>
      </c>
      <c r="U9" s="28">
        <v>0</v>
      </c>
      <c r="V9" s="28">
        <v>0</v>
      </c>
      <c r="W9" s="29">
        <f>T9+U9-V9</f>
        <v>0</v>
      </c>
      <c r="X9" s="28">
        <v>0</v>
      </c>
      <c r="Y9" s="28">
        <v>0</v>
      </c>
      <c r="Z9" s="28">
        <v>0</v>
      </c>
      <c r="AA9" s="29">
        <f>X9+Y9-Z9</f>
        <v>0</v>
      </c>
      <c r="AB9" s="28">
        <v>0</v>
      </c>
      <c r="AC9" s="28">
        <v>0</v>
      </c>
      <c r="AD9" s="28">
        <v>0</v>
      </c>
      <c r="AE9" s="29">
        <f>AB9+AC9-AD9</f>
        <v>0</v>
      </c>
      <c r="AF9" s="30">
        <f>K9+O9+S9+W9+AA9+AE9</f>
        <v>0</v>
      </c>
      <c r="AH9" s="27">
        <f>AF12</f>
        <v>70.100000000000009</v>
      </c>
      <c r="AI9" s="27" t="str">
        <f>D7</f>
        <v>TJ Stadion Ústí nad Labem z.s.</v>
      </c>
      <c r="AJ9" s="27">
        <v>3</v>
      </c>
    </row>
    <row r="10" spans="1:37" s="27" customFormat="1" x14ac:dyDescent="0.25">
      <c r="B10" s="27">
        <v>0</v>
      </c>
      <c r="C10" s="27">
        <v>0</v>
      </c>
      <c r="H10" s="28">
        <v>0</v>
      </c>
      <c r="I10" s="28">
        <v>0</v>
      </c>
      <c r="J10" s="28">
        <v>0</v>
      </c>
      <c r="K10" s="29">
        <f>H10+I10-J10</f>
        <v>0</v>
      </c>
      <c r="L10" s="28">
        <v>0</v>
      </c>
      <c r="M10" s="28">
        <v>0</v>
      </c>
      <c r="N10" s="28">
        <v>0</v>
      </c>
      <c r="O10" s="29">
        <f>L10+M10-N10</f>
        <v>0</v>
      </c>
      <c r="P10" s="28">
        <v>0</v>
      </c>
      <c r="Q10" s="28">
        <v>0</v>
      </c>
      <c r="R10" s="28">
        <v>0</v>
      </c>
      <c r="S10" s="29">
        <f>P10+Q10-R10</f>
        <v>0</v>
      </c>
      <c r="T10" s="28">
        <v>0</v>
      </c>
      <c r="U10" s="28">
        <v>0</v>
      </c>
      <c r="V10" s="28">
        <v>0</v>
      </c>
      <c r="W10" s="29">
        <f>T10+U10-V10</f>
        <v>0</v>
      </c>
      <c r="X10" s="28">
        <v>0</v>
      </c>
      <c r="Y10" s="28">
        <v>0</v>
      </c>
      <c r="Z10" s="28">
        <v>0</v>
      </c>
      <c r="AA10" s="29">
        <f>X10+Y10-Z10</f>
        <v>0</v>
      </c>
      <c r="AB10" s="28">
        <v>0</v>
      </c>
      <c r="AC10" s="28">
        <v>0</v>
      </c>
      <c r="AD10" s="28">
        <v>0</v>
      </c>
      <c r="AE10" s="29">
        <f>AB10+AC10-AD10</f>
        <v>0</v>
      </c>
      <c r="AF10" s="30">
        <f>K10+O10+S10+W10+AA10+AE10</f>
        <v>0</v>
      </c>
      <c r="AH10" s="27">
        <f>AF12</f>
        <v>70.100000000000009</v>
      </c>
      <c r="AI10" s="27" t="str">
        <f>D7</f>
        <v>TJ Stadion Ústí nad Labem z.s.</v>
      </c>
      <c r="AJ10" s="27">
        <v>4</v>
      </c>
    </row>
    <row r="11" spans="1:37" s="27" customFormat="1" x14ac:dyDescent="0.25">
      <c r="B11" s="27">
        <v>0</v>
      </c>
      <c r="C11" s="27">
        <v>0</v>
      </c>
      <c r="H11" s="28">
        <v>0</v>
      </c>
      <c r="I11" s="28">
        <v>0</v>
      </c>
      <c r="J11" s="28">
        <v>0</v>
      </c>
      <c r="K11" s="29">
        <f>H11+I11-J11</f>
        <v>0</v>
      </c>
      <c r="L11" s="28">
        <v>0</v>
      </c>
      <c r="M11" s="28">
        <v>0</v>
      </c>
      <c r="N11" s="28">
        <v>0</v>
      </c>
      <c r="O11" s="29">
        <f>L11+M11-N11</f>
        <v>0</v>
      </c>
      <c r="P11" s="28">
        <v>0</v>
      </c>
      <c r="Q11" s="28">
        <v>0</v>
      </c>
      <c r="R11" s="28">
        <v>0</v>
      </c>
      <c r="S11" s="29">
        <f>P11+Q11-R11</f>
        <v>0</v>
      </c>
      <c r="T11" s="28">
        <v>0</v>
      </c>
      <c r="U11" s="28">
        <v>0</v>
      </c>
      <c r="V11" s="28">
        <v>0</v>
      </c>
      <c r="W11" s="29">
        <f>T11+U11-V11</f>
        <v>0</v>
      </c>
      <c r="X11" s="28">
        <v>0</v>
      </c>
      <c r="Y11" s="28">
        <v>0</v>
      </c>
      <c r="Z11" s="28">
        <v>0</v>
      </c>
      <c r="AA11" s="29">
        <f>X11+Y11-Z11</f>
        <v>0</v>
      </c>
      <c r="AB11" s="28">
        <v>0</v>
      </c>
      <c r="AC11" s="28">
        <v>0</v>
      </c>
      <c r="AD11" s="28">
        <v>0</v>
      </c>
      <c r="AE11" s="29">
        <f>AB11+AC11-AD11</f>
        <v>0</v>
      </c>
      <c r="AF11" s="30">
        <f>K11+O11+S11+W11+AA11+AE11</f>
        <v>0</v>
      </c>
      <c r="AH11" s="27">
        <f>AF12</f>
        <v>70.100000000000009</v>
      </c>
      <c r="AI11" s="27" t="str">
        <f>D7</f>
        <v>TJ Stadion Ústí nad Labem z.s.</v>
      </c>
      <c r="AJ11" s="27">
        <v>5</v>
      </c>
    </row>
    <row r="12" spans="1:37" x14ac:dyDescent="0.25">
      <c r="A12" s="4"/>
      <c r="B12" s="4"/>
      <c r="C12" s="4"/>
      <c r="D12" s="4" t="s">
        <v>40</v>
      </c>
      <c r="E12" s="4"/>
      <c r="F12" s="4"/>
      <c r="G12" s="4"/>
      <c r="H12" s="4"/>
      <c r="I12" s="4"/>
      <c r="J12" s="4">
        <v>0</v>
      </c>
      <c r="K12" s="4">
        <f>LARGE(K8:K11,3)+LARGE(K8:K11,2)+LARGE(K8:K11,1)-J12</f>
        <v>11.9</v>
      </c>
      <c r="L12" s="4"/>
      <c r="M12" s="4"/>
      <c r="N12" s="4">
        <v>0</v>
      </c>
      <c r="O12" s="4">
        <f>LARGE(O8:O11,3)+LARGE(O8:O11,2)+LARGE(O8:O11,1)-N12</f>
        <v>10.7</v>
      </c>
      <c r="P12" s="4"/>
      <c r="Q12" s="4"/>
      <c r="R12" s="4">
        <v>0</v>
      </c>
      <c r="S12" s="4">
        <f>LARGE(S8:S11,3)+LARGE(S8:S11,2)+LARGE(S8:S11,1)-R12</f>
        <v>11.200000000000001</v>
      </c>
      <c r="T12" s="4"/>
      <c r="U12" s="4"/>
      <c r="V12" s="4">
        <v>0</v>
      </c>
      <c r="W12" s="4">
        <f>LARGE(W8:W11,3)+LARGE(W8:W11,2)+LARGE(W8:W11,1)-V12</f>
        <v>12.9</v>
      </c>
      <c r="X12" s="4"/>
      <c r="Y12" s="4"/>
      <c r="Z12" s="4">
        <v>0</v>
      </c>
      <c r="AA12" s="4">
        <f>LARGE(AA8:AA11,3)+LARGE(AA8:AA11,2)+LARGE(AA8:AA11,1)-Z12</f>
        <v>11.700000000000001</v>
      </c>
      <c r="AB12" s="4"/>
      <c r="AC12" s="4"/>
      <c r="AD12" s="4">
        <v>0</v>
      </c>
      <c r="AE12" s="4">
        <f>LARGE(AE8:AE11,3)+LARGE(AE8:AE11,2)+LARGE(AE8:AE11,1)-AD12</f>
        <v>11.7</v>
      </c>
      <c r="AF12" s="12">
        <f>K12+O12+S12+W12+AA12+AE12</f>
        <v>70.100000000000009</v>
      </c>
      <c r="AH12">
        <f>AF12</f>
        <v>70.100000000000009</v>
      </c>
      <c r="AI12" t="str">
        <f>D7</f>
        <v>TJ Stadion Ústí nad Labem z.s.</v>
      </c>
      <c r="AJ12">
        <v>6</v>
      </c>
    </row>
    <row r="13" spans="1:37" x14ac:dyDescent="0.25">
      <c r="A13" s="5"/>
      <c r="B13" s="5"/>
      <c r="C13" s="5"/>
      <c r="D13" s="5" t="s">
        <v>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8"/>
      <c r="AG13" s="5"/>
      <c r="AH13">
        <f>AF16</f>
        <v>0</v>
      </c>
      <c r="AI13" t="str">
        <f>D13</f>
        <v>TJ Sokol Police nad Metují</v>
      </c>
      <c r="AJ13">
        <v>1</v>
      </c>
    </row>
    <row r="14" spans="1:37" x14ac:dyDescent="0.25">
      <c r="D14" t="s">
        <v>100</v>
      </c>
      <c r="E14">
        <v>2001</v>
      </c>
      <c r="F14" s="8" t="s">
        <v>96</v>
      </c>
      <c r="G14" s="8" t="s">
        <v>97</v>
      </c>
      <c r="H14" s="3">
        <v>10</v>
      </c>
      <c r="I14" s="3">
        <v>2.2000000000000002</v>
      </c>
      <c r="J14" s="3">
        <v>1</v>
      </c>
      <c r="K14" s="4">
        <f t="shared" ref="K14" si="0">H14+I14-J14</f>
        <v>11.2</v>
      </c>
      <c r="L14" s="3">
        <v>8.6</v>
      </c>
      <c r="M14" s="3">
        <v>0</v>
      </c>
      <c r="N14" s="3">
        <v>2.1</v>
      </c>
      <c r="O14" s="4">
        <f t="shared" ref="O14" si="1">L14+M14-N14</f>
        <v>6.5</v>
      </c>
      <c r="P14" s="3">
        <v>10</v>
      </c>
      <c r="Q14" s="3">
        <v>1.7</v>
      </c>
      <c r="R14" s="3">
        <v>1.9</v>
      </c>
      <c r="S14" s="4">
        <f t="shared" ref="S14" si="2">P14+Q14-R14</f>
        <v>9.7999999999999989</v>
      </c>
      <c r="T14" s="3">
        <v>10</v>
      </c>
      <c r="U14" s="3">
        <v>1.6</v>
      </c>
      <c r="V14" s="3">
        <v>0.4</v>
      </c>
      <c r="W14" s="4">
        <f t="shared" ref="W14" si="3">T14+U14-V14</f>
        <v>11.2</v>
      </c>
      <c r="X14" s="3">
        <v>10</v>
      </c>
      <c r="Y14" s="3">
        <v>2</v>
      </c>
      <c r="Z14" s="3">
        <v>1.5</v>
      </c>
      <c r="AA14" s="4">
        <f t="shared" ref="AA14" si="4">X14+Y14-Z14</f>
        <v>10.5</v>
      </c>
      <c r="AB14" s="3">
        <v>10</v>
      </c>
      <c r="AC14" s="3">
        <v>1</v>
      </c>
      <c r="AD14" s="3">
        <v>0.9</v>
      </c>
      <c r="AE14" s="4">
        <f t="shared" ref="AE14" si="5">AB14+AC14-AD14</f>
        <v>10.1</v>
      </c>
      <c r="AF14" s="12">
        <f t="shared" ref="AF14" si="6">K14+O14+S14+W14+AA14+AE14</f>
        <v>59.300000000000004</v>
      </c>
    </row>
    <row r="15" spans="1:37" x14ac:dyDescent="0.25">
      <c r="F15" s="8"/>
      <c r="G15" s="8"/>
      <c r="H15" s="3"/>
      <c r="I15" s="3"/>
      <c r="J15" s="3"/>
      <c r="K15" s="4"/>
      <c r="L15" s="3"/>
      <c r="M15" s="3"/>
      <c r="N15" s="3"/>
      <c r="O15" s="4"/>
      <c r="P15" s="3"/>
      <c r="Q15" s="3"/>
      <c r="R15" s="3"/>
      <c r="S15" s="4"/>
      <c r="T15" s="3"/>
      <c r="U15" s="3"/>
      <c r="V15" s="3"/>
      <c r="W15" s="4"/>
      <c r="X15" s="3"/>
      <c r="Y15" s="3"/>
      <c r="Z15" s="3"/>
      <c r="AA15" s="4"/>
      <c r="AB15" s="3"/>
      <c r="AC15" s="3"/>
      <c r="AD15" s="3"/>
      <c r="AE15" s="4"/>
      <c r="AF15" s="12"/>
    </row>
    <row r="24" spans="6:6" x14ac:dyDescent="0.25">
      <c r="F24" s="2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3204_Adepti</vt:lpstr>
      <vt:lpstr>3205_Nejmladsi zaci</vt:lpstr>
      <vt:lpstr>Nejmladší jednotlivci</vt:lpstr>
      <vt:lpstr>3206_Mladsi zaci</vt:lpstr>
      <vt:lpstr>Mladší jednotlivci</vt:lpstr>
      <vt:lpstr>3207_Starsi zaci</vt:lpstr>
      <vt:lpstr>Starší jednotlivci</vt:lpstr>
      <vt:lpstr>3208_Kadeti</vt:lpstr>
      <vt:lpstr>3209_Dorostenci</vt:lpstr>
      <vt:lpstr>Dorostenci jednotlivci</vt:lpstr>
      <vt:lpstr>rozhodci</vt:lpstr>
      <vt:lpstr>poznamky</vt:lpstr>
      <vt:lpstr>'3204_Adepti'!Oblast_tisku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Monika</cp:lastModifiedBy>
  <cp:lastPrinted>2019-05-26T10:39:57Z</cp:lastPrinted>
  <dcterms:created xsi:type="dcterms:W3CDTF">2019-05-21T06:54:54Z</dcterms:created>
  <dcterms:modified xsi:type="dcterms:W3CDTF">2019-05-27T08:46:01Z</dcterms:modified>
</cp:coreProperties>
</file>