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Asus\Desktop\jojocup 2020 výsledky\"/>
    </mc:Choice>
  </mc:AlternateContent>
  <xr:revisionPtr revIDLastSave="0" documentId="13_ncr:1_{FB8116AB-1E81-4DD2-8FF0-13EAAB08ACDF}" xr6:coauthVersionLast="45" xr6:coauthVersionMax="45" xr10:uidLastSave="{00000000-0000-0000-0000-000000000000}"/>
  <bookViews>
    <workbookView xWindow="-108" yWindow="-108" windowWidth="23256" windowHeight="12720" activeTab="10" xr2:uid="{00000000-000D-0000-FFFF-FFFF00000000}"/>
  </bookViews>
  <sheets>
    <sheet name="K0" sheetId="10" r:id="rId1"/>
    <sheet name="K0 mix" sheetId="15" r:id="rId2"/>
    <sheet name="K1A" sheetId="11" r:id="rId3"/>
    <sheet name="K1A mix" sheetId="16" r:id="rId4"/>
    <sheet name="K1B" sheetId="12" r:id="rId5"/>
    <sheet name="K1B mix" sheetId="17" r:id="rId6"/>
    <sheet name="K2A" sheetId="13" r:id="rId7"/>
    <sheet name="K2A mix" sheetId="18" r:id="rId8"/>
    <sheet name="K2B" sheetId="14" r:id="rId9"/>
    <sheet name="TRIA" sheetId="9" r:id="rId10"/>
    <sheet name="TRIA mix" sheetId="19" r:id="rId11"/>
  </sheets>
  <definedNames>
    <definedName name="_xlnm._FilterDatabase" localSheetId="0" hidden="1">K0!$A$6:$N$12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9" l="1"/>
  <c r="G9" i="19"/>
  <c r="L7" i="19"/>
  <c r="G7" i="19"/>
  <c r="L8" i="19"/>
  <c r="G8" i="19"/>
  <c r="L6" i="19"/>
  <c r="G6" i="19"/>
  <c r="L9" i="16"/>
  <c r="G9" i="16"/>
  <c r="L8" i="12"/>
  <c r="G8" i="12"/>
  <c r="L16" i="12"/>
  <c r="G16" i="12"/>
  <c r="M7" i="19" l="1"/>
  <c r="M6" i="19"/>
  <c r="M9" i="19"/>
  <c r="M8" i="19"/>
  <c r="M9" i="16"/>
  <c r="M8" i="12"/>
  <c r="M16" i="12"/>
  <c r="L7" i="18"/>
  <c r="G7" i="18"/>
  <c r="L9" i="18"/>
  <c r="G9" i="18"/>
  <c r="L6" i="18"/>
  <c r="G6" i="18"/>
  <c r="L8" i="18"/>
  <c r="G8" i="18"/>
  <c r="L6" i="17"/>
  <c r="G6" i="17"/>
  <c r="L9" i="17"/>
  <c r="G9" i="17"/>
  <c r="L7" i="17"/>
  <c r="G7" i="17"/>
  <c r="L8" i="17"/>
  <c r="G8" i="17"/>
  <c r="L10" i="17"/>
  <c r="G10" i="17"/>
  <c r="L7" i="16"/>
  <c r="G7" i="16"/>
  <c r="L10" i="16"/>
  <c r="G10" i="16"/>
  <c r="L6" i="16"/>
  <c r="G6" i="16"/>
  <c r="L8" i="16"/>
  <c r="G8" i="16"/>
  <c r="L7" i="15"/>
  <c r="G7" i="15"/>
  <c r="L10" i="15"/>
  <c r="G10" i="15"/>
  <c r="L9" i="15"/>
  <c r="G9" i="15"/>
  <c r="L6" i="15"/>
  <c r="G6" i="15"/>
  <c r="L8" i="15"/>
  <c r="G8" i="15"/>
  <c r="M8" i="15" s="1"/>
  <c r="N8" i="19" l="1"/>
  <c r="N6" i="19"/>
  <c r="N7" i="19"/>
  <c r="N9" i="19"/>
  <c r="M9" i="18"/>
  <c r="M8" i="16"/>
  <c r="M7" i="16"/>
  <c r="M6" i="17"/>
  <c r="M8" i="17"/>
  <c r="M6" i="18"/>
  <c r="M7" i="18"/>
  <c r="M8" i="18"/>
  <c r="M9" i="17"/>
  <c r="M10" i="17"/>
  <c r="M7" i="17"/>
  <c r="M6" i="16"/>
  <c r="M10" i="16"/>
  <c r="M7" i="15"/>
  <c r="M6" i="15"/>
  <c r="M10" i="15"/>
  <c r="M9" i="15"/>
  <c r="L6" i="14"/>
  <c r="G6" i="14"/>
  <c r="L8" i="14"/>
  <c r="G8" i="14"/>
  <c r="L7" i="14"/>
  <c r="G7" i="14"/>
  <c r="L7" i="13"/>
  <c r="G7" i="13"/>
  <c r="L12" i="13"/>
  <c r="G12" i="13"/>
  <c r="L10" i="13"/>
  <c r="G10" i="13"/>
  <c r="L15" i="13"/>
  <c r="G15" i="13"/>
  <c r="L9" i="13"/>
  <c r="G9" i="13"/>
  <c r="L13" i="13"/>
  <c r="G13" i="13"/>
  <c r="L8" i="13"/>
  <c r="G8" i="13"/>
  <c r="L14" i="13"/>
  <c r="G14" i="13"/>
  <c r="L6" i="13"/>
  <c r="G6" i="13"/>
  <c r="L11" i="13"/>
  <c r="G11" i="13"/>
  <c r="L9" i="12"/>
  <c r="G9" i="12"/>
  <c r="L12" i="12"/>
  <c r="G12" i="12"/>
  <c r="L10" i="12"/>
  <c r="G10" i="12"/>
  <c r="L15" i="12"/>
  <c r="G15" i="12"/>
  <c r="L7" i="12"/>
  <c r="G7" i="12"/>
  <c r="L14" i="12"/>
  <c r="G14" i="12"/>
  <c r="L17" i="12"/>
  <c r="G17" i="12"/>
  <c r="L13" i="12"/>
  <c r="G13" i="12"/>
  <c r="L11" i="12"/>
  <c r="G11" i="12"/>
  <c r="L6" i="12"/>
  <c r="G6" i="12"/>
  <c r="L12" i="11"/>
  <c r="G12" i="11"/>
  <c r="L11" i="11"/>
  <c r="G11" i="11"/>
  <c r="L7" i="11"/>
  <c r="G7" i="11"/>
  <c r="L9" i="11"/>
  <c r="G9" i="11"/>
  <c r="L10" i="11"/>
  <c r="G10" i="11"/>
  <c r="L8" i="11"/>
  <c r="G8" i="11"/>
  <c r="L6" i="11"/>
  <c r="G6" i="11"/>
  <c r="L13" i="11"/>
  <c r="G13" i="11"/>
  <c r="L10" i="10"/>
  <c r="G10" i="10"/>
  <c r="L12" i="10"/>
  <c r="G12" i="10"/>
  <c r="L9" i="10"/>
  <c r="G9" i="10"/>
  <c r="L11" i="10"/>
  <c r="G11" i="10"/>
  <c r="L8" i="10"/>
  <c r="G8" i="10"/>
  <c r="L7" i="10"/>
  <c r="G7" i="10"/>
  <c r="L6" i="10"/>
  <c r="G6" i="10"/>
  <c r="M13" i="11" l="1"/>
  <c r="N9" i="16"/>
  <c r="M7" i="14"/>
  <c r="M6" i="14"/>
  <c r="N6" i="14" s="1"/>
  <c r="M8" i="14"/>
  <c r="M15" i="12"/>
  <c r="M17" i="12"/>
  <c r="M6" i="12"/>
  <c r="M10" i="12"/>
  <c r="M9" i="13"/>
  <c r="M7" i="13"/>
  <c r="M14" i="12"/>
  <c r="M8" i="13"/>
  <c r="M10" i="13"/>
  <c r="M6" i="13"/>
  <c r="M13" i="13"/>
  <c r="M12" i="13"/>
  <c r="N6" i="18"/>
  <c r="N9" i="18"/>
  <c r="N8" i="18"/>
  <c r="N7" i="18"/>
  <c r="N6" i="17"/>
  <c r="N9" i="17"/>
  <c r="N10" i="17"/>
  <c r="N8" i="17"/>
  <c r="N7" i="17"/>
  <c r="M13" i="12"/>
  <c r="M7" i="12"/>
  <c r="M9" i="12"/>
  <c r="N8" i="16"/>
  <c r="N6" i="16"/>
  <c r="N7" i="16"/>
  <c r="N10" i="16"/>
  <c r="N9" i="15"/>
  <c r="N10" i="15"/>
  <c r="N7" i="15"/>
  <c r="N6" i="15"/>
  <c r="N8" i="15"/>
  <c r="M8" i="10"/>
  <c r="M6" i="10"/>
  <c r="M9" i="10"/>
  <c r="M6" i="11"/>
  <c r="M12" i="10"/>
  <c r="M11" i="10"/>
  <c r="M10" i="10"/>
  <c r="M7" i="10"/>
  <c r="M9" i="11"/>
  <c r="M11" i="12"/>
  <c r="M12" i="12"/>
  <c r="M11" i="13"/>
  <c r="M14" i="13"/>
  <c r="M15" i="13"/>
  <c r="M12" i="11"/>
  <c r="M8" i="11"/>
  <c r="M7" i="11"/>
  <c r="M10" i="11"/>
  <c r="M11" i="11"/>
  <c r="N13" i="13" l="1"/>
  <c r="N8" i="14"/>
  <c r="N7" i="14"/>
  <c r="N16" i="12"/>
  <c r="N8" i="12"/>
  <c r="N12" i="12"/>
  <c r="N9" i="11"/>
  <c r="N8" i="10"/>
  <c r="N7" i="10"/>
  <c r="N6" i="10"/>
  <c r="N12" i="10"/>
  <c r="N11" i="10"/>
  <c r="N9" i="10"/>
  <c r="N10" i="10"/>
  <c r="N6" i="11"/>
  <c r="N12" i="13"/>
  <c r="N13" i="11"/>
  <c r="N7" i="12"/>
  <c r="N15" i="13"/>
  <c r="N9" i="12"/>
  <c r="N6" i="13"/>
  <c r="N10" i="12"/>
  <c r="N13" i="12"/>
  <c r="N15" i="12"/>
  <c r="N7" i="13"/>
  <c r="N14" i="13"/>
  <c r="N6" i="12"/>
  <c r="N12" i="11"/>
  <c r="N11" i="11"/>
  <c r="N14" i="12"/>
  <c r="N9" i="13"/>
  <c r="N11" i="13"/>
  <c r="N17" i="12"/>
  <c r="N10" i="11"/>
  <c r="N7" i="11"/>
  <c r="N11" i="12"/>
  <c r="N8" i="13"/>
  <c r="N8" i="11"/>
  <c r="N10" i="13"/>
  <c r="L11" i="9"/>
  <c r="G11" i="9"/>
  <c r="L13" i="9"/>
  <c r="G13" i="9"/>
  <c r="L9" i="9"/>
  <c r="G9" i="9"/>
  <c r="L14" i="9"/>
  <c r="G14" i="9"/>
  <c r="L10" i="9"/>
  <c r="G10" i="9"/>
  <c r="L7" i="9"/>
  <c r="G7" i="9"/>
  <c r="L8" i="9"/>
  <c r="G8" i="9"/>
  <c r="L12" i="9"/>
  <c r="G12" i="9"/>
  <c r="L6" i="9"/>
  <c r="G6" i="9"/>
  <c r="M6" i="9" l="1"/>
  <c r="M8" i="9"/>
  <c r="M10" i="9"/>
  <c r="M9" i="9"/>
  <c r="M11" i="9"/>
  <c r="M12" i="9"/>
  <c r="M7" i="9"/>
  <c r="M14" i="9"/>
  <c r="M13" i="9"/>
  <c r="N12" i="9" l="1"/>
  <c r="N9" i="9"/>
  <c r="N10" i="9"/>
  <c r="N11" i="9"/>
  <c r="N13" i="9"/>
  <c r="N7" i="9"/>
  <c r="N6" i="9"/>
  <c r="N8" i="9"/>
  <c r="N14" i="9"/>
</calcChain>
</file>

<file path=xl/sharedStrings.xml><?xml version="1.0" encoding="utf-8"?>
<sst xmlns="http://schemas.openxmlformats.org/spreadsheetml/2006/main" count="248" uniqueCount="79">
  <si>
    <t>Družstvo</t>
  </si>
  <si>
    <t>Akrobacie</t>
  </si>
  <si>
    <t>Trampolína</t>
  </si>
  <si>
    <t>Celkem</t>
  </si>
  <si>
    <t>Pořadí</t>
  </si>
  <si>
    <t>D</t>
  </si>
  <si>
    <t>E</t>
  </si>
  <si>
    <t>C</t>
  </si>
  <si>
    <t>PEN</t>
  </si>
  <si>
    <t>Č.</t>
  </si>
  <si>
    <r>
      <t>Jo</t>
    </r>
    <r>
      <rPr>
        <b/>
        <sz val="22"/>
        <color indexed="10"/>
        <rFont val="Calibri"/>
        <family val="2"/>
        <charset val="238"/>
      </rPr>
      <t>jo</t>
    </r>
    <r>
      <rPr>
        <b/>
        <sz val="22"/>
        <color indexed="8"/>
        <rFont val="Calibri"/>
        <family val="2"/>
        <charset val="238"/>
      </rPr>
      <t xml:space="preserve"> Cup Dobřichovice  2020</t>
    </r>
  </si>
  <si>
    <t>TJ Hostivice mix</t>
  </si>
  <si>
    <t>Sokol Radotín Hroši mix</t>
  </si>
  <si>
    <t>Gym Dobřichovice mix</t>
  </si>
  <si>
    <t>FLIK-FLAK Plzeň</t>
  </si>
  <si>
    <t>Teamgym - Slavkov u Brna A</t>
  </si>
  <si>
    <t>Gym Dobřichovice Rakety</t>
  </si>
  <si>
    <t>Gloxi Club TJ Sokol Bedřichov</t>
  </si>
  <si>
    <t>SK Kamenice</t>
  </si>
  <si>
    <t>Teamgym - Slavkov u Brna B</t>
  </si>
  <si>
    <t>Gymnastika Dobříš</t>
  </si>
  <si>
    <t>Sokol Radotín</t>
  </si>
  <si>
    <t>GYM CLUB REDA mladší</t>
  </si>
  <si>
    <t>Gym Dobřichovice Tygříci</t>
  </si>
  <si>
    <t>Sokol Řeporyje GYMSTAR</t>
  </si>
  <si>
    <t>Happy Gym Pezinok</t>
  </si>
  <si>
    <t>SK GymSport Praha Světlušky</t>
  </si>
  <si>
    <t>Gym Dobřichovice Žirafky</t>
  </si>
  <si>
    <t>TJ Sokol Pyšely</t>
  </si>
  <si>
    <t>TJ Svitavy</t>
  </si>
  <si>
    <t>Teamgym - Slavkov u Brna mix</t>
  </si>
  <si>
    <t>TVT Motion Mnichovice mix</t>
  </si>
  <si>
    <t>Gymnastika Říčany mix</t>
  </si>
  <si>
    <t>TJ Svitavy mix</t>
  </si>
  <si>
    <t>TJ AVIA Čakovice mix</t>
  </si>
  <si>
    <t>TJ Sokol Příbram chlapci</t>
  </si>
  <si>
    <t>KG Bělá pod Bezdězem</t>
  </si>
  <si>
    <t xml:space="preserve">Gym Dobřichovice Motýlci </t>
  </si>
  <si>
    <t xml:space="preserve">Gym Dobřichovice Sluníčka </t>
  </si>
  <si>
    <t>GYM CLUB REDA</t>
  </si>
  <si>
    <t>TVT Motion Mnichovice</t>
  </si>
  <si>
    <t>TJ VP Frýdek-Místek</t>
  </si>
  <si>
    <t>TJ Sokol Vyšehrad - mix</t>
  </si>
  <si>
    <t>Gymnastika Říčany</t>
  </si>
  <si>
    <t>Gym Dobřichovice Tygříci mix</t>
  </si>
  <si>
    <t>SK Gymsport Světlušky mix</t>
  </si>
  <si>
    <t>TJ Rožnov pod Radhoštěm</t>
  </si>
  <si>
    <t>Gym Dobřichovice Hopsalky</t>
  </si>
  <si>
    <t>Happy Gym Pezinok B</t>
  </si>
  <si>
    <t>TJ Sokol Vyšehrad</t>
  </si>
  <si>
    <t>Gym Dobřichovice Blešky</t>
  </si>
  <si>
    <t>Teamgym - Slavkov u Brna</t>
  </si>
  <si>
    <t>Happy Gym Pezinok A</t>
  </si>
  <si>
    <t>TJ VP Frýdek-Místek chlapci</t>
  </si>
  <si>
    <t>TJ Sokol Vyšehrad B</t>
  </si>
  <si>
    <t>TJ VP Frýdek-Místek mix</t>
  </si>
  <si>
    <t>GK Vítkovice - GARFI Ostrava</t>
  </si>
  <si>
    <t xml:space="preserve">Gymnastika Říčany </t>
  </si>
  <si>
    <t>FLIK FLAK Plzeň</t>
  </si>
  <si>
    <t>Gym Dobřichovice Juniorky</t>
  </si>
  <si>
    <t>TJ Sokol Vyšehrad A</t>
  </si>
  <si>
    <t xml:space="preserve">KG Bělá pod Bězdězem </t>
  </si>
  <si>
    <t xml:space="preserve">Sokol Radotín </t>
  </si>
  <si>
    <t>Kategorie 2B</t>
  </si>
  <si>
    <t xml:space="preserve">Slovan Praha </t>
  </si>
  <si>
    <t>Kategorie 0 dívky</t>
  </si>
  <si>
    <t>Kategorie 0 mix</t>
  </si>
  <si>
    <t>Kategorie 1A dívky</t>
  </si>
  <si>
    <t>Kategorie 1A mix + chlapci</t>
  </si>
  <si>
    <t>Kategorie 1B dívky</t>
  </si>
  <si>
    <t>Kategorie 1B mix</t>
  </si>
  <si>
    <t>Kategorie 2A dívky</t>
  </si>
  <si>
    <t>Kategorie 2A mix + chlapci</t>
  </si>
  <si>
    <t>TJ Hostivice</t>
  </si>
  <si>
    <t>TJ Hostivice  mix</t>
  </si>
  <si>
    <t>Gymnastika Dobříš mix</t>
  </si>
  <si>
    <t xml:space="preserve">GYM CLUB REDA starší </t>
  </si>
  <si>
    <t>Tria mix</t>
  </si>
  <si>
    <t>Tria dívky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</si>
</sst>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22"/>
      <color indexed="8"/>
      <name val="Calibri"/>
      <family val="2"/>
      <charset val="238"/>
    </font>
    <font>
      <b/>
      <sz val="22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3"/>
      <color indexed="9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3"/>
        <bgColor indexed="13"/>
      </patternFill>
    </fill>
    <fill>
      <patternFill patternType="solid">
        <fgColor indexed="17"/>
        <bgColor indexed="63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43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5" fillId="0" borderId="0" xfId="0" applyFont="1"/>
    <xf numFmtId="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/>
    <xf numFmtId="0" fontId="6" fillId="2" borderId="3" xfId="0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4" fillId="3" borderId="25" xfId="0" applyNumberFormat="1" applyFont="1" applyFill="1" applyBorder="1" applyAlignment="1">
      <alignment horizontal="center"/>
    </xf>
    <xf numFmtId="2" fontId="4" fillId="3" borderId="2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4" fillId="3" borderId="29" xfId="0" applyNumberFormat="1" applyFont="1" applyFill="1" applyBorder="1" applyAlignment="1">
      <alignment horizontal="center"/>
    </xf>
    <xf numFmtId="0" fontId="0" fillId="9" borderId="41" xfId="0" applyFont="1" applyFill="1" applyBorder="1"/>
    <xf numFmtId="0" fontId="0" fillId="8" borderId="41" xfId="0" applyFont="1" applyFill="1" applyBorder="1"/>
    <xf numFmtId="0" fontId="0" fillId="0" borderId="41" xfId="0" applyBorder="1"/>
    <xf numFmtId="0" fontId="0" fillId="0" borderId="0" xfId="0" applyBorder="1"/>
    <xf numFmtId="0" fontId="0" fillId="0" borderId="44" xfId="0" applyBorder="1"/>
    <xf numFmtId="0" fontId="0" fillId="0" borderId="45" xfId="0" applyBorder="1"/>
    <xf numFmtId="0" fontId="0" fillId="8" borderId="46" xfId="0" applyFill="1" applyBorder="1"/>
    <xf numFmtId="0" fontId="0" fillId="8" borderId="27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9" borderId="44" xfId="0" applyFill="1" applyBorder="1"/>
    <xf numFmtId="0" fontId="0" fillId="9" borderId="47" xfId="0" applyFill="1" applyBorder="1"/>
    <xf numFmtId="0" fontId="0" fillId="8" borderId="44" xfId="0" applyFill="1" applyBorder="1"/>
    <xf numFmtId="0" fontId="0" fillId="8" borderId="44" xfId="0" applyFont="1" applyFill="1" applyBorder="1"/>
    <xf numFmtId="0" fontId="0" fillId="8" borderId="45" xfId="0" applyFill="1" applyBorder="1"/>
    <xf numFmtId="0" fontId="0" fillId="0" borderId="33" xfId="0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13" fillId="8" borderId="44" xfId="0" applyFont="1" applyFill="1" applyBorder="1"/>
    <xf numFmtId="0" fontId="0" fillId="8" borderId="45" xfId="0" applyFont="1" applyFill="1" applyBorder="1"/>
    <xf numFmtId="0" fontId="0" fillId="8" borderId="48" xfId="0" applyFont="1" applyFill="1" applyBorder="1"/>
    <xf numFmtId="0" fontId="0" fillId="9" borderId="45" xfId="0" applyFont="1" applyFill="1" applyBorder="1"/>
    <xf numFmtId="0" fontId="0" fillId="9" borderId="45" xfId="0" applyFill="1" applyBorder="1"/>
    <xf numFmtId="0" fontId="0" fillId="8" borderId="35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28" xfId="0" applyFont="1" applyFill="1" applyBorder="1"/>
    <xf numFmtId="0" fontId="0" fillId="8" borderId="34" xfId="0" applyFill="1" applyBorder="1" applyAlignment="1">
      <alignment horizontal="center"/>
    </xf>
    <xf numFmtId="0" fontId="0" fillId="8" borderId="28" xfId="0" applyFill="1" applyBorder="1"/>
    <xf numFmtId="0" fontId="0" fillId="9" borderId="51" xfId="0" applyFill="1" applyBorder="1"/>
    <xf numFmtId="0" fontId="0" fillId="8" borderId="27" xfId="0" applyFont="1" applyFill="1" applyBorder="1"/>
    <xf numFmtId="0" fontId="0" fillId="9" borderId="29" xfId="0" applyFont="1" applyFill="1" applyBorder="1"/>
    <xf numFmtId="2" fontId="9" fillId="0" borderId="53" xfId="0" applyNumberFormat="1" applyFont="1" applyBorder="1" applyAlignment="1">
      <alignment horizontal="center"/>
    </xf>
    <xf numFmtId="2" fontId="9" fillId="0" borderId="54" xfId="0" applyNumberFormat="1" applyFont="1" applyBorder="1" applyAlignment="1">
      <alignment horizontal="center"/>
    </xf>
    <xf numFmtId="2" fontId="9" fillId="0" borderId="55" xfId="0" applyNumberFormat="1" applyFont="1" applyBorder="1" applyAlignment="1">
      <alignment horizontal="center"/>
    </xf>
    <xf numFmtId="2" fontId="9" fillId="0" borderId="56" xfId="0" applyNumberFormat="1" applyFont="1" applyBorder="1" applyAlignment="1">
      <alignment horizontal="center"/>
    </xf>
    <xf numFmtId="2" fontId="9" fillId="0" borderId="57" xfId="0" applyNumberFormat="1" applyFont="1" applyBorder="1" applyAlignment="1">
      <alignment horizontal="center"/>
    </xf>
    <xf numFmtId="2" fontId="9" fillId="0" borderId="58" xfId="0" applyNumberFormat="1" applyFont="1" applyBorder="1" applyAlignment="1">
      <alignment horizontal="center"/>
    </xf>
    <xf numFmtId="2" fontId="4" fillId="3" borderId="59" xfId="0" applyNumberFormat="1" applyFont="1" applyFill="1" applyBorder="1" applyAlignment="1">
      <alignment horizontal="center"/>
    </xf>
    <xf numFmtId="0" fontId="0" fillId="0" borderId="60" xfId="0" applyBorder="1"/>
    <xf numFmtId="0" fontId="0" fillId="8" borderId="29" xfId="0" applyFill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63" xfId="0" applyNumberFormat="1" applyFont="1" applyBorder="1" applyAlignment="1">
      <alignment horizontal="center"/>
    </xf>
    <xf numFmtId="2" fontId="4" fillId="3" borderId="64" xfId="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0" fillId="9" borderId="71" xfId="0" applyFont="1" applyFill="1" applyBorder="1"/>
    <xf numFmtId="0" fontId="0" fillId="8" borderId="52" xfId="0" applyFill="1" applyBorder="1" applyAlignment="1">
      <alignment horizontal="center"/>
    </xf>
    <xf numFmtId="0" fontId="0" fillId="8" borderId="72" xfId="0" applyFont="1" applyFill="1" applyBorder="1"/>
    <xf numFmtId="2" fontId="9" fillId="0" borderId="73" xfId="0" applyNumberFormat="1" applyFont="1" applyBorder="1" applyAlignment="1">
      <alignment horizontal="center"/>
    </xf>
    <xf numFmtId="2" fontId="9" fillId="0" borderId="74" xfId="0" applyNumberFormat="1" applyFont="1" applyBorder="1" applyAlignment="1">
      <alignment horizontal="center"/>
    </xf>
    <xf numFmtId="2" fontId="4" fillId="3" borderId="52" xfId="0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2" fontId="9" fillId="0" borderId="75" xfId="0" applyNumberFormat="1" applyFont="1" applyBorder="1" applyAlignment="1">
      <alignment horizontal="center"/>
    </xf>
    <xf numFmtId="2" fontId="9" fillId="0" borderId="76" xfId="0" applyNumberFormat="1" applyFont="1" applyBorder="1" applyAlignment="1">
      <alignment horizontal="center"/>
    </xf>
    <xf numFmtId="2" fontId="9" fillId="0" borderId="77" xfId="0" applyNumberFormat="1" applyFont="1" applyBorder="1" applyAlignment="1">
      <alignment horizontal="center"/>
    </xf>
    <xf numFmtId="2" fontId="9" fillId="0" borderId="78" xfId="0" applyNumberFormat="1" applyFont="1" applyBorder="1" applyAlignment="1">
      <alignment horizontal="center"/>
    </xf>
    <xf numFmtId="2" fontId="9" fillId="0" borderId="79" xfId="0" applyNumberFormat="1" applyFont="1" applyBorder="1" applyAlignment="1">
      <alignment horizontal="center"/>
    </xf>
    <xf numFmtId="2" fontId="9" fillId="0" borderId="80" xfId="0" applyNumberFormat="1" applyFont="1" applyBorder="1" applyAlignment="1">
      <alignment horizontal="center"/>
    </xf>
    <xf numFmtId="2" fontId="4" fillId="3" borderId="81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1" xfId="0" applyBorder="1"/>
    <xf numFmtId="0" fontId="0" fillId="0" borderId="27" xfId="0" applyBorder="1" applyAlignment="1">
      <alignment horizontal="center"/>
    </xf>
    <xf numFmtId="0" fontId="0" fillId="0" borderId="42" xfId="0" applyBorder="1"/>
    <xf numFmtId="0" fontId="0" fillId="8" borderId="71" xfId="0" applyFill="1" applyBorder="1"/>
    <xf numFmtId="0" fontId="0" fillId="8" borderId="43" xfId="0" applyFont="1" applyFill="1" applyBorder="1"/>
    <xf numFmtId="0" fontId="0" fillId="9" borderId="0" xfId="0" applyFont="1" applyFill="1" applyBorder="1"/>
    <xf numFmtId="0" fontId="0" fillId="9" borderId="41" xfId="0" applyFill="1" applyBorder="1"/>
    <xf numFmtId="0" fontId="0" fillId="10" borderId="32" xfId="0" applyFont="1" applyFill="1" applyBorder="1"/>
    <xf numFmtId="0" fontId="0" fillId="0" borderId="48" xfId="0" applyBorder="1"/>
    <xf numFmtId="0" fontId="0" fillId="8" borderId="71" xfId="0" applyFont="1" applyFill="1" applyBorder="1" applyAlignment="1">
      <alignment horizontal="left" wrapText="1"/>
    </xf>
    <xf numFmtId="0" fontId="0" fillId="9" borderId="61" xfId="0" applyFill="1" applyBorder="1"/>
    <xf numFmtId="0" fontId="0" fillId="10" borderId="27" xfId="0" applyFill="1" applyBorder="1"/>
    <xf numFmtId="0" fontId="0" fillId="0" borderId="49" xfId="0" applyBorder="1" applyAlignment="1">
      <alignment horizontal="center"/>
    </xf>
    <xf numFmtId="0" fontId="0" fillId="0" borderId="46" xfId="0" applyBorder="1"/>
    <xf numFmtId="0" fontId="0" fillId="8" borderId="0" xfId="0" applyFill="1" applyBorder="1"/>
    <xf numFmtId="0" fontId="0" fillId="8" borderId="82" xfId="0" applyFill="1" applyBorder="1" applyAlignment="1">
      <alignment horizontal="center"/>
    </xf>
    <xf numFmtId="0" fontId="0" fillId="9" borderId="71" xfId="0" applyFill="1" applyBorder="1"/>
    <xf numFmtId="0" fontId="2" fillId="0" borderId="0" xfId="0" applyFont="1" applyBorder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8" borderId="46" xfId="0" applyFont="1" applyFill="1" applyBorder="1"/>
    <xf numFmtId="0" fontId="0" fillId="0" borderId="28" xfId="0" applyBorder="1"/>
    <xf numFmtId="0" fontId="0" fillId="8" borderId="83" xfId="0" applyFill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FF3399"/>
      <color rgb="FFFF33CC"/>
      <color rgb="FFFF99FF"/>
      <color rgb="FF99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workbookViewId="0">
      <selection activeCell="I18" sqref="I18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4" x14ac:dyDescent="0.35">
      <c r="A2" s="121" t="s">
        <v>65</v>
      </c>
      <c r="B2" s="121"/>
      <c r="C2" s="121"/>
      <c r="D2" s="121"/>
      <c r="E2" s="121"/>
      <c r="F2" s="121"/>
      <c r="G2" s="121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22" t="s">
        <v>9</v>
      </c>
      <c r="B4" s="123" t="s">
        <v>0</v>
      </c>
      <c r="C4" s="124" t="s">
        <v>1</v>
      </c>
      <c r="D4" s="124"/>
      <c r="E4" s="124"/>
      <c r="F4" s="124"/>
      <c r="G4" s="124"/>
      <c r="H4" s="125" t="s">
        <v>2</v>
      </c>
      <c r="I4" s="125"/>
      <c r="J4" s="125"/>
      <c r="K4" s="125"/>
      <c r="L4" s="125"/>
      <c r="M4" s="126" t="s">
        <v>3</v>
      </c>
      <c r="N4" s="123" t="s">
        <v>4</v>
      </c>
    </row>
    <row r="5" spans="1:14" ht="16.2" thickBot="1" x14ac:dyDescent="0.35">
      <c r="A5" s="122"/>
      <c r="B5" s="123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126"/>
      <c r="N5" s="126"/>
    </row>
    <row r="6" spans="1:14" ht="19.5" customHeight="1" x14ac:dyDescent="0.35">
      <c r="A6" s="55">
        <v>1</v>
      </c>
      <c r="B6" s="67" t="s">
        <v>23</v>
      </c>
      <c r="C6" s="17">
        <v>0.9</v>
      </c>
      <c r="D6" s="18">
        <v>7.2</v>
      </c>
      <c r="E6" s="19">
        <v>2</v>
      </c>
      <c r="F6" s="20"/>
      <c r="G6" s="21">
        <f t="shared" ref="G6:G12" si="0">C6+D6+E6-F6</f>
        <v>10.1</v>
      </c>
      <c r="H6" s="13">
        <v>0.5</v>
      </c>
      <c r="I6" s="2">
        <v>7</v>
      </c>
      <c r="J6" s="2">
        <v>2</v>
      </c>
      <c r="K6" s="2"/>
      <c r="L6" s="8">
        <f t="shared" ref="L6:L12" si="1">H6+I6+J6-K6</f>
        <v>9.5</v>
      </c>
      <c r="M6" s="24">
        <f t="shared" ref="M6:M12" si="2">G6+L6</f>
        <v>19.600000000000001</v>
      </c>
      <c r="N6" s="26">
        <f t="shared" ref="N6:N12" si="3">RANK(M6,$M$6:$M$12,0)</f>
        <v>1</v>
      </c>
    </row>
    <row r="7" spans="1:14" ht="18" x14ac:dyDescent="0.35">
      <c r="A7" s="55">
        <v>2</v>
      </c>
      <c r="B7" s="57" t="s">
        <v>24</v>
      </c>
      <c r="C7" s="22">
        <v>1.3</v>
      </c>
      <c r="D7" s="3">
        <v>6.75</v>
      </c>
      <c r="E7" s="9">
        <v>2</v>
      </c>
      <c r="F7" s="12"/>
      <c r="G7" s="23">
        <f t="shared" si="0"/>
        <v>10.050000000000001</v>
      </c>
      <c r="H7" s="14">
        <v>0.3</v>
      </c>
      <c r="I7" s="3">
        <v>6.55</v>
      </c>
      <c r="J7" s="3">
        <v>2</v>
      </c>
      <c r="K7" s="3"/>
      <c r="L7" s="10">
        <f t="shared" si="1"/>
        <v>8.85</v>
      </c>
      <c r="M7" s="25">
        <f t="shared" si="2"/>
        <v>18.899999999999999</v>
      </c>
      <c r="N7" s="27">
        <f t="shared" si="3"/>
        <v>2</v>
      </c>
    </row>
    <row r="8" spans="1:14" ht="18" x14ac:dyDescent="0.35">
      <c r="A8" s="55">
        <v>3</v>
      </c>
      <c r="B8" s="57" t="s">
        <v>25</v>
      </c>
      <c r="C8" s="22">
        <v>1.1000000000000001</v>
      </c>
      <c r="D8" s="3">
        <v>6.7</v>
      </c>
      <c r="E8" s="9">
        <v>2</v>
      </c>
      <c r="F8" s="12"/>
      <c r="G8" s="23">
        <f t="shared" si="0"/>
        <v>9.8000000000000007</v>
      </c>
      <c r="H8" s="14">
        <v>0.3</v>
      </c>
      <c r="I8" s="3">
        <v>6.6</v>
      </c>
      <c r="J8" s="3">
        <v>2</v>
      </c>
      <c r="K8" s="3"/>
      <c r="L8" s="10">
        <f t="shared" si="1"/>
        <v>8.8999999999999986</v>
      </c>
      <c r="M8" s="25">
        <f t="shared" si="2"/>
        <v>18.7</v>
      </c>
      <c r="N8" s="27">
        <f t="shared" si="3"/>
        <v>3</v>
      </c>
    </row>
    <row r="9" spans="1:14" ht="18" x14ac:dyDescent="0.35">
      <c r="A9" s="55">
        <v>5</v>
      </c>
      <c r="B9" s="43" t="s">
        <v>27</v>
      </c>
      <c r="C9" s="22">
        <v>0.5</v>
      </c>
      <c r="D9" s="3">
        <v>7.25</v>
      </c>
      <c r="E9" s="9">
        <v>2</v>
      </c>
      <c r="F9" s="12"/>
      <c r="G9" s="23">
        <f t="shared" si="0"/>
        <v>9.75</v>
      </c>
      <c r="H9" s="14">
        <v>0.3</v>
      </c>
      <c r="I9" s="3">
        <v>6.55</v>
      </c>
      <c r="J9" s="3">
        <v>2</v>
      </c>
      <c r="K9" s="3"/>
      <c r="L9" s="10">
        <f t="shared" si="1"/>
        <v>8.85</v>
      </c>
      <c r="M9" s="25">
        <f t="shared" si="2"/>
        <v>18.600000000000001</v>
      </c>
      <c r="N9" s="27">
        <f t="shared" si="3"/>
        <v>4</v>
      </c>
    </row>
    <row r="10" spans="1:14" ht="18" x14ac:dyDescent="0.35">
      <c r="A10" s="55">
        <v>7</v>
      </c>
      <c r="B10" s="51" t="s">
        <v>29</v>
      </c>
      <c r="C10" s="22">
        <v>0.9</v>
      </c>
      <c r="D10" s="3">
        <v>6.85</v>
      </c>
      <c r="E10" s="9">
        <v>2</v>
      </c>
      <c r="F10" s="12"/>
      <c r="G10" s="23">
        <f t="shared" si="0"/>
        <v>9.75</v>
      </c>
      <c r="H10" s="14">
        <v>0.5</v>
      </c>
      <c r="I10" s="3">
        <v>6.35</v>
      </c>
      <c r="J10" s="3">
        <v>1.9</v>
      </c>
      <c r="K10" s="3"/>
      <c r="L10" s="10">
        <f t="shared" si="1"/>
        <v>8.75</v>
      </c>
      <c r="M10" s="25">
        <f t="shared" si="2"/>
        <v>18.5</v>
      </c>
      <c r="N10" s="27">
        <f t="shared" si="3"/>
        <v>5</v>
      </c>
    </row>
    <row r="11" spans="1:14" ht="18" x14ac:dyDescent="0.35">
      <c r="A11" s="55">
        <v>4</v>
      </c>
      <c r="B11" s="52" t="s">
        <v>26</v>
      </c>
      <c r="C11" s="22">
        <v>0.6</v>
      </c>
      <c r="D11" s="3">
        <v>6.8</v>
      </c>
      <c r="E11" s="9">
        <v>2</v>
      </c>
      <c r="F11" s="12"/>
      <c r="G11" s="23">
        <f t="shared" si="0"/>
        <v>9.3999999999999986</v>
      </c>
      <c r="H11" s="14">
        <v>0.1</v>
      </c>
      <c r="I11" s="3">
        <v>6.7</v>
      </c>
      <c r="J11" s="3">
        <v>2</v>
      </c>
      <c r="K11" s="3"/>
      <c r="L11" s="10">
        <f t="shared" si="1"/>
        <v>8.8000000000000007</v>
      </c>
      <c r="M11" s="25">
        <f t="shared" si="2"/>
        <v>18.2</v>
      </c>
      <c r="N11" s="27">
        <f t="shared" si="3"/>
        <v>6</v>
      </c>
    </row>
    <row r="12" spans="1:14" ht="18" x14ac:dyDescent="0.35">
      <c r="A12" s="55">
        <v>6</v>
      </c>
      <c r="B12" s="58" t="s">
        <v>28</v>
      </c>
      <c r="C12" s="22">
        <v>0.6</v>
      </c>
      <c r="D12" s="3">
        <v>5.7</v>
      </c>
      <c r="E12" s="9">
        <v>2</v>
      </c>
      <c r="F12" s="12"/>
      <c r="G12" s="23">
        <f t="shared" si="0"/>
        <v>8.3000000000000007</v>
      </c>
      <c r="H12" s="14">
        <v>0.2</v>
      </c>
      <c r="I12" s="3">
        <v>6.45</v>
      </c>
      <c r="J12" s="3">
        <v>2</v>
      </c>
      <c r="K12" s="3"/>
      <c r="L12" s="10">
        <f t="shared" si="1"/>
        <v>8.65</v>
      </c>
      <c r="M12" s="25">
        <f t="shared" si="2"/>
        <v>16.950000000000003</v>
      </c>
      <c r="N12" s="27">
        <f t="shared" si="3"/>
        <v>7</v>
      </c>
    </row>
    <row r="13" spans="1:14" ht="18.600000000000001" thickBot="1" x14ac:dyDescent="0.4">
      <c r="A13" s="29"/>
      <c r="B13" s="30"/>
      <c r="C13" s="31"/>
      <c r="D13" s="32"/>
      <c r="E13" s="33"/>
      <c r="F13" s="34"/>
      <c r="G13" s="35"/>
      <c r="H13" s="36"/>
      <c r="I13" s="32"/>
      <c r="J13" s="32"/>
      <c r="K13" s="32"/>
      <c r="L13" s="33"/>
      <c r="M13" s="37"/>
      <c r="N13" s="28"/>
    </row>
  </sheetData>
  <sortState ref="A6:N12">
    <sortCondition ref="N6:N12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4"/>
  <sheetViews>
    <sheetView workbookViewId="0">
      <selection activeCell="O20" sqref="O20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4" x14ac:dyDescent="0.35">
      <c r="A2" s="121" t="s">
        <v>78</v>
      </c>
      <c r="B2" s="121"/>
      <c r="C2" s="121"/>
      <c r="D2" s="121"/>
      <c r="E2" s="121"/>
      <c r="F2" s="121"/>
      <c r="G2" s="121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22" t="s">
        <v>9</v>
      </c>
      <c r="B4" s="123" t="s">
        <v>0</v>
      </c>
      <c r="C4" s="124" t="s">
        <v>1</v>
      </c>
      <c r="D4" s="124"/>
      <c r="E4" s="124"/>
      <c r="F4" s="124"/>
      <c r="G4" s="124"/>
      <c r="H4" s="125" t="s">
        <v>2</v>
      </c>
      <c r="I4" s="125"/>
      <c r="J4" s="125"/>
      <c r="K4" s="125"/>
      <c r="L4" s="125"/>
      <c r="M4" s="126" t="s">
        <v>3</v>
      </c>
      <c r="N4" s="123" t="s">
        <v>4</v>
      </c>
    </row>
    <row r="5" spans="1:14" ht="16.2" thickBot="1" x14ac:dyDescent="0.35">
      <c r="A5" s="122"/>
      <c r="B5" s="127"/>
      <c r="C5" s="82" t="s">
        <v>5</v>
      </c>
      <c r="D5" s="83" t="s">
        <v>6</v>
      </c>
      <c r="E5" s="83" t="s">
        <v>7</v>
      </c>
      <c r="F5" s="83" t="s">
        <v>8</v>
      </c>
      <c r="G5" s="84"/>
      <c r="H5" s="85" t="s">
        <v>5</v>
      </c>
      <c r="I5" s="86" t="s">
        <v>6</v>
      </c>
      <c r="J5" s="86" t="s">
        <v>7</v>
      </c>
      <c r="K5" s="86" t="s">
        <v>8</v>
      </c>
      <c r="L5" s="87"/>
      <c r="M5" s="128"/>
      <c r="N5" s="128"/>
    </row>
    <row r="6" spans="1:14" ht="18" x14ac:dyDescent="0.35">
      <c r="A6" s="54">
        <v>5</v>
      </c>
      <c r="B6" s="44" t="s">
        <v>14</v>
      </c>
      <c r="C6" s="22">
        <v>1.6</v>
      </c>
      <c r="D6" s="3">
        <v>8.85</v>
      </c>
      <c r="E6" s="9">
        <v>2</v>
      </c>
      <c r="F6" s="78"/>
      <c r="G6" s="79">
        <f>C6+D6+E6-F6</f>
        <v>12.45</v>
      </c>
      <c r="H6" s="14">
        <v>1</v>
      </c>
      <c r="I6" s="3">
        <v>8.0500000000000007</v>
      </c>
      <c r="J6" s="3">
        <v>2</v>
      </c>
      <c r="K6" s="3"/>
      <c r="L6" s="9">
        <f>H6+I6+J6-K6</f>
        <v>11.05</v>
      </c>
      <c r="M6" s="80">
        <f>G6+L6</f>
        <v>23.5</v>
      </c>
      <c r="N6" s="81">
        <f>RANK(M6,$M$6:$M$14,0)</f>
        <v>1</v>
      </c>
    </row>
    <row r="7" spans="1:14" ht="18" x14ac:dyDescent="0.35">
      <c r="A7" s="130">
        <v>8</v>
      </c>
      <c r="B7" s="50" t="s">
        <v>17</v>
      </c>
      <c r="C7" s="22">
        <v>1.9</v>
      </c>
      <c r="D7" s="3">
        <v>7.95</v>
      </c>
      <c r="E7" s="9">
        <v>1.9</v>
      </c>
      <c r="F7" s="12"/>
      <c r="G7" s="23">
        <f>C7+D7+E7-F7</f>
        <v>11.75</v>
      </c>
      <c r="H7" s="14">
        <v>1.3</v>
      </c>
      <c r="I7" s="3">
        <v>8.3000000000000007</v>
      </c>
      <c r="J7" s="3">
        <v>2</v>
      </c>
      <c r="K7" s="3"/>
      <c r="L7" s="10">
        <f>H7+I7+J7-K7</f>
        <v>11.600000000000001</v>
      </c>
      <c r="M7" s="25">
        <f>G7+L7</f>
        <v>23.35</v>
      </c>
      <c r="N7" s="27">
        <f>RANK(M7,$M$6:$M$14,0)</f>
        <v>2</v>
      </c>
    </row>
    <row r="8" spans="1:14" ht="18" x14ac:dyDescent="0.35">
      <c r="A8" s="53">
        <v>7</v>
      </c>
      <c r="B8" s="65" t="s">
        <v>16</v>
      </c>
      <c r="C8" s="22">
        <v>2</v>
      </c>
      <c r="D8" s="3">
        <v>8.8000000000000007</v>
      </c>
      <c r="E8" s="9">
        <v>2</v>
      </c>
      <c r="F8" s="12"/>
      <c r="G8" s="23">
        <f>C8+D8+E8-F8</f>
        <v>12.8</v>
      </c>
      <c r="H8" s="14">
        <v>1</v>
      </c>
      <c r="I8" s="3">
        <v>7.6</v>
      </c>
      <c r="J8" s="3">
        <v>1.8</v>
      </c>
      <c r="K8" s="3"/>
      <c r="L8" s="10">
        <f>H8+I8+J8-K8</f>
        <v>10.4</v>
      </c>
      <c r="M8" s="25">
        <f>G8+L8</f>
        <v>23.200000000000003</v>
      </c>
      <c r="N8" s="27">
        <f>RANK(M8,$M$6:$M$14,0)</f>
        <v>3</v>
      </c>
    </row>
    <row r="9" spans="1:14" ht="18" x14ac:dyDescent="0.35">
      <c r="A9" s="54">
        <v>11</v>
      </c>
      <c r="B9" s="131" t="s">
        <v>76</v>
      </c>
      <c r="C9" s="22">
        <v>1.4</v>
      </c>
      <c r="D9" s="3">
        <v>8.1999999999999993</v>
      </c>
      <c r="E9" s="9">
        <v>2</v>
      </c>
      <c r="F9" s="12"/>
      <c r="G9" s="23">
        <f>C9+D9+E9-F9</f>
        <v>11.6</v>
      </c>
      <c r="H9" s="14">
        <v>1</v>
      </c>
      <c r="I9" s="3">
        <v>7.5</v>
      </c>
      <c r="J9" s="3">
        <v>2</v>
      </c>
      <c r="K9" s="3"/>
      <c r="L9" s="10">
        <f>H9+I9+J9-K9</f>
        <v>10.5</v>
      </c>
      <c r="M9" s="25">
        <f>G9+L9</f>
        <v>22.1</v>
      </c>
      <c r="N9" s="27">
        <f>RANK(M9,$M$6:$M$14,0)</f>
        <v>4</v>
      </c>
    </row>
    <row r="10" spans="1:14" ht="18" x14ac:dyDescent="0.35">
      <c r="A10" s="54">
        <v>9</v>
      </c>
      <c r="B10" s="50" t="s">
        <v>18</v>
      </c>
      <c r="C10" s="22">
        <v>1.1000000000000001</v>
      </c>
      <c r="D10" s="3">
        <v>7.5</v>
      </c>
      <c r="E10" s="9">
        <v>2</v>
      </c>
      <c r="F10" s="12"/>
      <c r="G10" s="23">
        <f>C10+D10+E10-F10</f>
        <v>10.6</v>
      </c>
      <c r="H10" s="14">
        <v>1.1000000000000001</v>
      </c>
      <c r="I10" s="3">
        <v>7.9</v>
      </c>
      <c r="J10" s="3">
        <v>2</v>
      </c>
      <c r="K10" s="3"/>
      <c r="L10" s="10">
        <f>H10+I10+J10-K10</f>
        <v>11</v>
      </c>
      <c r="M10" s="25">
        <f>G10+L10</f>
        <v>21.6</v>
      </c>
      <c r="N10" s="27">
        <f>RANK(M10,$M$6:$M$14,0)</f>
        <v>5</v>
      </c>
    </row>
    <row r="11" spans="1:14" ht="18" x14ac:dyDescent="0.35">
      <c r="A11" s="53">
        <v>13</v>
      </c>
      <c r="B11" s="51" t="s">
        <v>22</v>
      </c>
      <c r="C11" s="22">
        <v>1</v>
      </c>
      <c r="D11" s="3">
        <v>8</v>
      </c>
      <c r="E11" s="9">
        <v>2</v>
      </c>
      <c r="F11" s="12"/>
      <c r="G11" s="23">
        <f>C11+D11+E11-F11</f>
        <v>11</v>
      </c>
      <c r="H11" s="14">
        <v>0.7</v>
      </c>
      <c r="I11" s="3">
        <v>7.8</v>
      </c>
      <c r="J11" s="3">
        <v>2</v>
      </c>
      <c r="K11" s="3"/>
      <c r="L11" s="10">
        <f>H11+I11+J11-K11</f>
        <v>10.5</v>
      </c>
      <c r="M11" s="25">
        <f>G11+L11</f>
        <v>21.5</v>
      </c>
      <c r="N11" s="27">
        <f>RANK(M11,$M$6:$M$14,0)</f>
        <v>6</v>
      </c>
    </row>
    <row r="12" spans="1:14" ht="18" x14ac:dyDescent="0.35">
      <c r="A12" s="64">
        <v>6</v>
      </c>
      <c r="B12" s="132" t="s">
        <v>15</v>
      </c>
      <c r="C12" s="22">
        <v>1.4</v>
      </c>
      <c r="D12" s="3">
        <v>6.4</v>
      </c>
      <c r="E12" s="9">
        <v>1.7</v>
      </c>
      <c r="F12" s="12"/>
      <c r="G12" s="23">
        <f>C12+D12+E12-F12</f>
        <v>9.5</v>
      </c>
      <c r="H12" s="14">
        <v>0.8</v>
      </c>
      <c r="I12" s="3">
        <v>7.9</v>
      </c>
      <c r="J12" s="3">
        <v>2</v>
      </c>
      <c r="K12" s="3"/>
      <c r="L12" s="10">
        <f>H12+I12+J12-K12</f>
        <v>10.700000000000001</v>
      </c>
      <c r="M12" s="25">
        <f>G12+L12</f>
        <v>20.200000000000003</v>
      </c>
      <c r="N12" s="27">
        <f>RANK(M12,$M$6:$M$14,0)</f>
        <v>7</v>
      </c>
    </row>
    <row r="13" spans="1:14" ht="18" x14ac:dyDescent="0.35">
      <c r="A13" s="53">
        <v>12</v>
      </c>
      <c r="B13" s="42" t="s">
        <v>21</v>
      </c>
      <c r="C13" s="22">
        <v>1</v>
      </c>
      <c r="D13" s="3">
        <v>7</v>
      </c>
      <c r="E13" s="9">
        <v>1.9</v>
      </c>
      <c r="F13" s="12"/>
      <c r="G13" s="23">
        <f>C13+D13+E13-F13</f>
        <v>9.9</v>
      </c>
      <c r="H13" s="14">
        <v>0.8</v>
      </c>
      <c r="I13" s="3">
        <v>7.25</v>
      </c>
      <c r="J13" s="3">
        <v>1.8</v>
      </c>
      <c r="K13" s="3"/>
      <c r="L13" s="10">
        <f>H13+I13+J13-K13</f>
        <v>9.8500000000000014</v>
      </c>
      <c r="M13" s="25">
        <f>G13+L13</f>
        <v>19.75</v>
      </c>
      <c r="N13" s="27">
        <f>RANK(M13,$M$6:$M$14,0)</f>
        <v>8</v>
      </c>
    </row>
    <row r="14" spans="1:14" ht="18.600000000000001" thickBot="1" x14ac:dyDescent="0.4">
      <c r="A14" s="55">
        <v>10</v>
      </c>
      <c r="B14" s="133" t="s">
        <v>19</v>
      </c>
      <c r="C14" s="69">
        <v>0.7</v>
      </c>
      <c r="D14" s="70">
        <v>6.5</v>
      </c>
      <c r="E14" s="71">
        <v>1.4</v>
      </c>
      <c r="F14" s="34"/>
      <c r="G14" s="72">
        <f>C14+D14+E14-F14</f>
        <v>8.6</v>
      </c>
      <c r="H14" s="73">
        <v>0.6</v>
      </c>
      <c r="I14" s="70">
        <v>6.85</v>
      </c>
      <c r="J14" s="70">
        <v>2</v>
      </c>
      <c r="K14" s="70"/>
      <c r="L14" s="74">
        <f>H14+I14+J14-K14</f>
        <v>9.4499999999999993</v>
      </c>
      <c r="M14" s="75">
        <f>G14+L14</f>
        <v>18.049999999999997</v>
      </c>
      <c r="N14" s="28">
        <f>RANK(M14,$M$6:$M$14,0)</f>
        <v>9</v>
      </c>
    </row>
  </sheetData>
  <sortState ref="A7:N14">
    <sortCondition ref="N6:N14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4EE5-B6A2-4B6C-8D6D-A5DD336219DB}">
  <dimension ref="A1:N9"/>
  <sheetViews>
    <sheetView tabSelected="1" workbookViewId="0">
      <selection activeCell="I23" sqref="I23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4" x14ac:dyDescent="0.35">
      <c r="A2" s="121" t="s">
        <v>77</v>
      </c>
      <c r="B2" s="121"/>
      <c r="C2" s="121"/>
      <c r="D2" s="121"/>
      <c r="E2" s="121"/>
      <c r="F2" s="121"/>
      <c r="G2" s="121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22" t="s">
        <v>9</v>
      </c>
      <c r="B4" s="123" t="s">
        <v>0</v>
      </c>
      <c r="C4" s="124" t="s">
        <v>1</v>
      </c>
      <c r="D4" s="124"/>
      <c r="E4" s="124"/>
      <c r="F4" s="124"/>
      <c r="G4" s="124"/>
      <c r="H4" s="125" t="s">
        <v>2</v>
      </c>
      <c r="I4" s="125"/>
      <c r="J4" s="125"/>
      <c r="K4" s="125"/>
      <c r="L4" s="125"/>
      <c r="M4" s="126" t="s">
        <v>3</v>
      </c>
      <c r="N4" s="123" t="s">
        <v>4</v>
      </c>
    </row>
    <row r="5" spans="1:14" ht="16.2" thickBot="1" x14ac:dyDescent="0.35">
      <c r="A5" s="122"/>
      <c r="B5" s="127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126"/>
      <c r="N5" s="126"/>
    </row>
    <row r="6" spans="1:14" ht="19.5" customHeight="1" x14ac:dyDescent="0.35">
      <c r="A6" s="45">
        <v>1</v>
      </c>
      <c r="B6" s="66" t="s">
        <v>11</v>
      </c>
      <c r="C6" s="17">
        <v>1.3</v>
      </c>
      <c r="D6" s="18">
        <v>8.6</v>
      </c>
      <c r="E6" s="19">
        <v>1.8</v>
      </c>
      <c r="F6" s="20"/>
      <c r="G6" s="21">
        <f>C6+D6+E6-F6</f>
        <v>11.700000000000001</v>
      </c>
      <c r="H6" s="13">
        <v>0.8</v>
      </c>
      <c r="I6" s="2">
        <v>8.25</v>
      </c>
      <c r="J6" s="2">
        <v>2</v>
      </c>
      <c r="K6" s="2"/>
      <c r="L6" s="8">
        <f>H6+I6+J6-K6</f>
        <v>11.05</v>
      </c>
      <c r="M6" s="24">
        <f>G6+L6</f>
        <v>22.75</v>
      </c>
      <c r="N6" s="26">
        <f>RANK(M6,$M$6:$M$9,0)</f>
        <v>1</v>
      </c>
    </row>
    <row r="7" spans="1:14" ht="18" x14ac:dyDescent="0.35">
      <c r="A7" s="46">
        <v>3</v>
      </c>
      <c r="B7" s="49" t="s">
        <v>13</v>
      </c>
      <c r="C7" s="22">
        <v>1.2</v>
      </c>
      <c r="D7" s="3">
        <v>8.35</v>
      </c>
      <c r="E7" s="9">
        <v>2</v>
      </c>
      <c r="F7" s="12"/>
      <c r="G7" s="23">
        <f>C7+D7+E7-F7</f>
        <v>11.549999999999999</v>
      </c>
      <c r="H7" s="14">
        <v>1</v>
      </c>
      <c r="I7" s="3">
        <v>8.1</v>
      </c>
      <c r="J7" s="3">
        <v>2</v>
      </c>
      <c r="K7" s="3"/>
      <c r="L7" s="10">
        <f>H7+I7+J7-K7</f>
        <v>11.1</v>
      </c>
      <c r="M7" s="25">
        <f>G7+L7</f>
        <v>22.65</v>
      </c>
      <c r="N7" s="27">
        <f>RANK(M7,$M$6:$M$9,0)</f>
        <v>2</v>
      </c>
    </row>
    <row r="8" spans="1:14" ht="18" x14ac:dyDescent="0.35">
      <c r="A8" s="53">
        <v>2</v>
      </c>
      <c r="B8" s="48" t="s">
        <v>12</v>
      </c>
      <c r="C8" s="22">
        <v>1.3</v>
      </c>
      <c r="D8" s="3">
        <v>8</v>
      </c>
      <c r="E8" s="9">
        <v>1.8</v>
      </c>
      <c r="F8" s="12"/>
      <c r="G8" s="23">
        <f>C8+D8+E8-F8</f>
        <v>11.100000000000001</v>
      </c>
      <c r="H8" s="14">
        <v>1.2</v>
      </c>
      <c r="I8" s="3">
        <v>8.0500000000000007</v>
      </c>
      <c r="J8" s="3">
        <v>1.9</v>
      </c>
      <c r="K8" s="3"/>
      <c r="L8" s="10">
        <f>H8+I8+J8-K8</f>
        <v>11.15</v>
      </c>
      <c r="M8" s="25">
        <f>G8+L8</f>
        <v>22.25</v>
      </c>
      <c r="N8" s="27">
        <f>RANK(M8,$M$6:$M$9,0)</f>
        <v>3</v>
      </c>
    </row>
    <row r="9" spans="1:14" ht="18.600000000000001" thickBot="1" x14ac:dyDescent="0.4">
      <c r="A9" s="118">
        <v>4</v>
      </c>
      <c r="B9" s="119" t="s">
        <v>75</v>
      </c>
      <c r="C9" s="69">
        <v>1</v>
      </c>
      <c r="D9" s="70">
        <v>8</v>
      </c>
      <c r="E9" s="71">
        <v>2</v>
      </c>
      <c r="F9" s="34"/>
      <c r="G9" s="72">
        <f>C9+D9+E9-F9</f>
        <v>11</v>
      </c>
      <c r="H9" s="73">
        <v>1</v>
      </c>
      <c r="I9" s="70">
        <v>8.15</v>
      </c>
      <c r="J9" s="70">
        <v>1.9</v>
      </c>
      <c r="K9" s="70"/>
      <c r="L9" s="74">
        <f>H9+I9+J9-K9</f>
        <v>11.05</v>
      </c>
      <c r="M9" s="75">
        <f>G9+L9</f>
        <v>22.05</v>
      </c>
      <c r="N9" s="28">
        <f>RANK(M9,$M$6:$M$9,0)</f>
        <v>4</v>
      </c>
    </row>
  </sheetData>
  <sortState ref="A7:N9">
    <sortCondition ref="N6:N9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B21C0-6728-46C5-B315-6BF4ADCE66E6}">
  <dimension ref="A1:N14"/>
  <sheetViews>
    <sheetView workbookViewId="0">
      <selection activeCell="B22" sqref="B22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4" x14ac:dyDescent="0.35">
      <c r="A2" s="121" t="s">
        <v>66</v>
      </c>
      <c r="B2" s="121"/>
      <c r="C2" s="121"/>
      <c r="D2" s="121"/>
      <c r="E2" s="121"/>
      <c r="F2" s="121"/>
      <c r="G2" s="121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22" t="s">
        <v>9</v>
      </c>
      <c r="B4" s="123" t="s">
        <v>0</v>
      </c>
      <c r="C4" s="124" t="s">
        <v>1</v>
      </c>
      <c r="D4" s="124"/>
      <c r="E4" s="124"/>
      <c r="F4" s="124"/>
      <c r="G4" s="124"/>
      <c r="H4" s="125" t="s">
        <v>2</v>
      </c>
      <c r="I4" s="125"/>
      <c r="J4" s="125"/>
      <c r="K4" s="125"/>
      <c r="L4" s="125"/>
      <c r="M4" s="126" t="s">
        <v>3</v>
      </c>
      <c r="N4" s="123" t="s">
        <v>4</v>
      </c>
    </row>
    <row r="5" spans="1:14" ht="15.6" x14ac:dyDescent="0.3">
      <c r="A5" s="122"/>
      <c r="B5" s="123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126"/>
      <c r="N5" s="126"/>
    </row>
    <row r="6" spans="1:14" ht="18" x14ac:dyDescent="0.35">
      <c r="A6" s="55">
        <v>9</v>
      </c>
      <c r="B6" s="60" t="s">
        <v>34</v>
      </c>
      <c r="C6" s="22">
        <v>0.7</v>
      </c>
      <c r="D6" s="3">
        <v>7.4</v>
      </c>
      <c r="E6" s="9">
        <v>2</v>
      </c>
      <c r="F6" s="12"/>
      <c r="G6" s="23">
        <f>C6+D6+E6-F6</f>
        <v>10.1</v>
      </c>
      <c r="H6" s="14">
        <v>0.6</v>
      </c>
      <c r="I6" s="3">
        <v>6.15</v>
      </c>
      <c r="J6" s="3">
        <v>2</v>
      </c>
      <c r="K6" s="3"/>
      <c r="L6" s="10">
        <f>H6+I6+J6-K6</f>
        <v>8.75</v>
      </c>
      <c r="M6" s="25">
        <f>G6+L6</f>
        <v>18.850000000000001</v>
      </c>
      <c r="N6" s="27">
        <f>RANK(M6,$M$6:$M$10,0)</f>
        <v>1</v>
      </c>
    </row>
    <row r="7" spans="1:14" ht="18" x14ac:dyDescent="0.35">
      <c r="A7" s="55">
        <v>12</v>
      </c>
      <c r="B7" s="59" t="s">
        <v>32</v>
      </c>
      <c r="C7" s="22">
        <v>1.1000000000000001</v>
      </c>
      <c r="D7" s="3">
        <v>6.85</v>
      </c>
      <c r="E7" s="9">
        <v>2</v>
      </c>
      <c r="F7" s="12">
        <v>0.3</v>
      </c>
      <c r="G7" s="23">
        <f>C7+D7+E7-F7</f>
        <v>9.6499999999999986</v>
      </c>
      <c r="H7" s="14">
        <v>0.2</v>
      </c>
      <c r="I7" s="3">
        <v>6.95</v>
      </c>
      <c r="J7" s="3">
        <v>2</v>
      </c>
      <c r="K7" s="3"/>
      <c r="L7" s="10">
        <f>H7+I7+J7-K7</f>
        <v>9.15</v>
      </c>
      <c r="M7" s="25">
        <f>G7+L7</f>
        <v>18.799999999999997</v>
      </c>
      <c r="N7" s="27">
        <f>RANK(M7,$M$6:$M$10,0)</f>
        <v>2</v>
      </c>
    </row>
    <row r="8" spans="1:14" ht="18" x14ac:dyDescent="0.35">
      <c r="A8" s="55">
        <v>8</v>
      </c>
      <c r="B8" s="59" t="s">
        <v>11</v>
      </c>
      <c r="C8" s="22">
        <v>0.7</v>
      </c>
      <c r="D8" s="3">
        <v>6.4</v>
      </c>
      <c r="E8" s="9">
        <v>2</v>
      </c>
      <c r="F8" s="12"/>
      <c r="G8" s="23">
        <f>C8+D8+E8-F8</f>
        <v>9.1000000000000014</v>
      </c>
      <c r="H8" s="14">
        <v>0.2</v>
      </c>
      <c r="I8" s="3">
        <v>6.75</v>
      </c>
      <c r="J8" s="3">
        <v>2</v>
      </c>
      <c r="K8" s="3"/>
      <c r="L8" s="10">
        <f>H8+I8+J8-K8</f>
        <v>8.9499999999999993</v>
      </c>
      <c r="M8" s="25">
        <f>G8+L8</f>
        <v>18.05</v>
      </c>
      <c r="N8" s="27">
        <f>RANK(M8,$M$6:$M$10,0)</f>
        <v>3</v>
      </c>
    </row>
    <row r="9" spans="1:14" ht="18" x14ac:dyDescent="0.35">
      <c r="A9" s="55">
        <v>10</v>
      </c>
      <c r="B9" s="60" t="s">
        <v>30</v>
      </c>
      <c r="C9" s="22">
        <v>1.2</v>
      </c>
      <c r="D9" s="3">
        <v>6.1</v>
      </c>
      <c r="E9" s="9">
        <v>2</v>
      </c>
      <c r="F9" s="12"/>
      <c r="G9" s="23">
        <f>C9+D9+E9-F9</f>
        <v>9.3000000000000007</v>
      </c>
      <c r="H9" s="14">
        <v>0.6</v>
      </c>
      <c r="I9" s="3">
        <v>4.55</v>
      </c>
      <c r="J9" s="3">
        <v>2</v>
      </c>
      <c r="K9" s="3"/>
      <c r="L9" s="10">
        <f>H9+I9+J9-K9</f>
        <v>7.1499999999999995</v>
      </c>
      <c r="M9" s="25">
        <f>G9+L9</f>
        <v>16.45</v>
      </c>
      <c r="N9" s="27">
        <f>RANK(M9,$M$6:$M$10,0)</f>
        <v>4</v>
      </c>
    </row>
    <row r="10" spans="1:14" ht="18.600000000000001" thickBot="1" x14ac:dyDescent="0.4">
      <c r="A10" s="77">
        <v>11</v>
      </c>
      <c r="B10" s="68" t="s">
        <v>31</v>
      </c>
      <c r="C10" s="69">
        <v>1.3</v>
      </c>
      <c r="D10" s="70">
        <v>6.1</v>
      </c>
      <c r="E10" s="71">
        <v>1.8</v>
      </c>
      <c r="F10" s="34"/>
      <c r="G10" s="72">
        <f>C10+D10+E10-F10</f>
        <v>9.1999999999999993</v>
      </c>
      <c r="H10" s="73">
        <v>0.6</v>
      </c>
      <c r="I10" s="70">
        <v>3.95</v>
      </c>
      <c r="J10" s="70">
        <v>2</v>
      </c>
      <c r="K10" s="70"/>
      <c r="L10" s="74">
        <f>H10+I10+J10-K10</f>
        <v>6.55</v>
      </c>
      <c r="M10" s="75">
        <f>G10+L10</f>
        <v>15.75</v>
      </c>
      <c r="N10" s="28">
        <f>RANK(M10,$M$6:$M$10,0)</f>
        <v>5</v>
      </c>
    </row>
    <row r="11" spans="1:14" x14ac:dyDescent="0.3">
      <c r="A11" s="76"/>
    </row>
    <row r="13" spans="1:14" x14ac:dyDescent="0.3">
      <c r="B13" s="41"/>
    </row>
    <row r="14" spans="1:14" x14ac:dyDescent="0.3">
      <c r="B14" s="41"/>
    </row>
  </sheetData>
  <sortState ref="A6:N10">
    <sortCondition ref="N6:N10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K8" sqref="K8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4" x14ac:dyDescent="0.35">
      <c r="A2" s="121" t="s">
        <v>67</v>
      </c>
      <c r="B2" s="121"/>
      <c r="C2" s="121"/>
      <c r="D2" s="121"/>
      <c r="E2" s="121"/>
      <c r="F2" s="121"/>
      <c r="G2" s="121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22" t="s">
        <v>9</v>
      </c>
      <c r="B4" s="123" t="s">
        <v>0</v>
      </c>
      <c r="C4" s="124" t="s">
        <v>1</v>
      </c>
      <c r="D4" s="124"/>
      <c r="E4" s="124"/>
      <c r="F4" s="124"/>
      <c r="G4" s="124"/>
      <c r="H4" s="125" t="s">
        <v>2</v>
      </c>
      <c r="I4" s="125"/>
      <c r="J4" s="125"/>
      <c r="K4" s="125"/>
      <c r="L4" s="125"/>
      <c r="M4" s="126" t="s">
        <v>3</v>
      </c>
      <c r="N4" s="123" t="s">
        <v>4</v>
      </c>
    </row>
    <row r="5" spans="1:14" ht="16.2" thickBot="1" x14ac:dyDescent="0.35">
      <c r="A5" s="122"/>
      <c r="B5" s="127"/>
      <c r="C5" s="82" t="s">
        <v>5</v>
      </c>
      <c r="D5" s="83" t="s">
        <v>6</v>
      </c>
      <c r="E5" s="83" t="s">
        <v>7</v>
      </c>
      <c r="F5" s="83" t="s">
        <v>8</v>
      </c>
      <c r="G5" s="84"/>
      <c r="H5" s="85" t="s">
        <v>5</v>
      </c>
      <c r="I5" s="86" t="s">
        <v>6</v>
      </c>
      <c r="J5" s="86" t="s">
        <v>7</v>
      </c>
      <c r="K5" s="86" t="s">
        <v>8</v>
      </c>
      <c r="L5" s="87"/>
      <c r="M5" s="128"/>
      <c r="N5" s="128"/>
    </row>
    <row r="6" spans="1:14" ht="18" x14ac:dyDescent="0.35">
      <c r="A6" s="55">
        <v>6</v>
      </c>
      <c r="B6" s="39" t="s">
        <v>37</v>
      </c>
      <c r="C6" s="22">
        <v>3.1</v>
      </c>
      <c r="D6" s="3">
        <v>8.1999999999999993</v>
      </c>
      <c r="E6" s="9">
        <v>2</v>
      </c>
      <c r="F6" s="78"/>
      <c r="G6" s="79">
        <f t="shared" ref="G6:G13" si="0">C6+D6+E6-F6</f>
        <v>13.299999999999999</v>
      </c>
      <c r="H6" s="14">
        <v>1.9</v>
      </c>
      <c r="I6" s="3">
        <v>7.25</v>
      </c>
      <c r="J6" s="3">
        <v>2</v>
      </c>
      <c r="K6" s="3"/>
      <c r="L6" s="9">
        <f t="shared" ref="L6:L13" si="1">H6+I6+J6-K6</f>
        <v>11.15</v>
      </c>
      <c r="M6" s="80">
        <f t="shared" ref="M6:M13" si="2">G6+L6</f>
        <v>24.45</v>
      </c>
      <c r="N6" s="81">
        <f t="shared" ref="N6:N13" si="3">RANK(M6,$M$6:$M$13,0)</f>
        <v>1</v>
      </c>
    </row>
    <row r="7" spans="1:14" ht="18" x14ac:dyDescent="0.35">
      <c r="A7" s="55">
        <v>12</v>
      </c>
      <c r="B7" s="39" t="s">
        <v>41</v>
      </c>
      <c r="C7" s="22">
        <v>2.7</v>
      </c>
      <c r="D7" s="3">
        <v>7.7</v>
      </c>
      <c r="E7" s="9">
        <v>2</v>
      </c>
      <c r="F7" s="12"/>
      <c r="G7" s="23">
        <f t="shared" si="0"/>
        <v>12.4</v>
      </c>
      <c r="H7" s="14">
        <v>2</v>
      </c>
      <c r="I7" s="3">
        <v>6.25</v>
      </c>
      <c r="J7" s="3">
        <v>2</v>
      </c>
      <c r="K7" s="3"/>
      <c r="L7" s="10">
        <f t="shared" si="1"/>
        <v>10.25</v>
      </c>
      <c r="M7" s="25">
        <f t="shared" si="2"/>
        <v>22.65</v>
      </c>
      <c r="N7" s="27">
        <f t="shared" si="3"/>
        <v>2</v>
      </c>
    </row>
    <row r="8" spans="1:14" ht="18" x14ac:dyDescent="0.35">
      <c r="A8" s="55">
        <v>8</v>
      </c>
      <c r="B8" s="42" t="s">
        <v>38</v>
      </c>
      <c r="C8" s="22">
        <v>2.9</v>
      </c>
      <c r="D8" s="3">
        <v>7.05</v>
      </c>
      <c r="E8" s="9">
        <v>2</v>
      </c>
      <c r="F8" s="12"/>
      <c r="G8" s="23">
        <f t="shared" si="0"/>
        <v>11.95</v>
      </c>
      <c r="H8" s="14">
        <v>1.7</v>
      </c>
      <c r="I8" s="3">
        <v>6.75</v>
      </c>
      <c r="J8" s="3">
        <v>2</v>
      </c>
      <c r="K8" s="3"/>
      <c r="L8" s="10">
        <f t="shared" si="1"/>
        <v>10.45</v>
      </c>
      <c r="M8" s="25">
        <f t="shared" si="2"/>
        <v>22.4</v>
      </c>
      <c r="N8" s="27">
        <f t="shared" si="3"/>
        <v>3</v>
      </c>
    </row>
    <row r="9" spans="1:14" ht="18" x14ac:dyDescent="0.35">
      <c r="A9" s="55">
        <v>10</v>
      </c>
      <c r="B9" s="57" t="s">
        <v>40</v>
      </c>
      <c r="C9" s="22">
        <v>2.7</v>
      </c>
      <c r="D9" s="3">
        <v>7.25</v>
      </c>
      <c r="E9" s="9">
        <v>2</v>
      </c>
      <c r="F9" s="12"/>
      <c r="G9" s="23">
        <f t="shared" si="0"/>
        <v>11.95</v>
      </c>
      <c r="H9" s="14">
        <v>1.9</v>
      </c>
      <c r="I9" s="3">
        <v>6.1</v>
      </c>
      <c r="J9" s="3">
        <v>2</v>
      </c>
      <c r="K9" s="3"/>
      <c r="L9" s="10">
        <f t="shared" si="1"/>
        <v>10</v>
      </c>
      <c r="M9" s="25">
        <f t="shared" si="2"/>
        <v>21.95</v>
      </c>
      <c r="N9" s="27">
        <f t="shared" si="3"/>
        <v>4</v>
      </c>
    </row>
    <row r="10" spans="1:14" ht="18" x14ac:dyDescent="0.35">
      <c r="A10" s="55">
        <v>9</v>
      </c>
      <c r="B10" s="63" t="s">
        <v>39</v>
      </c>
      <c r="C10" s="22">
        <v>2.6</v>
      </c>
      <c r="D10" s="3">
        <v>5.7</v>
      </c>
      <c r="E10" s="9">
        <v>2</v>
      </c>
      <c r="F10" s="12"/>
      <c r="G10" s="23">
        <f t="shared" si="0"/>
        <v>10.3</v>
      </c>
      <c r="H10" s="14">
        <v>1.5</v>
      </c>
      <c r="I10" s="3">
        <v>6.55</v>
      </c>
      <c r="J10" s="3">
        <v>2</v>
      </c>
      <c r="K10" s="3"/>
      <c r="L10" s="10">
        <f t="shared" si="1"/>
        <v>10.050000000000001</v>
      </c>
      <c r="M10" s="25">
        <f t="shared" si="2"/>
        <v>20.350000000000001</v>
      </c>
      <c r="N10" s="27">
        <f t="shared" si="3"/>
        <v>5</v>
      </c>
    </row>
    <row r="11" spans="1:14" ht="18" x14ac:dyDescent="0.35">
      <c r="A11" s="55">
        <v>13</v>
      </c>
      <c r="B11" s="111" t="s">
        <v>17</v>
      </c>
      <c r="C11" s="22">
        <v>2.5</v>
      </c>
      <c r="D11" s="3">
        <v>5.25</v>
      </c>
      <c r="E11" s="9">
        <v>2</v>
      </c>
      <c r="F11" s="12"/>
      <c r="G11" s="23">
        <f t="shared" si="0"/>
        <v>9.75</v>
      </c>
      <c r="H11" s="14">
        <v>2</v>
      </c>
      <c r="I11" s="3">
        <v>6.05</v>
      </c>
      <c r="J11" s="3">
        <v>2</v>
      </c>
      <c r="K11" s="3"/>
      <c r="L11" s="10">
        <f t="shared" si="1"/>
        <v>10.050000000000001</v>
      </c>
      <c r="M11" s="25">
        <f t="shared" si="2"/>
        <v>19.8</v>
      </c>
      <c r="N11" s="27">
        <f t="shared" si="3"/>
        <v>6</v>
      </c>
    </row>
    <row r="12" spans="1:14" ht="18" x14ac:dyDescent="0.35">
      <c r="A12" s="55">
        <v>14</v>
      </c>
      <c r="B12" s="40" t="s">
        <v>46</v>
      </c>
      <c r="C12" s="22">
        <v>1.7</v>
      </c>
      <c r="D12" s="3">
        <v>5.9</v>
      </c>
      <c r="E12" s="9">
        <v>2</v>
      </c>
      <c r="F12" s="12"/>
      <c r="G12" s="23">
        <f t="shared" si="0"/>
        <v>9.6000000000000014</v>
      </c>
      <c r="H12" s="14">
        <v>1.3</v>
      </c>
      <c r="I12" s="3">
        <v>5.9</v>
      </c>
      <c r="J12" s="3">
        <v>1.9</v>
      </c>
      <c r="K12" s="3"/>
      <c r="L12" s="10">
        <f t="shared" si="1"/>
        <v>9.1</v>
      </c>
      <c r="M12" s="25">
        <f t="shared" si="2"/>
        <v>18.700000000000003</v>
      </c>
      <c r="N12" s="27">
        <f t="shared" si="3"/>
        <v>7</v>
      </c>
    </row>
    <row r="13" spans="1:14" ht="18.600000000000001" thickBot="1" x14ac:dyDescent="0.4">
      <c r="A13" s="77">
        <v>5</v>
      </c>
      <c r="B13" s="112" t="s">
        <v>36</v>
      </c>
      <c r="C13" s="69">
        <v>1.4</v>
      </c>
      <c r="D13" s="70">
        <v>5.8</v>
      </c>
      <c r="E13" s="71">
        <v>1.8</v>
      </c>
      <c r="F13" s="34"/>
      <c r="G13" s="72">
        <f t="shared" si="0"/>
        <v>9</v>
      </c>
      <c r="H13" s="73">
        <v>1.2</v>
      </c>
      <c r="I13" s="70">
        <v>4.45</v>
      </c>
      <c r="J13" s="70">
        <v>2</v>
      </c>
      <c r="K13" s="70"/>
      <c r="L13" s="74">
        <f t="shared" si="1"/>
        <v>7.65</v>
      </c>
      <c r="M13" s="75">
        <f t="shared" si="2"/>
        <v>16.649999999999999</v>
      </c>
      <c r="N13" s="28">
        <f t="shared" si="3"/>
        <v>8</v>
      </c>
    </row>
    <row r="18" spans="2:5" x14ac:dyDescent="0.3">
      <c r="B18" s="41"/>
    </row>
    <row r="22" spans="2:5" x14ac:dyDescent="0.3">
      <c r="E22" s="41"/>
    </row>
  </sheetData>
  <sortState ref="A7:N13">
    <sortCondition ref="N6:N13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6446E-D977-4DA4-9977-C744056DC078}">
  <dimension ref="A1:N10"/>
  <sheetViews>
    <sheetView workbookViewId="0">
      <selection sqref="A1:N1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4" x14ac:dyDescent="0.35">
      <c r="A2" s="121" t="s">
        <v>68</v>
      </c>
      <c r="B2" s="121"/>
      <c r="C2" s="121"/>
      <c r="D2" s="121"/>
      <c r="E2" s="121"/>
      <c r="F2" s="121"/>
      <c r="G2" s="121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22" t="s">
        <v>9</v>
      </c>
      <c r="B4" s="123" t="s">
        <v>0</v>
      </c>
      <c r="C4" s="124" t="s">
        <v>1</v>
      </c>
      <c r="D4" s="124"/>
      <c r="E4" s="124"/>
      <c r="F4" s="124"/>
      <c r="G4" s="124"/>
      <c r="H4" s="125" t="s">
        <v>2</v>
      </c>
      <c r="I4" s="125"/>
      <c r="J4" s="125"/>
      <c r="K4" s="125"/>
      <c r="L4" s="125"/>
      <c r="M4" s="126" t="s">
        <v>3</v>
      </c>
      <c r="N4" s="123" t="s">
        <v>4</v>
      </c>
    </row>
    <row r="5" spans="1:14" ht="16.2" thickBot="1" x14ac:dyDescent="0.35">
      <c r="A5" s="122"/>
      <c r="B5" s="127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126"/>
      <c r="N5" s="126"/>
    </row>
    <row r="6" spans="1:14" ht="19.5" customHeight="1" x14ac:dyDescent="0.35">
      <c r="A6" s="55">
        <v>2</v>
      </c>
      <c r="B6" s="108" t="s">
        <v>34</v>
      </c>
      <c r="C6" s="17">
        <v>2.5</v>
      </c>
      <c r="D6" s="18">
        <v>7.8</v>
      </c>
      <c r="E6" s="19">
        <v>2</v>
      </c>
      <c r="F6" s="20"/>
      <c r="G6" s="21">
        <f>C6+D6+E6-F6</f>
        <v>12.3</v>
      </c>
      <c r="H6" s="13">
        <v>1.9</v>
      </c>
      <c r="I6" s="2">
        <v>6.15</v>
      </c>
      <c r="J6" s="2">
        <v>2</v>
      </c>
      <c r="K6" s="2"/>
      <c r="L6" s="8">
        <f>H6+I6+J6-K6</f>
        <v>10.050000000000001</v>
      </c>
      <c r="M6" s="24">
        <f>G6+L6</f>
        <v>22.35</v>
      </c>
      <c r="N6" s="26">
        <f>RANK(M6,$M$6:$M$10,0)</f>
        <v>1</v>
      </c>
    </row>
    <row r="7" spans="1:14" ht="18" x14ac:dyDescent="0.35">
      <c r="A7" s="55">
        <v>4</v>
      </c>
      <c r="B7" s="38" t="s">
        <v>32</v>
      </c>
      <c r="C7" s="22">
        <v>2.8</v>
      </c>
      <c r="D7" s="3">
        <v>6.15</v>
      </c>
      <c r="E7" s="9">
        <v>2</v>
      </c>
      <c r="F7" s="12"/>
      <c r="G7" s="23">
        <f>C7+D7+E7-F7</f>
        <v>10.95</v>
      </c>
      <c r="H7" s="14">
        <v>1.8</v>
      </c>
      <c r="I7" s="3">
        <v>6.6</v>
      </c>
      <c r="J7" s="3">
        <v>2</v>
      </c>
      <c r="K7" s="3"/>
      <c r="L7" s="10">
        <f>H7+I7+J7-K7</f>
        <v>10.4</v>
      </c>
      <c r="M7" s="25">
        <f>G7+L7</f>
        <v>21.35</v>
      </c>
      <c r="N7" s="27">
        <f>RANK(M7,$M$6:$M$10,0)</f>
        <v>2</v>
      </c>
    </row>
    <row r="8" spans="1:14" ht="18" x14ac:dyDescent="0.35">
      <c r="A8" s="55">
        <v>1</v>
      </c>
      <c r="B8" s="60" t="s">
        <v>33</v>
      </c>
      <c r="C8" s="22">
        <v>2.6</v>
      </c>
      <c r="D8" s="3">
        <v>6</v>
      </c>
      <c r="E8" s="9">
        <v>2</v>
      </c>
      <c r="F8" s="12"/>
      <c r="G8" s="23">
        <f>C8+D8+E8-F8</f>
        <v>10.6</v>
      </c>
      <c r="H8" s="14">
        <v>1.8</v>
      </c>
      <c r="I8" s="3">
        <v>6.25</v>
      </c>
      <c r="J8" s="3">
        <v>2</v>
      </c>
      <c r="K8" s="3"/>
      <c r="L8" s="10">
        <f>H8+I8+J8-K8</f>
        <v>10.050000000000001</v>
      </c>
      <c r="M8" s="25">
        <f>G8+L8</f>
        <v>20.65</v>
      </c>
      <c r="N8" s="27">
        <f>RANK(M8,$M$6:$M$10,0)</f>
        <v>3</v>
      </c>
    </row>
    <row r="9" spans="1:14" ht="18" x14ac:dyDescent="0.35">
      <c r="A9" s="55">
        <v>11</v>
      </c>
      <c r="B9" s="109" t="s">
        <v>74</v>
      </c>
      <c r="C9" s="22">
        <v>2.6</v>
      </c>
      <c r="D9" s="3">
        <v>5.75</v>
      </c>
      <c r="E9" s="9">
        <v>2</v>
      </c>
      <c r="F9" s="12"/>
      <c r="G9" s="23">
        <f>C9+D9+E9-F9</f>
        <v>10.35</v>
      </c>
      <c r="H9" s="14">
        <v>1.5</v>
      </c>
      <c r="I9" s="3">
        <v>6.45</v>
      </c>
      <c r="J9" s="3">
        <v>1.9</v>
      </c>
      <c r="K9" s="3"/>
      <c r="L9" s="10">
        <f>H9+I9+J9-K9</f>
        <v>9.85</v>
      </c>
      <c r="M9" s="25">
        <f>G9+L9</f>
        <v>20.2</v>
      </c>
      <c r="N9" s="27">
        <f>RANK(M9,$M$6:$M$10,0)</f>
        <v>4</v>
      </c>
    </row>
    <row r="10" spans="1:14" ht="18.600000000000001" thickBot="1" x14ac:dyDescent="0.4">
      <c r="A10" s="77">
        <v>3</v>
      </c>
      <c r="B10" s="110" t="s">
        <v>35</v>
      </c>
      <c r="C10" s="69">
        <v>1.7</v>
      </c>
      <c r="D10" s="70">
        <v>4.3</v>
      </c>
      <c r="E10" s="71">
        <v>1.8</v>
      </c>
      <c r="F10" s="34"/>
      <c r="G10" s="72">
        <f>C10+D10+E10-F10</f>
        <v>7.8</v>
      </c>
      <c r="H10" s="73">
        <v>1.8</v>
      </c>
      <c r="I10" s="70">
        <v>4.8</v>
      </c>
      <c r="J10" s="70">
        <v>2</v>
      </c>
      <c r="K10" s="70"/>
      <c r="L10" s="74">
        <f>H10+I10+J10-K10</f>
        <v>8.6</v>
      </c>
      <c r="M10" s="75">
        <f>G10+L10</f>
        <v>16.399999999999999</v>
      </c>
      <c r="N10" s="28">
        <f>RANK(M10,$M$6:$M$10,0)</f>
        <v>5</v>
      </c>
    </row>
  </sheetData>
  <sortState ref="A7:N10">
    <sortCondition ref="N6:N10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activeCell="P23" sqref="P23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4" x14ac:dyDescent="0.35">
      <c r="A2" s="121" t="s">
        <v>69</v>
      </c>
      <c r="B2" s="121"/>
      <c r="C2" s="121"/>
      <c r="D2" s="121"/>
      <c r="E2" s="121"/>
      <c r="F2" s="121"/>
      <c r="G2" s="121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22" t="s">
        <v>9</v>
      </c>
      <c r="B4" s="123" t="s">
        <v>0</v>
      </c>
      <c r="C4" s="124" t="s">
        <v>1</v>
      </c>
      <c r="D4" s="124"/>
      <c r="E4" s="124"/>
      <c r="F4" s="124"/>
      <c r="G4" s="124"/>
      <c r="H4" s="125" t="s">
        <v>2</v>
      </c>
      <c r="I4" s="125"/>
      <c r="J4" s="125"/>
      <c r="K4" s="125"/>
      <c r="L4" s="125"/>
      <c r="M4" s="126" t="s">
        <v>3</v>
      </c>
      <c r="N4" s="123" t="s">
        <v>4</v>
      </c>
    </row>
    <row r="5" spans="1:14" ht="15.6" x14ac:dyDescent="0.3">
      <c r="A5" s="122"/>
      <c r="B5" s="123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126"/>
      <c r="N5" s="126"/>
    </row>
    <row r="6" spans="1:14" ht="18" x14ac:dyDescent="0.35">
      <c r="A6" s="55">
        <v>3</v>
      </c>
      <c r="B6" s="56" t="s">
        <v>43</v>
      </c>
      <c r="C6" s="22">
        <v>1.4</v>
      </c>
      <c r="D6" s="3">
        <v>8.1999999999999993</v>
      </c>
      <c r="E6" s="9">
        <v>2</v>
      </c>
      <c r="F6" s="12"/>
      <c r="G6" s="23">
        <f t="shared" ref="G6:G17" si="0">C6+D6+E6-F6</f>
        <v>11.6</v>
      </c>
      <c r="H6" s="14">
        <v>0.7</v>
      </c>
      <c r="I6" s="3">
        <v>7.2</v>
      </c>
      <c r="J6" s="3">
        <v>2</v>
      </c>
      <c r="K6" s="3"/>
      <c r="L6" s="10">
        <f t="shared" ref="L6:L17" si="1">H6+I6+J6-K6</f>
        <v>9.9</v>
      </c>
      <c r="M6" s="25">
        <f t="shared" ref="M6:M17" si="2">G6+L6</f>
        <v>21.5</v>
      </c>
      <c r="N6" s="27">
        <f t="shared" ref="N6:N17" si="3">RANK(M6,$M$6:$M$17,0)</f>
        <v>1</v>
      </c>
    </row>
    <row r="7" spans="1:14" ht="18" x14ac:dyDescent="0.35">
      <c r="A7" s="55">
        <v>14</v>
      </c>
      <c r="B7" s="50" t="s">
        <v>24</v>
      </c>
      <c r="C7" s="22">
        <v>1.3</v>
      </c>
      <c r="D7" s="3">
        <v>7.85</v>
      </c>
      <c r="E7" s="9">
        <v>2</v>
      </c>
      <c r="F7" s="12"/>
      <c r="G7" s="23">
        <f t="shared" si="0"/>
        <v>11.15</v>
      </c>
      <c r="H7" s="14">
        <v>0.8</v>
      </c>
      <c r="I7" s="3">
        <v>6.9</v>
      </c>
      <c r="J7" s="3">
        <v>2</v>
      </c>
      <c r="K7" s="3"/>
      <c r="L7" s="10">
        <f t="shared" si="1"/>
        <v>9.6999999999999993</v>
      </c>
      <c r="M7" s="25">
        <f t="shared" si="2"/>
        <v>20.85</v>
      </c>
      <c r="N7" s="27">
        <f t="shared" si="3"/>
        <v>2</v>
      </c>
    </row>
    <row r="8" spans="1:14" ht="18" x14ac:dyDescent="0.35">
      <c r="A8" s="55">
        <v>2</v>
      </c>
      <c r="B8" s="51" t="s">
        <v>73</v>
      </c>
      <c r="C8" s="22">
        <v>1.3</v>
      </c>
      <c r="D8" s="3">
        <v>7.35</v>
      </c>
      <c r="E8" s="9">
        <v>2</v>
      </c>
      <c r="F8" s="12"/>
      <c r="G8" s="23">
        <f t="shared" si="0"/>
        <v>10.65</v>
      </c>
      <c r="H8" s="14">
        <v>0.3</v>
      </c>
      <c r="I8" s="3">
        <v>7.8</v>
      </c>
      <c r="J8" s="3">
        <v>2</v>
      </c>
      <c r="K8" s="3"/>
      <c r="L8" s="10">
        <f t="shared" si="1"/>
        <v>10.1</v>
      </c>
      <c r="M8" s="25">
        <f t="shared" si="2"/>
        <v>20.75</v>
      </c>
      <c r="N8" s="27">
        <f t="shared" si="3"/>
        <v>3</v>
      </c>
    </row>
    <row r="9" spans="1:14" ht="18" x14ac:dyDescent="0.35">
      <c r="A9" s="55">
        <v>18</v>
      </c>
      <c r="B9" s="51" t="s">
        <v>14</v>
      </c>
      <c r="C9" s="22">
        <v>1.2</v>
      </c>
      <c r="D9" s="3">
        <v>7.7</v>
      </c>
      <c r="E9" s="9">
        <v>2</v>
      </c>
      <c r="F9" s="12"/>
      <c r="G9" s="23">
        <f t="shared" si="0"/>
        <v>10.9</v>
      </c>
      <c r="H9" s="14">
        <v>0.6</v>
      </c>
      <c r="I9" s="3">
        <v>6.85</v>
      </c>
      <c r="J9" s="3">
        <v>2</v>
      </c>
      <c r="K9" s="3"/>
      <c r="L9" s="10">
        <f t="shared" si="1"/>
        <v>9.4499999999999993</v>
      </c>
      <c r="M9" s="25">
        <f t="shared" si="2"/>
        <v>20.350000000000001</v>
      </c>
      <c r="N9" s="27">
        <f t="shared" si="3"/>
        <v>4</v>
      </c>
    </row>
    <row r="10" spans="1:14" ht="18" x14ac:dyDescent="0.35">
      <c r="A10" s="55">
        <v>16</v>
      </c>
      <c r="B10" s="42" t="s">
        <v>52</v>
      </c>
      <c r="C10" s="22">
        <v>1.3</v>
      </c>
      <c r="D10" s="3">
        <v>7.65</v>
      </c>
      <c r="E10" s="9">
        <v>2</v>
      </c>
      <c r="F10" s="12"/>
      <c r="G10" s="23">
        <f t="shared" si="0"/>
        <v>10.950000000000001</v>
      </c>
      <c r="H10" s="14">
        <v>0.7</v>
      </c>
      <c r="I10" s="3">
        <v>6.45</v>
      </c>
      <c r="J10" s="3">
        <v>2</v>
      </c>
      <c r="K10" s="3"/>
      <c r="L10" s="10">
        <f t="shared" si="1"/>
        <v>9.15</v>
      </c>
      <c r="M10" s="25">
        <f t="shared" si="2"/>
        <v>20.100000000000001</v>
      </c>
      <c r="N10" s="27">
        <f t="shared" si="3"/>
        <v>5</v>
      </c>
    </row>
    <row r="11" spans="1:14" ht="18" x14ac:dyDescent="0.35">
      <c r="A11" s="55">
        <v>9</v>
      </c>
      <c r="B11" s="51" t="s">
        <v>47</v>
      </c>
      <c r="C11" s="22">
        <v>1.5</v>
      </c>
      <c r="D11" s="3">
        <v>7.2</v>
      </c>
      <c r="E11" s="9">
        <v>2</v>
      </c>
      <c r="F11" s="12"/>
      <c r="G11" s="23">
        <f t="shared" si="0"/>
        <v>10.7</v>
      </c>
      <c r="H11" s="14">
        <v>0.8</v>
      </c>
      <c r="I11" s="3">
        <v>5.9</v>
      </c>
      <c r="J11" s="3">
        <v>1.9</v>
      </c>
      <c r="K11" s="3"/>
      <c r="L11" s="10">
        <f t="shared" si="1"/>
        <v>8.6</v>
      </c>
      <c r="M11" s="25">
        <f t="shared" si="2"/>
        <v>19.299999999999997</v>
      </c>
      <c r="N11" s="27">
        <f t="shared" si="3"/>
        <v>6</v>
      </c>
    </row>
    <row r="12" spans="1:14" ht="18" x14ac:dyDescent="0.35">
      <c r="A12" s="55">
        <v>17</v>
      </c>
      <c r="B12" s="51" t="s">
        <v>39</v>
      </c>
      <c r="C12" s="22">
        <v>1.1000000000000001</v>
      </c>
      <c r="D12" s="3">
        <v>7.2</v>
      </c>
      <c r="E12" s="9">
        <v>1.7</v>
      </c>
      <c r="F12" s="12"/>
      <c r="G12" s="23">
        <f t="shared" si="0"/>
        <v>10</v>
      </c>
      <c r="H12" s="14">
        <v>0.8</v>
      </c>
      <c r="I12" s="3">
        <v>6.15</v>
      </c>
      <c r="J12" s="3">
        <v>1.8</v>
      </c>
      <c r="K12" s="3"/>
      <c r="L12" s="10">
        <f t="shared" si="1"/>
        <v>8.75</v>
      </c>
      <c r="M12" s="25">
        <f t="shared" si="2"/>
        <v>18.75</v>
      </c>
      <c r="N12" s="27">
        <f t="shared" si="3"/>
        <v>7</v>
      </c>
    </row>
    <row r="13" spans="1:14" ht="18" x14ac:dyDescent="0.35">
      <c r="A13" s="55">
        <v>10</v>
      </c>
      <c r="B13" s="51" t="s">
        <v>48</v>
      </c>
      <c r="C13" s="22">
        <v>1.2</v>
      </c>
      <c r="D13" s="3">
        <v>7.05</v>
      </c>
      <c r="E13" s="9">
        <v>2</v>
      </c>
      <c r="F13" s="12"/>
      <c r="G13" s="23">
        <f t="shared" si="0"/>
        <v>10.25</v>
      </c>
      <c r="H13" s="14">
        <v>0.3</v>
      </c>
      <c r="I13" s="3">
        <v>5.5</v>
      </c>
      <c r="J13" s="3">
        <v>2</v>
      </c>
      <c r="K13" s="3"/>
      <c r="L13" s="10">
        <f t="shared" si="1"/>
        <v>7.8</v>
      </c>
      <c r="M13" s="25">
        <f t="shared" si="2"/>
        <v>18.05</v>
      </c>
      <c r="N13" s="27">
        <f t="shared" si="3"/>
        <v>8</v>
      </c>
    </row>
    <row r="14" spans="1:14" ht="18" x14ac:dyDescent="0.35">
      <c r="A14" s="55">
        <v>12</v>
      </c>
      <c r="B14" s="51" t="s">
        <v>49</v>
      </c>
      <c r="C14" s="22">
        <v>1.1000000000000001</v>
      </c>
      <c r="D14" s="3">
        <v>6.05</v>
      </c>
      <c r="E14" s="9">
        <v>1.7</v>
      </c>
      <c r="F14" s="12"/>
      <c r="G14" s="23">
        <f t="shared" si="0"/>
        <v>8.85</v>
      </c>
      <c r="H14" s="14">
        <v>0.3</v>
      </c>
      <c r="I14" s="3">
        <v>6.6</v>
      </c>
      <c r="J14" s="3">
        <v>2</v>
      </c>
      <c r="K14" s="3"/>
      <c r="L14" s="10">
        <f t="shared" si="1"/>
        <v>8.8999999999999986</v>
      </c>
      <c r="M14" s="25">
        <f t="shared" si="2"/>
        <v>17.75</v>
      </c>
      <c r="N14" s="27">
        <f t="shared" si="3"/>
        <v>9</v>
      </c>
    </row>
    <row r="15" spans="1:14" ht="18" x14ac:dyDescent="0.35">
      <c r="A15" s="55">
        <v>15</v>
      </c>
      <c r="B15" s="51" t="s">
        <v>51</v>
      </c>
      <c r="C15" s="22">
        <v>1</v>
      </c>
      <c r="D15" s="3">
        <v>6.5</v>
      </c>
      <c r="E15" s="9">
        <v>2</v>
      </c>
      <c r="F15" s="12"/>
      <c r="G15" s="23">
        <f t="shared" si="0"/>
        <v>9.5</v>
      </c>
      <c r="H15" s="14">
        <v>0.2</v>
      </c>
      <c r="I15" s="3">
        <v>5.4</v>
      </c>
      <c r="J15" s="3">
        <v>1.8</v>
      </c>
      <c r="K15" s="3"/>
      <c r="L15" s="10">
        <f t="shared" si="1"/>
        <v>7.4</v>
      </c>
      <c r="M15" s="25">
        <f t="shared" si="2"/>
        <v>16.899999999999999</v>
      </c>
      <c r="N15" s="27">
        <f t="shared" si="3"/>
        <v>10</v>
      </c>
    </row>
    <row r="16" spans="1:14" ht="18" x14ac:dyDescent="0.35">
      <c r="A16" s="55">
        <v>13</v>
      </c>
      <c r="B16" s="42" t="s">
        <v>50</v>
      </c>
      <c r="C16" s="95">
        <v>1.1000000000000001</v>
      </c>
      <c r="D16" s="96">
        <v>6.3</v>
      </c>
      <c r="E16" s="97">
        <v>1.8</v>
      </c>
      <c r="F16" s="12"/>
      <c r="G16" s="98">
        <f t="shared" si="0"/>
        <v>9.2000000000000011</v>
      </c>
      <c r="H16" s="99">
        <v>0.5</v>
      </c>
      <c r="I16" s="96">
        <v>4.8</v>
      </c>
      <c r="J16" s="96">
        <v>2</v>
      </c>
      <c r="K16" s="96"/>
      <c r="L16" s="100">
        <f t="shared" si="1"/>
        <v>7.3</v>
      </c>
      <c r="M16" s="101">
        <f t="shared" si="2"/>
        <v>16.5</v>
      </c>
      <c r="N16" s="27">
        <f t="shared" si="3"/>
        <v>11</v>
      </c>
    </row>
    <row r="17" spans="1:14" ht="18.600000000000001" thickBot="1" x14ac:dyDescent="0.4">
      <c r="A17" s="89">
        <v>11</v>
      </c>
      <c r="B17" s="90" t="s">
        <v>28</v>
      </c>
      <c r="C17" s="69">
        <v>1.2</v>
      </c>
      <c r="D17" s="70">
        <v>5.3</v>
      </c>
      <c r="E17" s="71">
        <v>1.9</v>
      </c>
      <c r="F17" s="91"/>
      <c r="G17" s="92">
        <f t="shared" si="0"/>
        <v>8.4</v>
      </c>
      <c r="H17" s="73">
        <v>0.4</v>
      </c>
      <c r="I17" s="70">
        <v>5.15</v>
      </c>
      <c r="J17" s="70">
        <v>2</v>
      </c>
      <c r="K17" s="70"/>
      <c r="L17" s="71">
        <f t="shared" si="1"/>
        <v>7.5500000000000007</v>
      </c>
      <c r="M17" s="93">
        <f t="shared" si="2"/>
        <v>15.950000000000001</v>
      </c>
      <c r="N17" s="94">
        <f t="shared" si="3"/>
        <v>12</v>
      </c>
    </row>
  </sheetData>
  <sortState ref="A6:N17">
    <sortCondition ref="N6:N17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7C608-F6DA-488B-81AD-14FF46981EA8}">
  <dimension ref="A1:N10"/>
  <sheetViews>
    <sheetView workbookViewId="0">
      <selection activeCell="B21" sqref="B21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4" x14ac:dyDescent="0.35">
      <c r="A2" s="121" t="s">
        <v>70</v>
      </c>
      <c r="B2" s="121"/>
      <c r="C2" s="121"/>
      <c r="D2" s="121"/>
      <c r="E2" s="121"/>
      <c r="F2" s="121"/>
      <c r="G2" s="121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22" t="s">
        <v>9</v>
      </c>
      <c r="B4" s="123" t="s">
        <v>0</v>
      </c>
      <c r="C4" s="124" t="s">
        <v>1</v>
      </c>
      <c r="D4" s="124"/>
      <c r="E4" s="124"/>
      <c r="F4" s="124"/>
      <c r="G4" s="124"/>
      <c r="H4" s="125" t="s">
        <v>2</v>
      </c>
      <c r="I4" s="125"/>
      <c r="J4" s="125"/>
      <c r="K4" s="125"/>
      <c r="L4" s="125"/>
      <c r="M4" s="126" t="s">
        <v>3</v>
      </c>
      <c r="N4" s="123" t="s">
        <v>4</v>
      </c>
    </row>
    <row r="5" spans="1:14" ht="15.6" x14ac:dyDescent="0.3">
      <c r="A5" s="122"/>
      <c r="B5" s="123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126"/>
      <c r="N5" s="126"/>
    </row>
    <row r="6" spans="1:14" ht="18" x14ac:dyDescent="0.35">
      <c r="A6" s="55">
        <v>7</v>
      </c>
      <c r="B6" s="48" t="s">
        <v>34</v>
      </c>
      <c r="C6" s="22">
        <v>1.2</v>
      </c>
      <c r="D6" s="3">
        <v>7.5</v>
      </c>
      <c r="E6" s="9">
        <v>2</v>
      </c>
      <c r="F6" s="12"/>
      <c r="G6" s="23">
        <f>C6+D6+E6-F6</f>
        <v>10.7</v>
      </c>
      <c r="H6" s="14">
        <v>0.7</v>
      </c>
      <c r="I6" s="3">
        <v>6.45</v>
      </c>
      <c r="J6" s="3">
        <v>2</v>
      </c>
      <c r="K6" s="3"/>
      <c r="L6" s="10">
        <f>H6+I6+J6-K6</f>
        <v>9.15</v>
      </c>
      <c r="M6" s="25">
        <f>G6+L6</f>
        <v>19.850000000000001</v>
      </c>
      <c r="N6" s="27">
        <f>RANK(M6,$M$6:$M$10,0)</f>
        <v>1</v>
      </c>
    </row>
    <row r="7" spans="1:14" ht="18" x14ac:dyDescent="0.35">
      <c r="A7" s="55">
        <v>5</v>
      </c>
      <c r="B7" s="48" t="s">
        <v>45</v>
      </c>
      <c r="C7" s="22">
        <v>1</v>
      </c>
      <c r="D7" s="3">
        <v>7.4</v>
      </c>
      <c r="E7" s="9">
        <v>2</v>
      </c>
      <c r="F7" s="12"/>
      <c r="G7" s="23">
        <f>C7+D7+E7-F7</f>
        <v>10.4</v>
      </c>
      <c r="H7" s="14">
        <v>0.6</v>
      </c>
      <c r="I7" s="3">
        <v>6.8</v>
      </c>
      <c r="J7" s="3">
        <v>2</v>
      </c>
      <c r="K7" s="3"/>
      <c r="L7" s="10">
        <f>H7+I7+J7-K7</f>
        <v>9.3999999999999986</v>
      </c>
      <c r="M7" s="25">
        <f>G7+L7</f>
        <v>19.799999999999997</v>
      </c>
      <c r="N7" s="27">
        <f>RANK(M7,$M$6:$M$10,0)</f>
        <v>2</v>
      </c>
    </row>
    <row r="8" spans="1:14" ht="18" x14ac:dyDescent="0.35">
      <c r="A8" s="55">
        <v>4</v>
      </c>
      <c r="B8" s="48" t="s">
        <v>44</v>
      </c>
      <c r="C8" s="22">
        <v>1.2</v>
      </c>
      <c r="D8" s="3">
        <v>6.7</v>
      </c>
      <c r="E8" s="9">
        <v>2</v>
      </c>
      <c r="F8" s="12"/>
      <c r="G8" s="23">
        <f>C8+D8+E8-F8</f>
        <v>9.9</v>
      </c>
      <c r="H8" s="14">
        <v>0.7</v>
      </c>
      <c r="I8" s="3">
        <v>7</v>
      </c>
      <c r="J8" s="3">
        <v>2</v>
      </c>
      <c r="K8" s="3"/>
      <c r="L8" s="10">
        <f>H8+I8+J8-K8</f>
        <v>9.6999999999999993</v>
      </c>
      <c r="M8" s="25">
        <f>G8+L8</f>
        <v>19.600000000000001</v>
      </c>
      <c r="N8" s="27">
        <f>RANK(M8,$M$6:$M$10,0)</f>
        <v>3</v>
      </c>
    </row>
    <row r="9" spans="1:14" ht="18" x14ac:dyDescent="0.35">
      <c r="A9" s="55">
        <v>6</v>
      </c>
      <c r="B9" s="48" t="s">
        <v>31</v>
      </c>
      <c r="C9" s="22">
        <v>1.3</v>
      </c>
      <c r="D9" s="3">
        <v>6.85</v>
      </c>
      <c r="E9" s="9">
        <v>2</v>
      </c>
      <c r="F9" s="12"/>
      <c r="G9" s="23">
        <f>C9+D9+E9-F9</f>
        <v>10.15</v>
      </c>
      <c r="H9" s="14">
        <v>0.7</v>
      </c>
      <c r="I9" s="3">
        <v>6.25</v>
      </c>
      <c r="J9" s="3">
        <v>2</v>
      </c>
      <c r="K9" s="3"/>
      <c r="L9" s="10">
        <f>H9+I9+J9-K9</f>
        <v>8.9499999999999993</v>
      </c>
      <c r="M9" s="25">
        <f>G9+L9</f>
        <v>19.100000000000001</v>
      </c>
      <c r="N9" s="27">
        <f>RANK(M9,$M$6:$M$10,0)</f>
        <v>4</v>
      </c>
    </row>
    <row r="10" spans="1:14" ht="18.600000000000001" thickBot="1" x14ac:dyDescent="0.4">
      <c r="A10" s="77">
        <v>1</v>
      </c>
      <c r="B10" s="88" t="s">
        <v>42</v>
      </c>
      <c r="C10" s="69">
        <v>1.1000000000000001</v>
      </c>
      <c r="D10" s="70">
        <v>6.05</v>
      </c>
      <c r="E10" s="71">
        <v>2</v>
      </c>
      <c r="F10" s="34"/>
      <c r="G10" s="72">
        <f>C10+D10+E10-F10</f>
        <v>9.15</v>
      </c>
      <c r="H10" s="73">
        <v>0.4</v>
      </c>
      <c r="I10" s="70">
        <v>5.7</v>
      </c>
      <c r="J10" s="70">
        <v>1.9</v>
      </c>
      <c r="K10" s="70"/>
      <c r="L10" s="74">
        <f>H10+I10+J10-K10</f>
        <v>8</v>
      </c>
      <c r="M10" s="75">
        <f>G10+L10</f>
        <v>17.149999999999999</v>
      </c>
      <c r="N10" s="28">
        <f>RANK(M10,$M$6:$M$10,0)</f>
        <v>5</v>
      </c>
    </row>
  </sheetData>
  <sortState ref="A7:N10">
    <sortCondition ref="N6:N10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workbookViewId="0">
      <selection activeCell="G20" sqref="G20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4" x14ac:dyDescent="0.35">
      <c r="A2" s="121" t="s">
        <v>71</v>
      </c>
      <c r="B2" s="121"/>
      <c r="C2" s="121"/>
      <c r="D2" s="121"/>
      <c r="E2" s="121"/>
      <c r="F2" s="121"/>
      <c r="G2" s="121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22" t="s">
        <v>9</v>
      </c>
      <c r="B4" s="123" t="s">
        <v>0</v>
      </c>
      <c r="C4" s="124" t="s">
        <v>1</v>
      </c>
      <c r="D4" s="124"/>
      <c r="E4" s="124"/>
      <c r="F4" s="124"/>
      <c r="G4" s="124"/>
      <c r="H4" s="125" t="s">
        <v>2</v>
      </c>
      <c r="I4" s="125"/>
      <c r="J4" s="125"/>
      <c r="K4" s="125"/>
      <c r="L4" s="125"/>
      <c r="M4" s="126" t="s">
        <v>3</v>
      </c>
      <c r="N4" s="123" t="s">
        <v>4</v>
      </c>
    </row>
    <row r="5" spans="1:14" ht="16.2" thickBot="1" x14ac:dyDescent="0.35">
      <c r="A5" s="129"/>
      <c r="B5" s="127"/>
      <c r="C5" s="82" t="s">
        <v>5</v>
      </c>
      <c r="D5" s="83" t="s">
        <v>6</v>
      </c>
      <c r="E5" s="83" t="s">
        <v>7</v>
      </c>
      <c r="F5" s="83" t="s">
        <v>8</v>
      </c>
      <c r="G5" s="84"/>
      <c r="H5" s="82" t="s">
        <v>5</v>
      </c>
      <c r="I5" s="83" t="s">
        <v>6</v>
      </c>
      <c r="J5" s="83" t="s">
        <v>7</v>
      </c>
      <c r="K5" s="83" t="s">
        <v>8</v>
      </c>
      <c r="L5" s="87"/>
      <c r="M5" s="128"/>
      <c r="N5" s="128"/>
    </row>
    <row r="6" spans="1:14" ht="18" x14ac:dyDescent="0.35">
      <c r="A6" s="62">
        <v>5</v>
      </c>
      <c r="B6" s="116" t="s">
        <v>56</v>
      </c>
      <c r="C6" s="22">
        <v>3.7</v>
      </c>
      <c r="D6" s="3">
        <v>8</v>
      </c>
      <c r="E6" s="9">
        <v>2</v>
      </c>
      <c r="F6" s="78"/>
      <c r="G6" s="79">
        <f t="shared" ref="G6:G15" si="0">C6+D6+E6-F6</f>
        <v>13.7</v>
      </c>
      <c r="H6" s="14">
        <v>2.8</v>
      </c>
      <c r="I6" s="3">
        <v>6.75</v>
      </c>
      <c r="J6" s="3">
        <v>2</v>
      </c>
      <c r="K6" s="3"/>
      <c r="L6" s="9">
        <f t="shared" ref="L6:L15" si="1">H6+I6+J6-K6</f>
        <v>11.55</v>
      </c>
      <c r="M6" s="80">
        <f t="shared" ref="M6:M15" si="2">G6+L6</f>
        <v>25.25</v>
      </c>
      <c r="N6" s="81">
        <f t="shared" ref="N6:N15" si="3">RANK(M6,$M$6:$M$15,0)</f>
        <v>1</v>
      </c>
    </row>
    <row r="7" spans="1:14" ht="18" x14ac:dyDescent="0.35">
      <c r="A7" s="61">
        <v>14</v>
      </c>
      <c r="B7" s="63" t="s">
        <v>41</v>
      </c>
      <c r="C7" s="22">
        <v>3.3</v>
      </c>
      <c r="D7" s="3">
        <v>6.9</v>
      </c>
      <c r="E7" s="9">
        <v>2</v>
      </c>
      <c r="F7" s="12"/>
      <c r="G7" s="23">
        <f t="shared" si="0"/>
        <v>12.2</v>
      </c>
      <c r="H7" s="14">
        <v>2.6</v>
      </c>
      <c r="I7" s="3">
        <v>5.95</v>
      </c>
      <c r="J7" s="3">
        <v>2</v>
      </c>
      <c r="K7" s="3"/>
      <c r="L7" s="10">
        <f t="shared" si="1"/>
        <v>10.55</v>
      </c>
      <c r="M7" s="25">
        <f t="shared" si="2"/>
        <v>22.75</v>
      </c>
      <c r="N7" s="27">
        <f t="shared" si="3"/>
        <v>2</v>
      </c>
    </row>
    <row r="8" spans="1:14" ht="18" x14ac:dyDescent="0.35">
      <c r="A8" s="47">
        <v>8</v>
      </c>
      <c r="B8" s="51" t="s">
        <v>57</v>
      </c>
      <c r="C8" s="22">
        <v>3.1</v>
      </c>
      <c r="D8" s="3">
        <v>6.75</v>
      </c>
      <c r="E8" s="9">
        <v>2</v>
      </c>
      <c r="F8" s="12"/>
      <c r="G8" s="23">
        <f t="shared" si="0"/>
        <v>11.85</v>
      </c>
      <c r="H8" s="14">
        <v>2.4</v>
      </c>
      <c r="I8" s="3">
        <v>5.7</v>
      </c>
      <c r="J8" s="3">
        <v>2</v>
      </c>
      <c r="K8" s="3"/>
      <c r="L8" s="10">
        <f t="shared" si="1"/>
        <v>10.1</v>
      </c>
      <c r="M8" s="25">
        <f t="shared" si="2"/>
        <v>21.95</v>
      </c>
      <c r="N8" s="27">
        <f t="shared" si="3"/>
        <v>3</v>
      </c>
    </row>
    <row r="9" spans="1:14" ht="18" x14ac:dyDescent="0.35">
      <c r="A9" s="55">
        <v>10</v>
      </c>
      <c r="B9" s="51" t="s">
        <v>58</v>
      </c>
      <c r="C9" s="22">
        <v>3</v>
      </c>
      <c r="D9" s="3">
        <v>7.25</v>
      </c>
      <c r="E9" s="9">
        <v>2</v>
      </c>
      <c r="F9" s="12"/>
      <c r="G9" s="23">
        <f t="shared" si="0"/>
        <v>12.25</v>
      </c>
      <c r="H9" s="14">
        <v>2.2000000000000002</v>
      </c>
      <c r="I9" s="3">
        <v>5.15</v>
      </c>
      <c r="J9" s="3">
        <v>1.9</v>
      </c>
      <c r="K9" s="3"/>
      <c r="L9" s="10">
        <f t="shared" si="1"/>
        <v>9.25</v>
      </c>
      <c r="M9" s="25">
        <f t="shared" si="2"/>
        <v>21.5</v>
      </c>
      <c r="N9" s="27">
        <f t="shared" si="3"/>
        <v>4</v>
      </c>
    </row>
    <row r="10" spans="1:14" ht="18" x14ac:dyDescent="0.35">
      <c r="A10" s="47">
        <v>12</v>
      </c>
      <c r="B10" s="65" t="s">
        <v>60</v>
      </c>
      <c r="C10" s="22">
        <v>3</v>
      </c>
      <c r="D10" s="3">
        <v>5.7</v>
      </c>
      <c r="E10" s="9">
        <v>1.9</v>
      </c>
      <c r="F10" s="12"/>
      <c r="G10" s="23">
        <f t="shared" si="0"/>
        <v>10.6</v>
      </c>
      <c r="H10" s="14">
        <v>2</v>
      </c>
      <c r="I10" s="3">
        <v>5.7</v>
      </c>
      <c r="J10" s="3">
        <v>2</v>
      </c>
      <c r="K10" s="3"/>
      <c r="L10" s="10">
        <f t="shared" si="1"/>
        <v>9.6999999999999993</v>
      </c>
      <c r="M10" s="25">
        <f t="shared" si="2"/>
        <v>20.299999999999997</v>
      </c>
      <c r="N10" s="27">
        <f t="shared" si="3"/>
        <v>5</v>
      </c>
    </row>
    <row r="11" spans="1:14" ht="18" x14ac:dyDescent="0.35">
      <c r="A11" s="47">
        <v>3</v>
      </c>
      <c r="B11" s="117" t="s">
        <v>54</v>
      </c>
      <c r="C11" s="22">
        <v>2.4</v>
      </c>
      <c r="D11" s="3">
        <v>6.2</v>
      </c>
      <c r="E11" s="9">
        <v>1.6</v>
      </c>
      <c r="F11" s="12"/>
      <c r="G11" s="23">
        <f t="shared" si="0"/>
        <v>10.199999999999999</v>
      </c>
      <c r="H11" s="14">
        <v>1.9</v>
      </c>
      <c r="I11" s="3">
        <v>5.6</v>
      </c>
      <c r="J11" s="3">
        <v>2</v>
      </c>
      <c r="K11" s="3"/>
      <c r="L11" s="10">
        <f t="shared" si="1"/>
        <v>9.5</v>
      </c>
      <c r="M11" s="25">
        <f t="shared" si="2"/>
        <v>19.7</v>
      </c>
      <c r="N11" s="27">
        <f t="shared" si="3"/>
        <v>6</v>
      </c>
    </row>
    <row r="12" spans="1:14" ht="18" x14ac:dyDescent="0.35">
      <c r="A12" s="115">
        <v>13</v>
      </c>
      <c r="B12" s="51" t="s">
        <v>61</v>
      </c>
      <c r="C12" s="22">
        <v>2</v>
      </c>
      <c r="D12" s="3">
        <v>5.7</v>
      </c>
      <c r="E12" s="9">
        <v>1.8</v>
      </c>
      <c r="F12" s="12"/>
      <c r="G12" s="23">
        <f t="shared" si="0"/>
        <v>9.5</v>
      </c>
      <c r="H12" s="14">
        <v>1.2</v>
      </c>
      <c r="I12" s="3">
        <v>6.3</v>
      </c>
      <c r="J12" s="3">
        <v>2</v>
      </c>
      <c r="K12" s="3"/>
      <c r="L12" s="10">
        <f t="shared" si="1"/>
        <v>9.5</v>
      </c>
      <c r="M12" s="25">
        <f t="shared" si="2"/>
        <v>19</v>
      </c>
      <c r="N12" s="27">
        <f t="shared" si="3"/>
        <v>7</v>
      </c>
    </row>
    <row r="13" spans="1:14" ht="18" x14ac:dyDescent="0.35">
      <c r="A13" s="55">
        <v>9</v>
      </c>
      <c r="B13" s="51" t="s">
        <v>62</v>
      </c>
      <c r="C13" s="22">
        <v>2.2999999999999998</v>
      </c>
      <c r="D13" s="3">
        <v>5.7</v>
      </c>
      <c r="E13" s="9">
        <v>2</v>
      </c>
      <c r="F13" s="12"/>
      <c r="G13" s="23">
        <f t="shared" si="0"/>
        <v>10</v>
      </c>
      <c r="H13" s="14">
        <v>1.9</v>
      </c>
      <c r="I13" s="3">
        <v>4.9000000000000004</v>
      </c>
      <c r="J13" s="3">
        <v>1.8</v>
      </c>
      <c r="K13" s="3"/>
      <c r="L13" s="10">
        <f t="shared" si="1"/>
        <v>8.6000000000000014</v>
      </c>
      <c r="M13" s="25">
        <f t="shared" si="2"/>
        <v>18.600000000000001</v>
      </c>
      <c r="N13" s="27">
        <f t="shared" si="3"/>
        <v>8</v>
      </c>
    </row>
    <row r="14" spans="1:14" ht="18" x14ac:dyDescent="0.35">
      <c r="A14" s="47">
        <v>7</v>
      </c>
      <c r="B14" s="50" t="s">
        <v>17</v>
      </c>
      <c r="C14" s="22">
        <v>2.8</v>
      </c>
      <c r="D14" s="3">
        <v>3.4</v>
      </c>
      <c r="E14" s="9">
        <v>1.6</v>
      </c>
      <c r="F14" s="12"/>
      <c r="G14" s="23">
        <f t="shared" si="0"/>
        <v>7.7999999999999989</v>
      </c>
      <c r="H14" s="14">
        <v>2</v>
      </c>
      <c r="I14" s="3">
        <v>6.15</v>
      </c>
      <c r="J14" s="3">
        <v>2</v>
      </c>
      <c r="K14" s="3"/>
      <c r="L14" s="10">
        <f t="shared" si="1"/>
        <v>10.15</v>
      </c>
      <c r="M14" s="25">
        <f t="shared" si="2"/>
        <v>17.95</v>
      </c>
      <c r="N14" s="27">
        <f t="shared" si="3"/>
        <v>9</v>
      </c>
    </row>
    <row r="15" spans="1:14" ht="18.600000000000001" thickBot="1" x14ac:dyDescent="0.4">
      <c r="A15" s="77">
        <v>11</v>
      </c>
      <c r="B15" s="103" t="s">
        <v>59</v>
      </c>
      <c r="C15" s="69">
        <v>1.9</v>
      </c>
      <c r="D15" s="70">
        <v>5.9</v>
      </c>
      <c r="E15" s="71">
        <v>1.8</v>
      </c>
      <c r="F15" s="34"/>
      <c r="G15" s="72">
        <f t="shared" si="0"/>
        <v>9.6000000000000014</v>
      </c>
      <c r="H15" s="73">
        <v>1.2</v>
      </c>
      <c r="I15" s="70">
        <v>4.1500000000000004</v>
      </c>
      <c r="J15" s="70">
        <v>1.7</v>
      </c>
      <c r="K15" s="70"/>
      <c r="L15" s="74">
        <f t="shared" si="1"/>
        <v>7.0500000000000007</v>
      </c>
      <c r="M15" s="75">
        <f t="shared" si="2"/>
        <v>16.650000000000002</v>
      </c>
      <c r="N15" s="28">
        <f t="shared" si="3"/>
        <v>10</v>
      </c>
    </row>
  </sheetData>
  <sortState ref="A7:N15">
    <sortCondition ref="N6:N15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54B8C-FEBE-4B70-88CB-7C592DC78ADA}">
  <dimension ref="A1:N9"/>
  <sheetViews>
    <sheetView workbookViewId="0">
      <selection activeCell="H18" sqref="H18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4" x14ac:dyDescent="0.35">
      <c r="A2" s="121" t="s">
        <v>72</v>
      </c>
      <c r="B2" s="121"/>
      <c r="C2" s="121"/>
      <c r="D2" s="121"/>
      <c r="E2" s="121"/>
      <c r="F2" s="121"/>
      <c r="G2" s="121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22" t="s">
        <v>9</v>
      </c>
      <c r="B4" s="123" t="s">
        <v>0</v>
      </c>
      <c r="C4" s="124" t="s">
        <v>1</v>
      </c>
      <c r="D4" s="124"/>
      <c r="E4" s="124"/>
      <c r="F4" s="124"/>
      <c r="G4" s="124"/>
      <c r="H4" s="125" t="s">
        <v>2</v>
      </c>
      <c r="I4" s="125"/>
      <c r="J4" s="125"/>
      <c r="K4" s="125"/>
      <c r="L4" s="125"/>
      <c r="M4" s="126" t="s">
        <v>3</v>
      </c>
      <c r="N4" s="123" t="s">
        <v>4</v>
      </c>
    </row>
    <row r="5" spans="1:14" ht="16.2" thickBot="1" x14ac:dyDescent="0.35">
      <c r="A5" s="122"/>
      <c r="B5" s="123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126"/>
      <c r="N5" s="126"/>
    </row>
    <row r="6" spans="1:14" ht="19.5" customHeight="1" x14ac:dyDescent="0.35">
      <c r="A6" s="104">
        <v>2</v>
      </c>
      <c r="B6" s="114" t="s">
        <v>53</v>
      </c>
      <c r="C6" s="17">
        <v>3.1</v>
      </c>
      <c r="D6" s="18">
        <v>6</v>
      </c>
      <c r="E6" s="19">
        <v>1.7</v>
      </c>
      <c r="F6" s="20"/>
      <c r="G6" s="21">
        <f>C6+D6+E6-F6</f>
        <v>10.799999999999999</v>
      </c>
      <c r="H6" s="13">
        <v>2.6</v>
      </c>
      <c r="I6" s="2">
        <v>6.4</v>
      </c>
      <c r="J6" s="2">
        <v>1.9</v>
      </c>
      <c r="K6" s="2"/>
      <c r="L6" s="8">
        <f>H6+I6+J6-K6</f>
        <v>10.9</v>
      </c>
      <c r="M6" s="24">
        <f>G6+L6</f>
        <v>21.7</v>
      </c>
      <c r="N6" s="26">
        <f>RANK(M6,$M$6:$M$9,0)</f>
        <v>1</v>
      </c>
    </row>
    <row r="7" spans="1:14" ht="18" x14ac:dyDescent="0.35">
      <c r="A7" s="61">
        <v>6</v>
      </c>
      <c r="B7" s="49" t="s">
        <v>20</v>
      </c>
      <c r="C7" s="22">
        <v>2</v>
      </c>
      <c r="D7" s="3">
        <v>6.85</v>
      </c>
      <c r="E7" s="9">
        <v>2</v>
      </c>
      <c r="F7" s="12"/>
      <c r="G7" s="23">
        <f>C7+D7+E7-F7</f>
        <v>10.85</v>
      </c>
      <c r="H7" s="14">
        <v>1.5</v>
      </c>
      <c r="I7" s="3">
        <v>5.4</v>
      </c>
      <c r="J7" s="3">
        <v>1.4</v>
      </c>
      <c r="K7" s="3"/>
      <c r="L7" s="10">
        <f>H7+I7+J7-K7</f>
        <v>8.3000000000000007</v>
      </c>
      <c r="M7" s="25">
        <f>G7+L7</f>
        <v>19.149999999999999</v>
      </c>
      <c r="N7" s="27">
        <f>RANK(M7,$M$6:$M$9,0)</f>
        <v>2</v>
      </c>
    </row>
    <row r="8" spans="1:14" ht="18" x14ac:dyDescent="0.35">
      <c r="A8" s="55">
        <v>1</v>
      </c>
      <c r="B8" s="48" t="s">
        <v>31</v>
      </c>
      <c r="C8" s="22">
        <v>2.2000000000000002</v>
      </c>
      <c r="D8" s="3">
        <v>4.8499999999999996</v>
      </c>
      <c r="E8" s="9">
        <v>1.7</v>
      </c>
      <c r="F8" s="12"/>
      <c r="G8" s="23">
        <f>C8+D8+E8-F8</f>
        <v>8.75</v>
      </c>
      <c r="H8" s="14">
        <v>1.9</v>
      </c>
      <c r="I8" s="3">
        <v>5.85</v>
      </c>
      <c r="J8" s="3">
        <v>2</v>
      </c>
      <c r="K8" s="3"/>
      <c r="L8" s="10">
        <f>H8+I8+J8-K8</f>
        <v>9.75</v>
      </c>
      <c r="M8" s="25">
        <f>G8+L8</f>
        <v>18.5</v>
      </c>
      <c r="N8" s="27">
        <f>RANK(M8,$M$6:$M$9,0)</f>
        <v>3</v>
      </c>
    </row>
    <row r="9" spans="1:14" ht="18.600000000000001" thickBot="1" x14ac:dyDescent="0.4">
      <c r="A9" s="77">
        <v>4</v>
      </c>
      <c r="B9" s="113" t="s">
        <v>55</v>
      </c>
      <c r="C9" s="69">
        <v>2.4</v>
      </c>
      <c r="D9" s="70">
        <v>4.4000000000000004</v>
      </c>
      <c r="E9" s="71">
        <v>1.8</v>
      </c>
      <c r="F9" s="34"/>
      <c r="G9" s="72">
        <f>C9+D9+E9-F9</f>
        <v>8.6000000000000014</v>
      </c>
      <c r="H9" s="73">
        <v>1.9</v>
      </c>
      <c r="I9" s="70">
        <v>5.15</v>
      </c>
      <c r="J9" s="70">
        <v>1.8</v>
      </c>
      <c r="K9" s="70"/>
      <c r="L9" s="74">
        <f>H9+I9+J9-K9</f>
        <v>8.8500000000000014</v>
      </c>
      <c r="M9" s="75">
        <f>G9+L9</f>
        <v>17.450000000000003</v>
      </c>
      <c r="N9" s="28">
        <f>RANK(M9,$M$6:$M$9,0)</f>
        <v>4</v>
      </c>
    </row>
  </sheetData>
  <sortState ref="A7:N9">
    <sortCondition ref="N6:N9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workbookViewId="0">
      <selection activeCell="J22" sqref="J22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4" x14ac:dyDescent="0.35">
      <c r="A2" s="121" t="s">
        <v>63</v>
      </c>
      <c r="B2" s="121"/>
      <c r="C2" s="121"/>
      <c r="D2" s="121"/>
      <c r="E2" s="121"/>
      <c r="F2" s="121"/>
      <c r="G2" s="121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22" t="s">
        <v>9</v>
      </c>
      <c r="B4" s="123" t="s">
        <v>0</v>
      </c>
      <c r="C4" s="124" t="s">
        <v>1</v>
      </c>
      <c r="D4" s="124"/>
      <c r="E4" s="124"/>
      <c r="F4" s="124"/>
      <c r="G4" s="124"/>
      <c r="H4" s="125" t="s">
        <v>2</v>
      </c>
      <c r="I4" s="125"/>
      <c r="J4" s="125"/>
      <c r="K4" s="125"/>
      <c r="L4" s="125"/>
      <c r="M4" s="126" t="s">
        <v>3</v>
      </c>
      <c r="N4" s="123" t="s">
        <v>4</v>
      </c>
    </row>
    <row r="5" spans="1:14" ht="16.2" thickBot="1" x14ac:dyDescent="0.35">
      <c r="A5" s="122"/>
      <c r="B5" s="123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126"/>
      <c r="N5" s="126"/>
    </row>
    <row r="6" spans="1:14" ht="19.5" customHeight="1" x14ac:dyDescent="0.35">
      <c r="A6" s="104">
        <v>3</v>
      </c>
      <c r="B6" s="105" t="s">
        <v>49</v>
      </c>
      <c r="C6" s="17">
        <v>1.3</v>
      </c>
      <c r="D6" s="18">
        <v>6.3</v>
      </c>
      <c r="E6" s="19">
        <v>0.8</v>
      </c>
      <c r="F6" s="20"/>
      <c r="G6" s="21">
        <f>C6+D6+E6-F6</f>
        <v>8.4</v>
      </c>
      <c r="H6" s="13">
        <v>0.8</v>
      </c>
      <c r="I6" s="2">
        <v>6.5</v>
      </c>
      <c r="J6" s="2">
        <v>2</v>
      </c>
      <c r="K6" s="2"/>
      <c r="L6" s="8">
        <f>H6+I6+J6-K6</f>
        <v>9.3000000000000007</v>
      </c>
      <c r="M6" s="24">
        <f>G6+L6</f>
        <v>17.700000000000003</v>
      </c>
      <c r="N6" s="26">
        <f>RANK(M6,$M$6:$M$8,0)</f>
        <v>1</v>
      </c>
    </row>
    <row r="7" spans="1:14" ht="18" x14ac:dyDescent="0.35">
      <c r="A7" s="61">
        <v>1</v>
      </c>
      <c r="B7" s="107" t="s">
        <v>25</v>
      </c>
      <c r="C7" s="22">
        <v>1.3</v>
      </c>
      <c r="D7" s="3">
        <v>6.9</v>
      </c>
      <c r="E7" s="9">
        <v>1.4</v>
      </c>
      <c r="F7" s="12"/>
      <c r="G7" s="23">
        <f>C7+D7+E7-F7</f>
        <v>9.6000000000000014</v>
      </c>
      <c r="H7" s="14">
        <v>0.7</v>
      </c>
      <c r="I7" s="3">
        <v>4.95</v>
      </c>
      <c r="J7" s="3">
        <v>1.8</v>
      </c>
      <c r="K7" s="3"/>
      <c r="L7" s="10">
        <f>H7+I7+J7-K7</f>
        <v>7.45</v>
      </c>
      <c r="M7" s="25">
        <f>G7+L7</f>
        <v>17.05</v>
      </c>
      <c r="N7" s="27">
        <f>RANK(M7,$M$6:$M$8,0)</f>
        <v>2</v>
      </c>
    </row>
    <row r="8" spans="1:14" ht="18.600000000000001" thickBot="1" x14ac:dyDescent="0.4">
      <c r="A8" s="102">
        <v>2</v>
      </c>
      <c r="B8" s="106" t="s">
        <v>64</v>
      </c>
      <c r="C8" s="69">
        <v>1.1000000000000001</v>
      </c>
      <c r="D8" s="70">
        <v>3.7</v>
      </c>
      <c r="E8" s="71">
        <v>0.8</v>
      </c>
      <c r="F8" s="34"/>
      <c r="G8" s="72">
        <f>C8+D8+E8-F8</f>
        <v>5.6000000000000005</v>
      </c>
      <c r="H8" s="73">
        <v>0.6</v>
      </c>
      <c r="I8" s="70">
        <v>5.9</v>
      </c>
      <c r="J8" s="70">
        <v>2</v>
      </c>
      <c r="K8" s="70"/>
      <c r="L8" s="74">
        <f>H8+I8+J8-K8</f>
        <v>8.5</v>
      </c>
      <c r="M8" s="75">
        <f>G8+L8</f>
        <v>14.100000000000001</v>
      </c>
      <c r="N8" s="28">
        <f>RANK(M8,$M$6:$M$8,0)</f>
        <v>3</v>
      </c>
    </row>
  </sheetData>
  <sortState ref="A6:N8">
    <sortCondition ref="N6:N8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K0</vt:lpstr>
      <vt:lpstr>K0 mix</vt:lpstr>
      <vt:lpstr>K1A</vt:lpstr>
      <vt:lpstr>K1A mix</vt:lpstr>
      <vt:lpstr>K1B</vt:lpstr>
      <vt:lpstr>K1B mix</vt:lpstr>
      <vt:lpstr>K2A</vt:lpstr>
      <vt:lpstr>K2A mix</vt:lpstr>
      <vt:lpstr>K2B</vt:lpstr>
      <vt:lpstr>TRIA</vt:lpstr>
      <vt:lpstr>TRIA mix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Jojogym</dc:creator>
  <cp:lastModifiedBy>Lenka D. Pavilková</cp:lastModifiedBy>
  <cp:lastPrinted>2020-02-01T19:14:25Z</cp:lastPrinted>
  <dcterms:created xsi:type="dcterms:W3CDTF">2017-02-04T13:59:35Z</dcterms:created>
  <dcterms:modified xsi:type="dcterms:W3CDTF">2020-02-01T19:15:06Z</dcterms:modified>
</cp:coreProperties>
</file>