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ymnastika\Desktop\MSK2019PODZIM\"/>
    </mc:Choice>
  </mc:AlternateContent>
  <xr:revisionPtr revIDLastSave="0" documentId="8_{9DF352B4-90BD-4F92-8056-7C6257DF3A9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3743_II. liga" sheetId="1" r:id="rId1"/>
    <sheet name="3744_III. liga" sheetId="2" r:id="rId2"/>
    <sheet name="3745_IV. liga" sheetId="3" r:id="rId3"/>
    <sheet name="3746_V. liga" sheetId="4" r:id="rId4"/>
  </sheets>
  <definedNames>
    <definedName name="_xlnm.Print_Titles" localSheetId="0">'3743_II. liga'!#REF!</definedName>
    <definedName name="_xlnm.Print_Titles" localSheetId="1">'3744_III. liga'!$6:$6</definedName>
    <definedName name="_xlnm.Print_Titles" localSheetId="2">'3745_IV. liga'!$6:$6</definedName>
    <definedName name="_xlnm.Print_Titles" localSheetId="3">'3746_V. liga'!$6:$6</definedName>
    <definedName name="_xlnm.Print_Area" localSheetId="0">'3743_II. liga'!$A$1:$X$60</definedName>
    <definedName name="_xlnm.Print_Area" localSheetId="1">'3744_III. liga'!$A$1:$X$45</definedName>
    <definedName name="_xlnm.Print_Area" localSheetId="2">'3745_IV. liga'!$A$1:$X$80</definedName>
    <definedName name="_xlnm.Print_Area" localSheetId="3">'3746_V. liga'!$A$1:$X$95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1" i="2" l="1"/>
  <c r="W21" i="2"/>
  <c r="S21" i="2"/>
  <c r="O21" i="2"/>
  <c r="K21" i="2"/>
  <c r="AA46" i="3"/>
  <c r="AA45" i="3"/>
  <c r="K40" i="4"/>
  <c r="O40" i="4"/>
  <c r="S40" i="4"/>
  <c r="W40" i="4"/>
  <c r="AA40" i="4"/>
  <c r="K41" i="4"/>
  <c r="O41" i="4"/>
  <c r="S41" i="4"/>
  <c r="W41" i="4"/>
  <c r="X41" i="4"/>
  <c r="AA41" i="4"/>
  <c r="K8" i="4"/>
  <c r="X21" i="2" l="1"/>
  <c r="X40" i="4"/>
  <c r="AA33" i="3"/>
  <c r="W33" i="3"/>
  <c r="S33" i="3"/>
  <c r="O33" i="3"/>
  <c r="K33" i="3"/>
  <c r="AA54" i="4"/>
  <c r="AA53" i="4"/>
  <c r="W53" i="4"/>
  <c r="S53" i="4"/>
  <c r="O53" i="4"/>
  <c r="K53" i="4"/>
  <c r="AA52" i="4"/>
  <c r="W52" i="4"/>
  <c r="S52" i="4"/>
  <c r="O52" i="4"/>
  <c r="K52" i="4"/>
  <c r="AA51" i="4"/>
  <c r="W51" i="4"/>
  <c r="S51" i="4"/>
  <c r="O51" i="4"/>
  <c r="K51" i="4"/>
  <c r="AA50" i="4"/>
  <c r="W50" i="4"/>
  <c r="S50" i="4"/>
  <c r="O50" i="4"/>
  <c r="K50" i="4"/>
  <c r="AA49" i="4"/>
  <c r="AA48" i="4"/>
  <c r="AA47" i="4"/>
  <c r="W47" i="4"/>
  <c r="S47" i="4"/>
  <c r="O47" i="4"/>
  <c r="K47" i="4"/>
  <c r="AA46" i="4"/>
  <c r="W46" i="4"/>
  <c r="S46" i="4"/>
  <c r="O46" i="4"/>
  <c r="K46" i="4"/>
  <c r="AA45" i="4"/>
  <c r="W45" i="4"/>
  <c r="S45" i="4"/>
  <c r="O45" i="4"/>
  <c r="K45" i="4"/>
  <c r="AA44" i="4"/>
  <c r="W44" i="4"/>
  <c r="S44" i="4"/>
  <c r="O44" i="4"/>
  <c r="K44" i="4"/>
  <c r="AA43" i="4"/>
  <c r="AA85" i="4"/>
  <c r="AA84" i="4"/>
  <c r="W84" i="4"/>
  <c r="S84" i="4"/>
  <c r="O84" i="4"/>
  <c r="K84" i="4"/>
  <c r="AA83" i="4"/>
  <c r="W83" i="4"/>
  <c r="S83" i="4"/>
  <c r="O83" i="4"/>
  <c r="K83" i="4"/>
  <c r="AA82" i="4"/>
  <c r="W82" i="4"/>
  <c r="S82" i="4"/>
  <c r="O82" i="4"/>
  <c r="K82" i="4"/>
  <c r="AA81" i="4"/>
  <c r="AA30" i="4"/>
  <c r="AA29" i="4"/>
  <c r="W29" i="4"/>
  <c r="S29" i="4"/>
  <c r="O29" i="4"/>
  <c r="K29" i="4"/>
  <c r="AA28" i="4"/>
  <c r="W28" i="4"/>
  <c r="S28" i="4"/>
  <c r="O28" i="4"/>
  <c r="K28" i="4"/>
  <c r="AA27" i="4"/>
  <c r="W27" i="4"/>
  <c r="S27" i="4"/>
  <c r="O27" i="4"/>
  <c r="K27" i="4"/>
  <c r="AA26" i="4"/>
  <c r="W26" i="4"/>
  <c r="S26" i="4"/>
  <c r="O26" i="4"/>
  <c r="K26" i="4"/>
  <c r="AA25" i="4"/>
  <c r="AA74" i="4"/>
  <c r="AA73" i="4"/>
  <c r="W73" i="4"/>
  <c r="S73" i="4"/>
  <c r="O73" i="4"/>
  <c r="K73" i="4"/>
  <c r="AA72" i="4"/>
  <c r="W72" i="4"/>
  <c r="S72" i="4"/>
  <c r="O72" i="4"/>
  <c r="K72" i="4"/>
  <c r="AA71" i="4"/>
  <c r="W71" i="4"/>
  <c r="S71" i="4"/>
  <c r="O71" i="4"/>
  <c r="K71" i="4"/>
  <c r="AA70" i="4"/>
  <c r="W70" i="4"/>
  <c r="S70" i="4"/>
  <c r="O70" i="4"/>
  <c r="K70" i="4"/>
  <c r="AA69" i="4"/>
  <c r="AA42" i="4"/>
  <c r="AA39" i="4"/>
  <c r="W39" i="4"/>
  <c r="S39" i="4"/>
  <c r="O39" i="4"/>
  <c r="K39" i="4"/>
  <c r="AA38" i="4"/>
  <c r="W38" i="4"/>
  <c r="S38" i="4"/>
  <c r="O38" i="4"/>
  <c r="K38" i="4"/>
  <c r="AA37" i="4"/>
  <c r="AA80" i="4"/>
  <c r="AA79" i="4"/>
  <c r="W79" i="4"/>
  <c r="S79" i="4"/>
  <c r="O79" i="4"/>
  <c r="K79" i="4"/>
  <c r="AA78" i="4"/>
  <c r="W78" i="4"/>
  <c r="S78" i="4"/>
  <c r="O78" i="4"/>
  <c r="K78" i="4"/>
  <c r="AA77" i="4"/>
  <c r="W77" i="4"/>
  <c r="S77" i="4"/>
  <c r="O77" i="4"/>
  <c r="K77" i="4"/>
  <c r="AA76" i="4"/>
  <c r="W76" i="4"/>
  <c r="S76" i="4"/>
  <c r="O76" i="4"/>
  <c r="K76" i="4"/>
  <c r="AA75" i="4"/>
  <c r="AA24" i="4"/>
  <c r="AA23" i="4"/>
  <c r="W23" i="4"/>
  <c r="S23" i="4"/>
  <c r="O23" i="4"/>
  <c r="K23" i="4"/>
  <c r="AA22" i="4"/>
  <c r="W22" i="4"/>
  <c r="S22" i="4"/>
  <c r="O22" i="4"/>
  <c r="K22" i="4"/>
  <c r="AA21" i="4"/>
  <c r="W21" i="4"/>
  <c r="S21" i="4"/>
  <c r="O21" i="4"/>
  <c r="K21" i="4"/>
  <c r="AA20" i="4"/>
  <c r="W20" i="4"/>
  <c r="S20" i="4"/>
  <c r="O20" i="4"/>
  <c r="K20" i="4"/>
  <c r="AA19" i="4"/>
  <c r="AA62" i="4"/>
  <c r="AA61" i="4"/>
  <c r="W61" i="4"/>
  <c r="S61" i="4"/>
  <c r="O61" i="4"/>
  <c r="K61" i="4"/>
  <c r="AA60" i="4"/>
  <c r="W60" i="4"/>
  <c r="S60" i="4"/>
  <c r="O60" i="4"/>
  <c r="K60" i="4"/>
  <c r="AA59" i="4"/>
  <c r="W59" i="4"/>
  <c r="S59" i="4"/>
  <c r="O59" i="4"/>
  <c r="K59" i="4"/>
  <c r="AA58" i="4"/>
  <c r="W58" i="4"/>
  <c r="S58" i="4"/>
  <c r="O58" i="4"/>
  <c r="K58" i="4"/>
  <c r="AA57" i="4"/>
  <c r="W57" i="4"/>
  <c r="S57" i="4"/>
  <c r="O57" i="4"/>
  <c r="K57" i="4"/>
  <c r="AA56" i="4"/>
  <c r="W56" i="4"/>
  <c r="S56" i="4"/>
  <c r="O56" i="4"/>
  <c r="K56" i="4"/>
  <c r="AA55" i="4"/>
  <c r="AA18" i="4"/>
  <c r="AA17" i="4"/>
  <c r="W17" i="4"/>
  <c r="S17" i="4"/>
  <c r="O17" i="4"/>
  <c r="K17" i="4"/>
  <c r="AA16" i="4"/>
  <c r="W16" i="4"/>
  <c r="S16" i="4"/>
  <c r="O16" i="4"/>
  <c r="K16" i="4"/>
  <c r="AA15" i="4"/>
  <c r="W15" i="4"/>
  <c r="S15" i="4"/>
  <c r="O15" i="4"/>
  <c r="K15" i="4"/>
  <c r="AA14" i="4"/>
  <c r="W14" i="4"/>
  <c r="S14" i="4"/>
  <c r="O14" i="4"/>
  <c r="K14" i="4"/>
  <c r="AA13" i="4"/>
  <c r="AA12" i="4"/>
  <c r="AA11" i="4"/>
  <c r="W11" i="4"/>
  <c r="S11" i="4"/>
  <c r="O11" i="4"/>
  <c r="K11" i="4"/>
  <c r="AA10" i="4"/>
  <c r="W10" i="4"/>
  <c r="S10" i="4"/>
  <c r="O10" i="4"/>
  <c r="K10" i="4"/>
  <c r="AA9" i="4"/>
  <c r="W9" i="4"/>
  <c r="S9" i="4"/>
  <c r="O9" i="4"/>
  <c r="K9" i="4"/>
  <c r="AA8" i="4"/>
  <c r="W8" i="4"/>
  <c r="S8" i="4"/>
  <c r="O8" i="4"/>
  <c r="AA7" i="4"/>
  <c r="AA36" i="4"/>
  <c r="AA35" i="4"/>
  <c r="W35" i="4"/>
  <c r="S35" i="4"/>
  <c r="O35" i="4"/>
  <c r="K35" i="4"/>
  <c r="AA34" i="4"/>
  <c r="W34" i="4"/>
  <c r="S34" i="4"/>
  <c r="O34" i="4"/>
  <c r="K34" i="4"/>
  <c r="AA33" i="4"/>
  <c r="W33" i="4"/>
  <c r="S33" i="4"/>
  <c r="O33" i="4"/>
  <c r="K33" i="4"/>
  <c r="AA32" i="4"/>
  <c r="W32" i="4"/>
  <c r="S32" i="4"/>
  <c r="O32" i="4"/>
  <c r="K32" i="4"/>
  <c r="AA31" i="4"/>
  <c r="AA68" i="4"/>
  <c r="AA67" i="4"/>
  <c r="W67" i="4"/>
  <c r="S67" i="4"/>
  <c r="O67" i="4"/>
  <c r="K67" i="4"/>
  <c r="AA66" i="4"/>
  <c r="W66" i="4"/>
  <c r="S66" i="4"/>
  <c r="O66" i="4"/>
  <c r="K66" i="4"/>
  <c r="AA65" i="4"/>
  <c r="W65" i="4"/>
  <c r="S65" i="4"/>
  <c r="O65" i="4"/>
  <c r="K65" i="4"/>
  <c r="AA64" i="4"/>
  <c r="W64" i="4"/>
  <c r="S64" i="4"/>
  <c r="O64" i="4"/>
  <c r="K64" i="4"/>
  <c r="AA63" i="4"/>
  <c r="AA41" i="3"/>
  <c r="AA40" i="3"/>
  <c r="W40" i="3"/>
  <c r="S40" i="3"/>
  <c r="O40" i="3"/>
  <c r="K40" i="3"/>
  <c r="AA39" i="3"/>
  <c r="W39" i="3"/>
  <c r="S39" i="3"/>
  <c r="O39" i="3"/>
  <c r="K39" i="3"/>
  <c r="AA38" i="3"/>
  <c r="W38" i="3"/>
  <c r="S38" i="3"/>
  <c r="O38" i="3"/>
  <c r="K38" i="3"/>
  <c r="AA37" i="3"/>
  <c r="W37" i="3"/>
  <c r="S37" i="3"/>
  <c r="O37" i="3"/>
  <c r="K37" i="3"/>
  <c r="AA36" i="3"/>
  <c r="W36" i="3"/>
  <c r="S36" i="3"/>
  <c r="O36" i="3"/>
  <c r="K36" i="3"/>
  <c r="AA35" i="3"/>
  <c r="AA27" i="3"/>
  <c r="AA26" i="3"/>
  <c r="W26" i="3"/>
  <c r="S26" i="3"/>
  <c r="O26" i="3"/>
  <c r="K26" i="3"/>
  <c r="AA25" i="3"/>
  <c r="W25" i="3"/>
  <c r="S25" i="3"/>
  <c r="O25" i="3"/>
  <c r="K25" i="3"/>
  <c r="AA24" i="3"/>
  <c r="W24" i="3"/>
  <c r="S24" i="3"/>
  <c r="O24" i="3"/>
  <c r="K24" i="3"/>
  <c r="AA23" i="3"/>
  <c r="W23" i="3"/>
  <c r="S23" i="3"/>
  <c r="O23" i="3"/>
  <c r="K23" i="3"/>
  <c r="AA22" i="3"/>
  <c r="W22" i="3"/>
  <c r="S22" i="3"/>
  <c r="O22" i="3"/>
  <c r="K22" i="3"/>
  <c r="AA21" i="3"/>
  <c r="AA60" i="3"/>
  <c r="AA59" i="3"/>
  <c r="W59" i="3"/>
  <c r="S59" i="3"/>
  <c r="O59" i="3"/>
  <c r="K59" i="3"/>
  <c r="AA58" i="3"/>
  <c r="W58" i="3"/>
  <c r="S58" i="3"/>
  <c r="O58" i="3"/>
  <c r="K58" i="3"/>
  <c r="AA57" i="3"/>
  <c r="W57" i="3"/>
  <c r="S57" i="3"/>
  <c r="O57" i="3"/>
  <c r="K57" i="3"/>
  <c r="AA56" i="3"/>
  <c r="W56" i="3"/>
  <c r="S56" i="3"/>
  <c r="O56" i="3"/>
  <c r="K56" i="3"/>
  <c r="AA55" i="3"/>
  <c r="AA66" i="3"/>
  <c r="AA65" i="3"/>
  <c r="W65" i="3"/>
  <c r="S65" i="3"/>
  <c r="O65" i="3"/>
  <c r="K65" i="3"/>
  <c r="AA64" i="3"/>
  <c r="W64" i="3"/>
  <c r="S64" i="3"/>
  <c r="O64" i="3"/>
  <c r="K64" i="3"/>
  <c r="AA63" i="3"/>
  <c r="W63" i="3"/>
  <c r="S63" i="3"/>
  <c r="O63" i="3"/>
  <c r="K63" i="3"/>
  <c r="AA62" i="3"/>
  <c r="W62" i="3"/>
  <c r="S62" i="3"/>
  <c r="O62" i="3"/>
  <c r="K62" i="3"/>
  <c r="AA61" i="3"/>
  <c r="W46" i="3"/>
  <c r="S46" i="3"/>
  <c r="O46" i="3"/>
  <c r="K46" i="3"/>
  <c r="W45" i="3"/>
  <c r="S45" i="3"/>
  <c r="O45" i="3"/>
  <c r="K45" i="3"/>
  <c r="AA47" i="3"/>
  <c r="AA44" i="3"/>
  <c r="W44" i="3"/>
  <c r="S44" i="3"/>
  <c r="O44" i="3"/>
  <c r="K44" i="3"/>
  <c r="AA43" i="3"/>
  <c r="W43" i="3"/>
  <c r="S43" i="3"/>
  <c r="O43" i="3"/>
  <c r="K43" i="3"/>
  <c r="AA42" i="3"/>
  <c r="AA34" i="3"/>
  <c r="AA32" i="3"/>
  <c r="W32" i="3"/>
  <c r="S32" i="3"/>
  <c r="O32" i="3"/>
  <c r="K32" i="3"/>
  <c r="AA31" i="3"/>
  <c r="W31" i="3"/>
  <c r="S31" i="3"/>
  <c r="O31" i="3"/>
  <c r="K31" i="3"/>
  <c r="AA30" i="3"/>
  <c r="W30" i="3"/>
  <c r="S30" i="3"/>
  <c r="O30" i="3"/>
  <c r="K30" i="3"/>
  <c r="AA29" i="3"/>
  <c r="W29" i="3"/>
  <c r="S29" i="3"/>
  <c r="O29" i="3"/>
  <c r="K29" i="3"/>
  <c r="AA28" i="3"/>
  <c r="AA72" i="3"/>
  <c r="AA71" i="3"/>
  <c r="W71" i="3"/>
  <c r="S71" i="3"/>
  <c r="O71" i="3"/>
  <c r="K71" i="3"/>
  <c r="AA70" i="3"/>
  <c r="W70" i="3"/>
  <c r="S70" i="3"/>
  <c r="O70" i="3"/>
  <c r="K70" i="3"/>
  <c r="AA69" i="3"/>
  <c r="W69" i="3"/>
  <c r="S69" i="3"/>
  <c r="O69" i="3"/>
  <c r="K69" i="3"/>
  <c r="AA68" i="3"/>
  <c r="W68" i="3"/>
  <c r="S68" i="3"/>
  <c r="O68" i="3"/>
  <c r="K68" i="3"/>
  <c r="AA67" i="3"/>
  <c r="AA54" i="3"/>
  <c r="AA53" i="3"/>
  <c r="W53" i="3"/>
  <c r="S53" i="3"/>
  <c r="O53" i="3"/>
  <c r="K53" i="3"/>
  <c r="AA52" i="3"/>
  <c r="W52" i="3"/>
  <c r="S52" i="3"/>
  <c r="O52" i="3"/>
  <c r="K52" i="3"/>
  <c r="AA51" i="3"/>
  <c r="W51" i="3"/>
  <c r="S51" i="3"/>
  <c r="O51" i="3"/>
  <c r="K51" i="3"/>
  <c r="AA50" i="3"/>
  <c r="W50" i="3"/>
  <c r="S50" i="3"/>
  <c r="O50" i="3"/>
  <c r="K50" i="3"/>
  <c r="AA49" i="3"/>
  <c r="W49" i="3"/>
  <c r="S49" i="3"/>
  <c r="O49" i="3"/>
  <c r="K49" i="3"/>
  <c r="AA48" i="3"/>
  <c r="AA20" i="3"/>
  <c r="AA19" i="3"/>
  <c r="W19" i="3"/>
  <c r="S19" i="3"/>
  <c r="O19" i="3"/>
  <c r="K19" i="3"/>
  <c r="AA18" i="3"/>
  <c r="W18" i="3"/>
  <c r="S18" i="3"/>
  <c r="O18" i="3"/>
  <c r="K18" i="3"/>
  <c r="AA17" i="3"/>
  <c r="W17" i="3"/>
  <c r="S17" i="3"/>
  <c r="O17" i="3"/>
  <c r="K17" i="3"/>
  <c r="AA16" i="3"/>
  <c r="W16" i="3"/>
  <c r="S16" i="3"/>
  <c r="O16" i="3"/>
  <c r="K16" i="3"/>
  <c r="AA15" i="3"/>
  <c r="W15" i="3"/>
  <c r="S15" i="3"/>
  <c r="O15" i="3"/>
  <c r="K15" i="3"/>
  <c r="AA14" i="3"/>
  <c r="W14" i="3"/>
  <c r="S14" i="3"/>
  <c r="O14" i="3"/>
  <c r="K14" i="3"/>
  <c r="AA13" i="3"/>
  <c r="AA12" i="3"/>
  <c r="AA11" i="3"/>
  <c r="W11" i="3"/>
  <c r="S11" i="3"/>
  <c r="O11" i="3"/>
  <c r="K11" i="3"/>
  <c r="AA10" i="3"/>
  <c r="W10" i="3"/>
  <c r="S10" i="3"/>
  <c r="O10" i="3"/>
  <c r="K10" i="3"/>
  <c r="AA9" i="3"/>
  <c r="W9" i="3"/>
  <c r="S9" i="3"/>
  <c r="O9" i="3"/>
  <c r="K9" i="3"/>
  <c r="AA8" i="3"/>
  <c r="W8" i="3"/>
  <c r="S8" i="3"/>
  <c r="O8" i="3"/>
  <c r="K8" i="3"/>
  <c r="AA7" i="3"/>
  <c r="AA14" i="2"/>
  <c r="AA13" i="2"/>
  <c r="W13" i="2"/>
  <c r="S13" i="2"/>
  <c r="O13" i="2"/>
  <c r="K13" i="2"/>
  <c r="AA12" i="2"/>
  <c r="W12" i="2"/>
  <c r="S12" i="2"/>
  <c r="O12" i="2"/>
  <c r="K12" i="2"/>
  <c r="AA11" i="2"/>
  <c r="W11" i="2"/>
  <c r="S11" i="2"/>
  <c r="O11" i="2"/>
  <c r="K11" i="2"/>
  <c r="AA10" i="2"/>
  <c r="W10" i="2"/>
  <c r="S10" i="2"/>
  <c r="O10" i="2"/>
  <c r="K10" i="2"/>
  <c r="AA9" i="2"/>
  <c r="W9" i="2"/>
  <c r="S9" i="2"/>
  <c r="O9" i="2"/>
  <c r="K9" i="2"/>
  <c r="AA8" i="2"/>
  <c r="W8" i="2"/>
  <c r="S8" i="2"/>
  <c r="O8" i="2"/>
  <c r="K8" i="2"/>
  <c r="AA7" i="2"/>
  <c r="AA22" i="2"/>
  <c r="AA20" i="2"/>
  <c r="W20" i="2"/>
  <c r="S20" i="2"/>
  <c r="O20" i="2"/>
  <c r="K20" i="2"/>
  <c r="AA19" i="2"/>
  <c r="W19" i="2"/>
  <c r="S19" i="2"/>
  <c r="O19" i="2"/>
  <c r="K19" i="2"/>
  <c r="AA18" i="2"/>
  <c r="W18" i="2"/>
  <c r="S18" i="2"/>
  <c r="O18" i="2"/>
  <c r="K18" i="2"/>
  <c r="AA17" i="2"/>
  <c r="W17" i="2"/>
  <c r="S17" i="2"/>
  <c r="O17" i="2"/>
  <c r="K17" i="2"/>
  <c r="AA16" i="2"/>
  <c r="W16" i="2"/>
  <c r="S16" i="2"/>
  <c r="O16" i="2"/>
  <c r="K16" i="2"/>
  <c r="AA15" i="2"/>
  <c r="AA35" i="2"/>
  <c r="AA34" i="2"/>
  <c r="W34" i="2"/>
  <c r="S34" i="2"/>
  <c r="O34" i="2"/>
  <c r="K34" i="2"/>
  <c r="AA33" i="2"/>
  <c r="W33" i="2"/>
  <c r="S33" i="2"/>
  <c r="O33" i="2"/>
  <c r="K33" i="2"/>
  <c r="AA32" i="2"/>
  <c r="W32" i="2"/>
  <c r="S32" i="2"/>
  <c r="O32" i="2"/>
  <c r="K32" i="2"/>
  <c r="AA31" i="2"/>
  <c r="W31" i="2"/>
  <c r="S31" i="2"/>
  <c r="O31" i="2"/>
  <c r="K31" i="2"/>
  <c r="AA30" i="2"/>
  <c r="AA29" i="2"/>
  <c r="AA28" i="2"/>
  <c r="W28" i="2"/>
  <c r="S28" i="2"/>
  <c r="O28" i="2"/>
  <c r="K28" i="2"/>
  <c r="AA27" i="2"/>
  <c r="W27" i="2"/>
  <c r="S27" i="2"/>
  <c r="O27" i="2"/>
  <c r="K27" i="2"/>
  <c r="AA26" i="2"/>
  <c r="W26" i="2"/>
  <c r="S26" i="2"/>
  <c r="O26" i="2"/>
  <c r="K26" i="2"/>
  <c r="AA25" i="2"/>
  <c r="W25" i="2"/>
  <c r="S25" i="2"/>
  <c r="O25" i="2"/>
  <c r="K25" i="2"/>
  <c r="AA24" i="2"/>
  <c r="W24" i="2"/>
  <c r="S24" i="2"/>
  <c r="O24" i="2"/>
  <c r="K24" i="2"/>
  <c r="AA23" i="2"/>
  <c r="AA21" i="1"/>
  <c r="AA20" i="1"/>
  <c r="W20" i="1"/>
  <c r="S20" i="1"/>
  <c r="O20" i="1"/>
  <c r="K20" i="1"/>
  <c r="AA19" i="1"/>
  <c r="W19" i="1"/>
  <c r="S19" i="1"/>
  <c r="O19" i="1"/>
  <c r="K19" i="1"/>
  <c r="AA18" i="1"/>
  <c r="W18" i="1"/>
  <c r="S18" i="1"/>
  <c r="O18" i="1"/>
  <c r="K18" i="1"/>
  <c r="AA17" i="1"/>
  <c r="W17" i="1"/>
  <c r="S17" i="1"/>
  <c r="O17" i="1"/>
  <c r="K17" i="1"/>
  <c r="AA16" i="1"/>
  <c r="W16" i="1"/>
  <c r="S16" i="1"/>
  <c r="O16" i="1"/>
  <c r="K16" i="1"/>
  <c r="AA15" i="1"/>
  <c r="W15" i="1"/>
  <c r="S15" i="1"/>
  <c r="O15" i="1"/>
  <c r="K15" i="1"/>
  <c r="AA14" i="1"/>
  <c r="AA53" i="1"/>
  <c r="AA52" i="1"/>
  <c r="W52" i="1"/>
  <c r="S52" i="1"/>
  <c r="O52" i="1"/>
  <c r="K52" i="1"/>
  <c r="AA51" i="1"/>
  <c r="W51" i="1"/>
  <c r="S51" i="1"/>
  <c r="O51" i="1"/>
  <c r="K51" i="1"/>
  <c r="AA50" i="1"/>
  <c r="W50" i="1"/>
  <c r="S50" i="1"/>
  <c r="O50" i="1"/>
  <c r="K50" i="1"/>
  <c r="AA49" i="1"/>
  <c r="W49" i="1"/>
  <c r="S49" i="1"/>
  <c r="O49" i="1"/>
  <c r="K49" i="1"/>
  <c r="AA48" i="1"/>
  <c r="W48" i="1"/>
  <c r="S48" i="1"/>
  <c r="O48" i="1"/>
  <c r="K48" i="1"/>
  <c r="AA47" i="1"/>
  <c r="W47" i="1"/>
  <c r="S47" i="1"/>
  <c r="O47" i="1"/>
  <c r="K47" i="1"/>
  <c r="AA46" i="1"/>
  <c r="AA45" i="1"/>
  <c r="AA44" i="1"/>
  <c r="W44" i="1"/>
  <c r="S44" i="1"/>
  <c r="O44" i="1"/>
  <c r="K44" i="1"/>
  <c r="AA43" i="1"/>
  <c r="W43" i="1"/>
  <c r="S43" i="1"/>
  <c r="O43" i="1"/>
  <c r="K43" i="1"/>
  <c r="AA42" i="1"/>
  <c r="W42" i="1"/>
  <c r="S42" i="1"/>
  <c r="O42" i="1"/>
  <c r="K42" i="1"/>
  <c r="AA41" i="1"/>
  <c r="W41" i="1"/>
  <c r="S41" i="1"/>
  <c r="O41" i="1"/>
  <c r="K41" i="1"/>
  <c r="AA40" i="1"/>
  <c r="W40" i="1"/>
  <c r="S40" i="1"/>
  <c r="O40" i="1"/>
  <c r="K40" i="1"/>
  <c r="AA39" i="1"/>
  <c r="W39" i="1"/>
  <c r="S39" i="1"/>
  <c r="O39" i="1"/>
  <c r="K39" i="1"/>
  <c r="AA38" i="1"/>
  <c r="AA29" i="1"/>
  <c r="AA28" i="1"/>
  <c r="W28" i="1"/>
  <c r="S28" i="1"/>
  <c r="O28" i="1"/>
  <c r="K28" i="1"/>
  <c r="AA27" i="1"/>
  <c r="W27" i="1"/>
  <c r="S27" i="1"/>
  <c r="O27" i="1"/>
  <c r="K27" i="1"/>
  <c r="AA26" i="1"/>
  <c r="W26" i="1"/>
  <c r="S26" i="1"/>
  <c r="O26" i="1"/>
  <c r="K26" i="1"/>
  <c r="AA25" i="1"/>
  <c r="W25" i="1"/>
  <c r="S25" i="1"/>
  <c r="O25" i="1"/>
  <c r="K25" i="1"/>
  <c r="AA24" i="1"/>
  <c r="W24" i="1"/>
  <c r="S24" i="1"/>
  <c r="O24" i="1"/>
  <c r="K24" i="1"/>
  <c r="AA23" i="1"/>
  <c r="W23" i="1"/>
  <c r="S23" i="1"/>
  <c r="O23" i="1"/>
  <c r="K23" i="1"/>
  <c r="AA22" i="1"/>
  <c r="AA37" i="1"/>
  <c r="AA36" i="1"/>
  <c r="W36" i="1"/>
  <c r="S36" i="1"/>
  <c r="O36" i="1"/>
  <c r="K36" i="1"/>
  <c r="AA35" i="1"/>
  <c r="W35" i="1"/>
  <c r="S35" i="1"/>
  <c r="O35" i="1"/>
  <c r="K35" i="1"/>
  <c r="AA34" i="1"/>
  <c r="W34" i="1"/>
  <c r="S34" i="1"/>
  <c r="O34" i="1"/>
  <c r="K34" i="1"/>
  <c r="AA33" i="1"/>
  <c r="W33" i="1"/>
  <c r="S33" i="1"/>
  <c r="O33" i="1"/>
  <c r="K33" i="1"/>
  <c r="AA32" i="1"/>
  <c r="W32" i="1"/>
  <c r="S32" i="1"/>
  <c r="O32" i="1"/>
  <c r="K32" i="1"/>
  <c r="AA31" i="1"/>
  <c r="W31" i="1"/>
  <c r="S31" i="1"/>
  <c r="O31" i="1"/>
  <c r="K31" i="1"/>
  <c r="AA30" i="1"/>
  <c r="AA13" i="1"/>
  <c r="AA12" i="1"/>
  <c r="W12" i="1"/>
  <c r="S12" i="1"/>
  <c r="O12" i="1"/>
  <c r="K12" i="1"/>
  <c r="AA11" i="1"/>
  <c r="W11" i="1"/>
  <c r="S11" i="1"/>
  <c r="O11" i="1"/>
  <c r="K11" i="1"/>
  <c r="AA10" i="1"/>
  <c r="W10" i="1"/>
  <c r="S10" i="1"/>
  <c r="O10" i="1"/>
  <c r="K10" i="1"/>
  <c r="AA9" i="1"/>
  <c r="W9" i="1"/>
  <c r="S9" i="1"/>
  <c r="O9" i="1"/>
  <c r="K9" i="1"/>
  <c r="AA8" i="1"/>
  <c r="W8" i="1"/>
  <c r="S8" i="1"/>
  <c r="O8" i="1"/>
  <c r="K8" i="1"/>
  <c r="AA7" i="1"/>
  <c r="W7" i="1"/>
  <c r="S7" i="1"/>
  <c r="O7" i="1"/>
  <c r="K7" i="1"/>
  <c r="AA6" i="1"/>
  <c r="S13" i="1" l="1"/>
  <c r="X11" i="1"/>
  <c r="K37" i="1"/>
  <c r="S37" i="1"/>
  <c r="X33" i="1"/>
  <c r="X35" i="1"/>
  <c r="K29" i="1"/>
  <c r="S29" i="1"/>
  <c r="X27" i="1"/>
  <c r="K45" i="1"/>
  <c r="S45" i="1"/>
  <c r="X41" i="1"/>
  <c r="X43" i="1"/>
  <c r="K53" i="1"/>
  <c r="S53" i="1"/>
  <c r="X49" i="1"/>
  <c r="K21" i="1"/>
  <c r="S21" i="1"/>
  <c r="K29" i="2"/>
  <c r="S29" i="2"/>
  <c r="X26" i="2"/>
  <c r="X28" i="2"/>
  <c r="X12" i="1"/>
  <c r="O37" i="1"/>
  <c r="X34" i="1"/>
  <c r="X36" i="1"/>
  <c r="O29" i="1"/>
  <c r="X24" i="1"/>
  <c r="X42" i="1"/>
  <c r="X52" i="1"/>
  <c r="W13" i="1"/>
  <c r="O45" i="1"/>
  <c r="X28" i="1"/>
  <c r="W29" i="1"/>
  <c r="X26" i="1"/>
  <c r="X19" i="1"/>
  <c r="O21" i="1"/>
  <c r="W37" i="1"/>
  <c r="X37" i="1" s="1"/>
  <c r="X32" i="1"/>
  <c r="X50" i="1"/>
  <c r="O53" i="1"/>
  <c r="X10" i="1"/>
  <c r="X9" i="1"/>
  <c r="O13" i="1"/>
  <c r="X8" i="1"/>
  <c r="X44" i="1"/>
  <c r="W45" i="1"/>
  <c r="X40" i="1"/>
  <c r="X51" i="1"/>
  <c r="W53" i="1"/>
  <c r="X48" i="1"/>
  <c r="X17" i="1"/>
  <c r="X20" i="1"/>
  <c r="X16" i="1"/>
  <c r="W21" i="1"/>
  <c r="X18" i="1"/>
  <c r="X25" i="1"/>
  <c r="K13" i="1"/>
  <c r="K35" i="2"/>
  <c r="S35" i="2"/>
  <c r="X33" i="2"/>
  <c r="K22" i="2"/>
  <c r="S22" i="2"/>
  <c r="X18" i="2"/>
  <c r="X20" i="2"/>
  <c r="K14" i="2"/>
  <c r="S14" i="2"/>
  <c r="X10" i="2"/>
  <c r="X12" i="2"/>
  <c r="O29" i="2"/>
  <c r="W29" i="2"/>
  <c r="X25" i="2"/>
  <c r="X27" i="2"/>
  <c r="O35" i="2"/>
  <c r="W35" i="2"/>
  <c r="X32" i="2"/>
  <c r="X34" i="2"/>
  <c r="O22" i="2"/>
  <c r="W22" i="2"/>
  <c r="X17" i="2"/>
  <c r="X19" i="2"/>
  <c r="X9" i="2"/>
  <c r="X11" i="2"/>
  <c r="O14" i="2"/>
  <c r="W14" i="2"/>
  <c r="X13" i="2"/>
  <c r="O41" i="3"/>
  <c r="W41" i="3"/>
  <c r="X37" i="3"/>
  <c r="X39" i="3"/>
  <c r="O66" i="3"/>
  <c r="W66" i="3"/>
  <c r="X63" i="3"/>
  <c r="X65" i="3"/>
  <c r="O60" i="3"/>
  <c r="W60" i="3"/>
  <c r="X57" i="3"/>
  <c r="X59" i="3"/>
  <c r="O27" i="3"/>
  <c r="W27" i="3"/>
  <c r="X23" i="3"/>
  <c r="X25" i="3"/>
  <c r="W85" i="4"/>
  <c r="O85" i="4"/>
  <c r="K85" i="4"/>
  <c r="S85" i="4"/>
  <c r="S48" i="4"/>
  <c r="O42" i="4"/>
  <c r="W42" i="4"/>
  <c r="O30" i="4"/>
  <c r="W30" i="4"/>
  <c r="X27" i="4"/>
  <c r="X29" i="4"/>
  <c r="K68" i="4"/>
  <c r="S68" i="4"/>
  <c r="S36" i="4"/>
  <c r="K12" i="4"/>
  <c r="S12" i="4"/>
  <c r="X10" i="4"/>
  <c r="K18" i="4"/>
  <c r="S18" i="4"/>
  <c r="X16" i="4"/>
  <c r="S62" i="4"/>
  <c r="O62" i="4"/>
  <c r="X58" i="4"/>
  <c r="X60" i="4"/>
  <c r="S42" i="4"/>
  <c r="X79" i="4"/>
  <c r="O80" i="4"/>
  <c r="O24" i="4"/>
  <c r="W54" i="4"/>
  <c r="S74" i="4"/>
  <c r="X46" i="4"/>
  <c r="X23" i="4"/>
  <c r="W24" i="4"/>
  <c r="X21" i="4"/>
  <c r="W80" i="4"/>
  <c r="X77" i="4"/>
  <c r="K36" i="4"/>
  <c r="O74" i="4"/>
  <c r="X72" i="4"/>
  <c r="X34" i="4"/>
  <c r="X66" i="4"/>
  <c r="K74" i="4"/>
  <c r="O54" i="4"/>
  <c r="X51" i="4"/>
  <c r="X53" i="4"/>
  <c r="K48" i="4"/>
  <c r="X46" i="3"/>
  <c r="O12" i="3"/>
  <c r="W12" i="3"/>
  <c r="X9" i="3"/>
  <c r="X11" i="3"/>
  <c r="O20" i="3"/>
  <c r="W20" i="3"/>
  <c r="X15" i="3"/>
  <c r="X17" i="3"/>
  <c r="X19" i="3"/>
  <c r="O54" i="3"/>
  <c r="W54" i="3"/>
  <c r="X50" i="3"/>
  <c r="X52" i="3"/>
  <c r="O72" i="3"/>
  <c r="W72" i="3"/>
  <c r="X69" i="3"/>
  <c r="X71" i="3"/>
  <c r="O34" i="3"/>
  <c r="W34" i="3"/>
  <c r="X30" i="3"/>
  <c r="X32" i="3"/>
  <c r="K47" i="3"/>
  <c r="S47" i="3"/>
  <c r="X44" i="3"/>
  <c r="X33" i="3"/>
  <c r="K12" i="3"/>
  <c r="S12" i="3"/>
  <c r="X10" i="3"/>
  <c r="K20" i="3"/>
  <c r="S20" i="3"/>
  <c r="X16" i="3"/>
  <c r="X18" i="3"/>
  <c r="K54" i="3"/>
  <c r="S54" i="3"/>
  <c r="X51" i="3"/>
  <c r="X53" i="3"/>
  <c r="K72" i="3"/>
  <c r="S72" i="3"/>
  <c r="X70" i="3"/>
  <c r="K34" i="3"/>
  <c r="S34" i="3"/>
  <c r="X31" i="3"/>
  <c r="O47" i="3"/>
  <c r="W47" i="3"/>
  <c r="X43" i="3"/>
  <c r="K66" i="3"/>
  <c r="S66" i="3"/>
  <c r="X64" i="3"/>
  <c r="K60" i="3"/>
  <c r="S60" i="3"/>
  <c r="X58" i="3"/>
  <c r="K27" i="3"/>
  <c r="S27" i="3"/>
  <c r="X24" i="3"/>
  <c r="X26" i="3"/>
  <c r="S41" i="3"/>
  <c r="X38" i="3"/>
  <c r="X40" i="3"/>
  <c r="O68" i="4"/>
  <c r="W68" i="4"/>
  <c r="X65" i="4"/>
  <c r="X67" i="4"/>
  <c r="O36" i="4"/>
  <c r="W36" i="4"/>
  <c r="X33" i="4"/>
  <c r="X35" i="4"/>
  <c r="O12" i="4"/>
  <c r="W12" i="4"/>
  <c r="X9" i="4"/>
  <c r="X11" i="4"/>
  <c r="O18" i="4"/>
  <c r="W18" i="4"/>
  <c r="X15" i="4"/>
  <c r="X17" i="4"/>
  <c r="W62" i="4"/>
  <c r="X57" i="4"/>
  <c r="X59" i="4"/>
  <c r="X61" i="4"/>
  <c r="K24" i="4"/>
  <c r="S24" i="4"/>
  <c r="X22" i="4"/>
  <c r="K80" i="4"/>
  <c r="S80" i="4"/>
  <c r="K42" i="4"/>
  <c r="W74" i="4"/>
  <c r="X71" i="4"/>
  <c r="X73" i="4"/>
  <c r="K30" i="4"/>
  <c r="S30" i="4"/>
  <c r="X28" i="4"/>
  <c r="X82" i="4"/>
  <c r="X84" i="4"/>
  <c r="O48" i="4"/>
  <c r="W48" i="4"/>
  <c r="K54" i="4"/>
  <c r="S54" i="4"/>
  <c r="X31" i="1"/>
  <c r="X7" i="1"/>
  <c r="X23" i="1"/>
  <c r="X39" i="1"/>
  <c r="X47" i="1"/>
  <c r="X24" i="2"/>
  <c r="X16" i="2"/>
  <c r="X8" i="3"/>
  <c r="X49" i="3"/>
  <c r="X29" i="3"/>
  <c r="X45" i="3"/>
  <c r="X56" i="3"/>
  <c r="K41" i="3"/>
  <c r="X36" i="3"/>
  <c r="X15" i="1"/>
  <c r="X31" i="2"/>
  <c r="X8" i="2"/>
  <c r="X14" i="3"/>
  <c r="X68" i="3"/>
  <c r="X62" i="3"/>
  <c r="X22" i="3"/>
  <c r="X64" i="4"/>
  <c r="X8" i="4"/>
  <c r="K62" i="4"/>
  <c r="X56" i="4"/>
  <c r="X20" i="4"/>
  <c r="X26" i="4"/>
  <c r="X52" i="4"/>
  <c r="X32" i="4"/>
  <c r="X14" i="4"/>
  <c r="X78" i="4"/>
  <c r="X38" i="4"/>
  <c r="X39" i="4"/>
  <c r="X83" i="4"/>
  <c r="X44" i="4"/>
  <c r="X45" i="4"/>
  <c r="X47" i="4"/>
  <c r="X76" i="4"/>
  <c r="X70" i="4"/>
  <c r="X50" i="4"/>
  <c r="X35" i="2" l="1"/>
  <c r="Z32" i="2" s="1"/>
  <c r="X29" i="2"/>
  <c r="Z29" i="2" s="1"/>
  <c r="X22" i="2"/>
  <c r="Z21" i="2" s="1"/>
  <c r="X14" i="2"/>
  <c r="Z11" i="2" s="1"/>
  <c r="X53" i="1"/>
  <c r="Z51" i="1" s="1"/>
  <c r="X21" i="1"/>
  <c r="Z18" i="1" s="1"/>
  <c r="X29" i="1"/>
  <c r="Z27" i="1" s="1"/>
  <c r="X45" i="1"/>
  <c r="Z38" i="1" s="1"/>
  <c r="X13" i="1"/>
  <c r="Z9" i="1" s="1"/>
  <c r="Z29" i="1"/>
  <c r="Z36" i="1"/>
  <c r="Z37" i="1"/>
  <c r="Z33" i="1"/>
  <c r="Z32" i="1"/>
  <c r="Z34" i="1"/>
  <c r="Z35" i="1"/>
  <c r="Z31" i="1"/>
  <c r="Z30" i="1"/>
  <c r="Z28" i="1"/>
  <c r="Z25" i="1"/>
  <c r="Z26" i="1"/>
  <c r="Z11" i="1"/>
  <c r="Z6" i="1"/>
  <c r="Z13" i="1"/>
  <c r="Z12" i="1"/>
  <c r="X27" i="3"/>
  <c r="Z25" i="3" s="1"/>
  <c r="X47" i="3"/>
  <c r="X85" i="4"/>
  <c r="X68" i="4"/>
  <c r="X62" i="4"/>
  <c r="Z59" i="4" s="1"/>
  <c r="X30" i="4"/>
  <c r="Z27" i="4" s="1"/>
  <c r="X18" i="4"/>
  <c r="Z17" i="4" s="1"/>
  <c r="X12" i="4"/>
  <c r="Z12" i="4" s="1"/>
  <c r="X42" i="4"/>
  <c r="X80" i="4"/>
  <c r="Z79" i="4" s="1"/>
  <c r="X74" i="4"/>
  <c r="X36" i="4"/>
  <c r="Z35" i="4" s="1"/>
  <c r="X48" i="4"/>
  <c r="Z44" i="4" s="1"/>
  <c r="X54" i="4"/>
  <c r="X34" i="3"/>
  <c r="X54" i="3"/>
  <c r="Z54" i="3" s="1"/>
  <c r="X12" i="3"/>
  <c r="Z8" i="3" s="1"/>
  <c r="X20" i="3"/>
  <c r="Z17" i="3" s="1"/>
  <c r="X72" i="3"/>
  <c r="Z71" i="3" s="1"/>
  <c r="X66" i="3"/>
  <c r="X41" i="3"/>
  <c r="Z39" i="3" s="1"/>
  <c r="X60" i="3"/>
  <c r="Z60" i="3" s="1"/>
  <c r="X24" i="4"/>
  <c r="Z55" i="3"/>
  <c r="Z28" i="2"/>
  <c r="Z53" i="1"/>
  <c r="Z49" i="1"/>
  <c r="Z52" i="1"/>
  <c r="Z48" i="1"/>
  <c r="Z84" i="4"/>
  <c r="Z82" i="4"/>
  <c r="Z81" i="4"/>
  <c r="Z85" i="4"/>
  <c r="Z83" i="4"/>
  <c r="Z23" i="3"/>
  <c r="Z34" i="2"/>
  <c r="Z30" i="2"/>
  <c r="Z33" i="2"/>
  <c r="Z31" i="2" l="1"/>
  <c r="Z35" i="2"/>
  <c r="Z13" i="2"/>
  <c r="Z25" i="2"/>
  <c r="Z14" i="2"/>
  <c r="Z24" i="2"/>
  <c r="Z16" i="2"/>
  <c r="Z17" i="2"/>
  <c r="Z20" i="2"/>
  <c r="Z15" i="2"/>
  <c r="Z19" i="2"/>
  <c r="Z18" i="2"/>
  <c r="Z22" i="2"/>
  <c r="Z10" i="2"/>
  <c r="Z9" i="2"/>
  <c r="Z23" i="2"/>
  <c r="Z27" i="2"/>
  <c r="Z26" i="2"/>
  <c r="Z8" i="2"/>
  <c r="Z12" i="2"/>
  <c r="Z7" i="2"/>
  <c r="Z46" i="1"/>
  <c r="Z50" i="1"/>
  <c r="Z47" i="1"/>
  <c r="Z20" i="1"/>
  <c r="Z21" i="1"/>
  <c r="Z42" i="1"/>
  <c r="Z17" i="1"/>
  <c r="Z16" i="1"/>
  <c r="Z45" i="1"/>
  <c r="Z40" i="1"/>
  <c r="Z15" i="1"/>
  <c r="Z19" i="1"/>
  <c r="Z14" i="1"/>
  <c r="Z44" i="1"/>
  <c r="Z41" i="1"/>
  <c r="Z39" i="1"/>
  <c r="Z43" i="1"/>
  <c r="Z8" i="1"/>
  <c r="Z7" i="1"/>
  <c r="Z10" i="1"/>
  <c r="Z23" i="1"/>
  <c r="Z22" i="1"/>
  <c r="Z24" i="1"/>
  <c r="Z24" i="3"/>
  <c r="Z44" i="3"/>
  <c r="Z46" i="3"/>
  <c r="Z45" i="3"/>
  <c r="Z27" i="3"/>
  <c r="Z34" i="3"/>
  <c r="Z33" i="3"/>
  <c r="Z30" i="3"/>
  <c r="Z22" i="3"/>
  <c r="Z26" i="3"/>
  <c r="Z21" i="3"/>
  <c r="Z47" i="3"/>
  <c r="Z20" i="3"/>
  <c r="Z65" i="3"/>
  <c r="Z48" i="3"/>
  <c r="Z19" i="3"/>
  <c r="Z43" i="3"/>
  <c r="Z49" i="3"/>
  <c r="Z16" i="3"/>
  <c r="Z15" i="3"/>
  <c r="Z42" i="3"/>
  <c r="Z52" i="3"/>
  <c r="Z53" i="3"/>
  <c r="Z72" i="3"/>
  <c r="Z31" i="3"/>
  <c r="Z10" i="3"/>
  <c r="Z70" i="3"/>
  <c r="Z69" i="3"/>
  <c r="Z9" i="3"/>
  <c r="Z12" i="3"/>
  <c r="Z40" i="3"/>
  <c r="Z68" i="3"/>
  <c r="Z67" i="3"/>
  <c r="Z7" i="3"/>
  <c r="Z11" i="3"/>
  <c r="Z28" i="3"/>
  <c r="Z32" i="3"/>
  <c r="Z29" i="3"/>
  <c r="Z26" i="4"/>
  <c r="Z41" i="4"/>
  <c r="Z40" i="4"/>
  <c r="Z68" i="4"/>
  <c r="Z9" i="4"/>
  <c r="Z10" i="4"/>
  <c r="Z25" i="4"/>
  <c r="Z28" i="4"/>
  <c r="Z61" i="4"/>
  <c r="Z7" i="4"/>
  <c r="Z11" i="4"/>
  <c r="Z8" i="4"/>
  <c r="Z29" i="4"/>
  <c r="Z65" i="4"/>
  <c r="Z66" i="4"/>
  <c r="Z63" i="4"/>
  <c r="Z67" i="4"/>
  <c r="Z64" i="4"/>
  <c r="Z60" i="4"/>
  <c r="Z18" i="4"/>
  <c r="Z56" i="4"/>
  <c r="Z57" i="4"/>
  <c r="Z16" i="4"/>
  <c r="Z15" i="4"/>
  <c r="Z55" i="4"/>
  <c r="Z58" i="4"/>
  <c r="Z62" i="4"/>
  <c r="Z14" i="4"/>
  <c r="Z13" i="4"/>
  <c r="Z30" i="4"/>
  <c r="Z38" i="4"/>
  <c r="Z37" i="4"/>
  <c r="Z42" i="4"/>
  <c r="Z39" i="4"/>
  <c r="Z80" i="4"/>
  <c r="Z78" i="4"/>
  <c r="Z77" i="4"/>
  <c r="Z76" i="4"/>
  <c r="Z75" i="4"/>
  <c r="Z70" i="4"/>
  <c r="Z69" i="4"/>
  <c r="Z73" i="4"/>
  <c r="Z72" i="4"/>
  <c r="Z74" i="4"/>
  <c r="Z71" i="4"/>
  <c r="Z36" i="4"/>
  <c r="Z34" i="4"/>
  <c r="Z33" i="4"/>
  <c r="Z32" i="4"/>
  <c r="Z31" i="4"/>
  <c r="Z48" i="4"/>
  <c r="Z47" i="4"/>
  <c r="Z45" i="4"/>
  <c r="Z46" i="4"/>
  <c r="Z43" i="4"/>
  <c r="Z50" i="4"/>
  <c r="Z49" i="4"/>
  <c r="Z53" i="4"/>
  <c r="Z52" i="4"/>
  <c r="Z54" i="4"/>
  <c r="Z51" i="4"/>
  <c r="Z14" i="3"/>
  <c r="Z18" i="3"/>
  <c r="Z13" i="3"/>
  <c r="Z62" i="3"/>
  <c r="Z61" i="3"/>
  <c r="Z50" i="3"/>
  <c r="Z51" i="3"/>
  <c r="Z56" i="3"/>
  <c r="Z64" i="3"/>
  <c r="Z66" i="3"/>
  <c r="Z63" i="3"/>
  <c r="Z36" i="3"/>
  <c r="Z37" i="3"/>
  <c r="Z59" i="3"/>
  <c r="Z57" i="3"/>
  <c r="Z58" i="3"/>
  <c r="Z35" i="3"/>
  <c r="Z38" i="3"/>
  <c r="Z41" i="3"/>
  <c r="Z20" i="4"/>
  <c r="Z23" i="4"/>
  <c r="Z19" i="4"/>
  <c r="Z24" i="4"/>
  <c r="Z22" i="4"/>
  <c r="Z21" i="4"/>
</calcChain>
</file>

<file path=xl/sharedStrings.xml><?xml version="1.0" encoding="utf-8"?>
<sst xmlns="http://schemas.openxmlformats.org/spreadsheetml/2006/main" count="687" uniqueCount="259">
  <si>
    <t>SGŽ Přebor Moravskoslezského kraje (družstva - III. liga, IV. liga, V. liga a kvalifikace II. ligy)</t>
  </si>
  <si>
    <t>23.11.2019</t>
  </si>
  <si>
    <t>II. liga</t>
  </si>
  <si>
    <t>pořadí</t>
  </si>
  <si>
    <t>ev. č./č.družstva</t>
  </si>
  <si>
    <t>č. oddilu</t>
  </si>
  <si>
    <t>jméno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</si>
  <si>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</si>
  <si>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</si>
  <si>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</si>
  <si>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</si>
  <si>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</si>
  <si>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</si>
  <si>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</si>
  <si>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</si>
  <si>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</si>
  <si>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</si>
  <si>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</si>
  <si>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řazení 1</t>
  </si>
  <si>
    <t>řazení 2</t>
  </si>
  <si>
    <t>řazení 3</t>
  </si>
  <si>
    <t>přihlášeno po uzávěrce</t>
  </si>
  <si>
    <t>Gymnastický klub Vítkovice, z.s.</t>
  </si>
  <si>
    <t>Gřešová Lucie</t>
  </si>
  <si>
    <t>GK Vítkovice</t>
  </si>
  <si>
    <t>Hynek</t>
  </si>
  <si>
    <t>Hynek Klaudie</t>
  </si>
  <si>
    <t>Hynek, Grmelová</t>
  </si>
  <si>
    <t>Nykodymová Aneta</t>
  </si>
  <si>
    <t>Grmelová</t>
  </si>
  <si>
    <t>Ožanová Rozálie</t>
  </si>
  <si>
    <t>Semaniv Julie</t>
  </si>
  <si>
    <t>Celkem</t>
  </si>
  <si>
    <t>Tělocvičná jednota Sokol Kopřivnice</t>
  </si>
  <si>
    <t>Goršanová Zuzana</t>
  </si>
  <si>
    <t>T.J. Sokol Kopřivnice</t>
  </si>
  <si>
    <t>Rýparová D.</t>
  </si>
  <si>
    <t>Prusenovská Elisabeth</t>
  </si>
  <si>
    <t>Schindlerová Petra</t>
  </si>
  <si>
    <t>Šenková Karolína</t>
  </si>
  <si>
    <t>Takáčová Kateřina</t>
  </si>
  <si>
    <t>Tělocvičná jednota Sokol Moravská Ostrava 1 A</t>
  </si>
  <si>
    <t>Hronová Eliška</t>
  </si>
  <si>
    <t>T.J. Sokol Moravská Ostrava 1</t>
  </si>
  <si>
    <t>Kotková</t>
  </si>
  <si>
    <t>Novotná Sára Anna</t>
  </si>
  <si>
    <t>Drtílková,  Pavlasová, Pumanová</t>
  </si>
  <si>
    <t>Švrčková Ella</t>
  </si>
  <si>
    <t>Vojtková Nela</t>
  </si>
  <si>
    <t>Volná Aneta</t>
  </si>
  <si>
    <t>Vrátná Johana</t>
  </si>
  <si>
    <t>Tělocvičná jednota Sokol Moravská Ostrava 1 B</t>
  </si>
  <si>
    <t>Macháčková Eliška</t>
  </si>
  <si>
    <t>Kotková, Olšarová</t>
  </si>
  <si>
    <t>Pačutová Mahulena</t>
  </si>
  <si>
    <t>Řehulková Alice</t>
  </si>
  <si>
    <t>Ševčíková Natálie</t>
  </si>
  <si>
    <t>Švábková Sofie</t>
  </si>
  <si>
    <t>Švrčková Anita</t>
  </si>
  <si>
    <t>Tělocvičná jednota Sokol Moravská Ostrava 1 C</t>
  </si>
  <si>
    <t>Bilocerkivska Anna</t>
  </si>
  <si>
    <t>Drtílková, Pavlasová, Pumanová</t>
  </si>
  <si>
    <t>Klučková Hana</t>
  </si>
  <si>
    <t>Pavlasová Kateřina</t>
  </si>
  <si>
    <t>Drtílková</t>
  </si>
  <si>
    <t>Steckerová Sabina</t>
  </si>
  <si>
    <t>Šrubařová Veronika</t>
  </si>
  <si>
    <t>Tělovýchovná jednota Třineckých železáren, spolek</t>
  </si>
  <si>
    <t>Bronclíková Tereza</t>
  </si>
  <si>
    <t>TJ TŽ Třinec</t>
  </si>
  <si>
    <t>Jakešová, Orliczková</t>
  </si>
  <si>
    <t>Jakešová Rozálie Sára</t>
  </si>
  <si>
    <t>Orliczková Anna</t>
  </si>
  <si>
    <t>Paszová Klára</t>
  </si>
  <si>
    <t>Pszczólková Natálie</t>
  </si>
  <si>
    <t>Wawroszová Veronika</t>
  </si>
  <si>
    <t>III. liga</t>
  </si>
  <si>
    <t>Ludwigová Elen</t>
  </si>
  <si>
    <t>Kaczorová</t>
  </si>
  <si>
    <t>Najdeková Natálie</t>
  </si>
  <si>
    <t>Smelíková Sofia</t>
  </si>
  <si>
    <t>Vrlíková Leona</t>
  </si>
  <si>
    <t>Zdvihalová Adéla</t>
  </si>
  <si>
    <t>Gymnastický klub Vítkovice, z.s. B</t>
  </si>
  <si>
    <t>Asenová Etela</t>
  </si>
  <si>
    <t>Ježová Nela</t>
  </si>
  <si>
    <t>Kovářová Viktorie</t>
  </si>
  <si>
    <t>Staňková Sára</t>
  </si>
  <si>
    <t>Sportovní gymnastika dětí Špičková - Opava, z.s.</t>
  </si>
  <si>
    <t>Binarová Julie</t>
  </si>
  <si>
    <t>SGD Špičková-Opava</t>
  </si>
  <si>
    <t>Spickova</t>
  </si>
  <si>
    <t>Koschatzká Lucie</t>
  </si>
  <si>
    <t>spicková</t>
  </si>
  <si>
    <t>Lukovicsová Tereza</t>
  </si>
  <si>
    <t>Silberová Kristýna</t>
  </si>
  <si>
    <t>Silberová Vendula</t>
  </si>
  <si>
    <t>Spickova Lukovicsová</t>
  </si>
  <si>
    <t>TJ Frenštát pod Radhoštěm, spolek</t>
  </si>
  <si>
    <t>Janků Adriana</t>
  </si>
  <si>
    <t>TJ Frenštát pod Radhoštěm</t>
  </si>
  <si>
    <t>Kalmusová</t>
  </si>
  <si>
    <t>Jarotková Veronika</t>
  </si>
  <si>
    <t>Fialová</t>
  </si>
  <si>
    <t>Kerberová Lenka</t>
  </si>
  <si>
    <t>Pazderková Vanda</t>
  </si>
  <si>
    <t>IV. liga</t>
  </si>
  <si>
    <t>Papoušková Natálie</t>
  </si>
  <si>
    <t>Gromnicová Tereza</t>
  </si>
  <si>
    <t>Nykodymová Adéla</t>
  </si>
  <si>
    <t>kolektiv trenérů</t>
  </si>
  <si>
    <t>Friedrichová Dominika</t>
  </si>
  <si>
    <t>Raková Linda</t>
  </si>
  <si>
    <t>Kostelecká Ella</t>
  </si>
  <si>
    <t>Chudová Adéla</t>
  </si>
  <si>
    <t>Kaczorová Simona</t>
  </si>
  <si>
    <t>Kociánová Veronika</t>
  </si>
  <si>
    <t>Bártková Kateřina</t>
  </si>
  <si>
    <t>Bachová Lucie</t>
  </si>
  <si>
    <t>Gillarová Karolína</t>
  </si>
  <si>
    <t>spickova</t>
  </si>
  <si>
    <t>Seidlerová Kamila</t>
  </si>
  <si>
    <t>Štěrbová Julie</t>
  </si>
  <si>
    <t>Zmijová Roxana</t>
  </si>
  <si>
    <t>ŠKOLA GYMNASTICKÝCH MISTRŮ OSTRAVA</t>
  </si>
  <si>
    <t>Běčáková Natálie</t>
  </si>
  <si>
    <t>ŠGM Ostrava</t>
  </si>
  <si>
    <t>Míčková Mája</t>
  </si>
  <si>
    <t>Myslikovjanová Berenika</t>
  </si>
  <si>
    <t>Žídková Nikola</t>
  </si>
  <si>
    <t>Tělocvičná jednota Sokol Kopřivnice A</t>
  </si>
  <si>
    <t>Hanzelková Denisa</t>
  </si>
  <si>
    <t>Kubínová Šárka</t>
  </si>
  <si>
    <t>Veselá Julie</t>
  </si>
  <si>
    <t>Skálová Alexandra</t>
  </si>
  <si>
    <t>Tělocvičná jednota Sokol Kopřivnice B</t>
  </si>
  <si>
    <t>Kahánková Lucie</t>
  </si>
  <si>
    <t>Bartoňová Tereza</t>
  </si>
  <si>
    <t>Macíčková</t>
  </si>
  <si>
    <t>Valášková Sofie</t>
  </si>
  <si>
    <t>Čajánková Liliana</t>
  </si>
  <si>
    <t>Rýparová De.</t>
  </si>
  <si>
    <t>Ollenderová Sofie</t>
  </si>
  <si>
    <t>Tělocvičná jednota Sokol Moravská Ostrava 1</t>
  </si>
  <si>
    <t>Hudcová Vanesa</t>
  </si>
  <si>
    <t>Stuchlá</t>
  </si>
  <si>
    <t>Kelišková Jana</t>
  </si>
  <si>
    <t>Maláčová Lucie</t>
  </si>
  <si>
    <t>Morchová Barbora</t>
  </si>
  <si>
    <t>Davidová Natálie</t>
  </si>
  <si>
    <t>Olšarová</t>
  </si>
  <si>
    <t>Krejčí Amálie</t>
  </si>
  <si>
    <t>Šimíčková Karolína</t>
  </si>
  <si>
    <t>Škapová Anna</t>
  </si>
  <si>
    <t>Banotová Laura</t>
  </si>
  <si>
    <t>Bocková Lilien</t>
  </si>
  <si>
    <t>Kotasová Nikol</t>
  </si>
  <si>
    <t>Murinová Petra</t>
  </si>
  <si>
    <t>Wybranietzová Klára</t>
  </si>
  <si>
    <t>Šustalová Amélie</t>
  </si>
  <si>
    <t>Spěváčková</t>
  </si>
  <si>
    <t>Dobiášová Adéla</t>
  </si>
  <si>
    <t>Fialová, Spěváčková</t>
  </si>
  <si>
    <t>Havlová Simona</t>
  </si>
  <si>
    <t>Mazochová Viktorie</t>
  </si>
  <si>
    <t>Bocková Hana</t>
  </si>
  <si>
    <t>V. liga</t>
  </si>
  <si>
    <t>Fojtíková Tereza</t>
  </si>
  <si>
    <t>Orliczková, Smolecová</t>
  </si>
  <si>
    <t>Hýžová Tereza</t>
  </si>
  <si>
    <t>Mamčařová, Štelclová</t>
  </si>
  <si>
    <t>Jašková Klára</t>
  </si>
  <si>
    <t>Závodná Sabina</t>
  </si>
  <si>
    <t>Čechová Sofie</t>
  </si>
  <si>
    <t>Hubyčová Valerie</t>
  </si>
  <si>
    <t>Šenkýřová Valérie</t>
  </si>
  <si>
    <t>Škrochová Kristýna</t>
  </si>
  <si>
    <t>Gymnastický klub Vítkovice, z.s. C</t>
  </si>
  <si>
    <t>Biolková Julie</t>
  </si>
  <si>
    <t>Prutkayová</t>
  </si>
  <si>
    <t>Kolářová Zoe Laura</t>
  </si>
  <si>
    <t>Neničková Aneta</t>
  </si>
  <si>
    <t>Skotnicová Barbora</t>
  </si>
  <si>
    <t>Gymnastický klub Vítkovice, z.s. D</t>
  </si>
  <si>
    <t>Kantorová Elen</t>
  </si>
  <si>
    <t>Mlynářová Liliana</t>
  </si>
  <si>
    <t>Papežová Klára</t>
  </si>
  <si>
    <t>Vavrošová Michaela</t>
  </si>
  <si>
    <t>Dudová Julie</t>
  </si>
  <si>
    <t>Bachova,Heiderová</t>
  </si>
  <si>
    <t>Králová Nora</t>
  </si>
  <si>
    <t>Bachová Heiderova</t>
  </si>
  <si>
    <t>Lamichová Eliška</t>
  </si>
  <si>
    <t>Lišková Ellen</t>
  </si>
  <si>
    <t>Ondráčková Nikol</t>
  </si>
  <si>
    <t>Poštulková Johana</t>
  </si>
  <si>
    <t>Heiderova, Spicková</t>
  </si>
  <si>
    <t>Vu Natálie</t>
  </si>
  <si>
    <t>Pešatová Olivie</t>
  </si>
  <si>
    <t>Kahánková Bára</t>
  </si>
  <si>
    <t>Čubová Nela</t>
  </si>
  <si>
    <t>Macíčková A.</t>
  </si>
  <si>
    <t>Burýšková Vendula</t>
  </si>
  <si>
    <t>Mazalová Viola</t>
  </si>
  <si>
    <t>Koptíková Lucie</t>
  </si>
  <si>
    <t>Malíková Klára</t>
  </si>
  <si>
    <t>Žáčková Ema</t>
  </si>
  <si>
    <t>Janičkovičová Julie</t>
  </si>
  <si>
    <t>Míchalová Ester</t>
  </si>
  <si>
    <t>Ševčíková Tereza</t>
  </si>
  <si>
    <t>Výtisková Viktorie</t>
  </si>
  <si>
    <t>Remišová Adéla</t>
  </si>
  <si>
    <t>Stříbná Julie</t>
  </si>
  <si>
    <t>Škapová Dorota</t>
  </si>
  <si>
    <t>Vařechová Helena</t>
  </si>
  <si>
    <t>Czempková Eliška</t>
  </si>
  <si>
    <t>Orliczková, Bartošová</t>
  </si>
  <si>
    <t>Kobieluszová Karolína</t>
  </si>
  <si>
    <t>Lancová Kateřina</t>
  </si>
  <si>
    <t>Wawroszová Eliška</t>
  </si>
  <si>
    <t>Tělovýchovná jednota VOKD Ostrava - Poruba, z.s.</t>
  </si>
  <si>
    <t>TJ VOKD Ostrava-Poruba</t>
  </si>
  <si>
    <t>Lubojacká Štěpánka</t>
  </si>
  <si>
    <t>Svobodová Rozálie</t>
  </si>
  <si>
    <t>Baláčová Barbora</t>
  </si>
  <si>
    <t>Mazochová</t>
  </si>
  <si>
    <t>Ermisová Tereza</t>
  </si>
  <si>
    <t>Kahánková Simona</t>
  </si>
  <si>
    <t>Schindlerová Rozálie Pavlína</t>
  </si>
  <si>
    <t>Mazochová, Chramostová</t>
  </si>
  <si>
    <t>TJ Frenštát pod Radhoštěm, spolek B</t>
  </si>
  <si>
    <t>Miková Dorota</t>
  </si>
  <si>
    <t>Špačková Terezie</t>
  </si>
  <si>
    <t>Mazochová, Krestová</t>
  </si>
  <si>
    <t>Krestová Simona Anna</t>
  </si>
  <si>
    <t>Žurková Barbora</t>
  </si>
  <si>
    <t>Špičková - Opava, z.s.</t>
  </si>
  <si>
    <t>Heiderova Spickova</t>
  </si>
  <si>
    <t>Sedlářová Agáta</t>
  </si>
  <si>
    <t>Čiháková Aneta</t>
  </si>
  <si>
    <t>Hlavní rozhodčí:</t>
  </si>
  <si>
    <t xml:space="preserve">Ředitelka závodu: </t>
  </si>
  <si>
    <t>A. Tačová</t>
  </si>
  <si>
    <t>Mgr. H. Masopustová</t>
  </si>
  <si>
    <t>Rozhodčí přeskok:</t>
  </si>
  <si>
    <t>Rozhodčí bradla:</t>
  </si>
  <si>
    <t>Rozhodčí kladina:</t>
  </si>
  <si>
    <t>Rozhodčí prostná:</t>
  </si>
  <si>
    <t>D. Špičková, H. Nováková, M. Adamíková, P. Čiháková</t>
  </si>
  <si>
    <t>M. Dudová, H. Válová, K. Pumanová, M. Wawroszová, M. Čubová</t>
  </si>
  <si>
    <t>S. Grmelová, M. Fialová, T. Kisza, R. Turková, K. Mamčařová</t>
  </si>
  <si>
    <t>J. Všetečková, Z. Uhrová, B. Jeličová, E. Petrová</t>
  </si>
  <si>
    <t>M. Dudová, H. Válová, M. Wawroszová, K. Kalmusová, A. Macíčková</t>
  </si>
  <si>
    <t>J. Všetečková, Z. Uhrová, B. Jeličová, E. Petrová, K. Kalmusová</t>
  </si>
  <si>
    <t>H. Nováková, M. Adamíková, P. Čiháková, T. Kisza</t>
  </si>
  <si>
    <t>M. Dudová, H. Válová, Z. Jakešová, K. Kalmusová, A. Macíčková</t>
  </si>
  <si>
    <t>S. Grmelová, M. Fialová, R. Turková, K. Mamčařová</t>
  </si>
  <si>
    <t>J. Všetečková, Z. Uhrová, E. Petrová</t>
  </si>
  <si>
    <t>ročník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</si>
</sst>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164" fontId="0" fillId="0" borderId="0" xfId="0" applyNumberFormat="1"/>
    <xf numFmtId="164" fontId="2" fillId="0" borderId="0" xfId="0" applyNumberFormat="1" applyFont="1"/>
    <xf numFmtId="165" fontId="0" fillId="0" borderId="0" xfId="0" applyNumberFormat="1"/>
    <xf numFmtId="1" fontId="0" fillId="0" borderId="0" xfId="0" applyNumberFormat="1"/>
    <xf numFmtId="165" fontId="2" fillId="2" borderId="0" xfId="0" applyNumberFormat="1" applyFont="1" applyFill="1"/>
    <xf numFmtId="0" fontId="3" fillId="0" borderId="0" xfId="0" applyFont="1"/>
    <xf numFmtId="0" fontId="4" fillId="2" borderId="0" xfId="0" applyFont="1" applyFill="1"/>
    <xf numFmtId="0" fontId="5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0"/>
  <sheetViews>
    <sheetView tabSelected="1" zoomScaleNormal="100" workbookViewId="0">
      <selection activeCell="D15" sqref="D15"/>
    </sheetView>
  </sheetViews>
  <sheetFormatPr defaultRowHeight="15" x14ac:dyDescent="0.25"/>
  <cols>
    <col min="1" max="1" width="9.28515625" customWidth="1"/>
    <col min="2" max="3" width="10" hidden="1" customWidth="1"/>
    <col min="4" max="4" width="30" customWidth="1"/>
    <col min="5" max="5" width="8" customWidth="1"/>
    <col min="6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9.140625" bestFit="1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2</v>
      </c>
    </row>
    <row r="4" spans="1:29" ht="18.75" x14ac:dyDescent="0.3">
      <c r="D4" s="11"/>
    </row>
    <row r="5" spans="1:29" x14ac:dyDescent="0.25">
      <c r="A5" s="2" t="s">
        <v>3</v>
      </c>
      <c r="B5" s="2" t="s">
        <v>4</v>
      </c>
      <c r="C5" s="2" t="s">
        <v>5</v>
      </c>
      <c r="D5" s="2" t="s">
        <v>6</v>
      </c>
      <c r="E5" s="10" t="s">
        <v>258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9</v>
      </c>
      <c r="M5" s="2" t="s">
        <v>10</v>
      </c>
      <c r="N5" s="2" t="s">
        <v>11</v>
      </c>
      <c r="O5" s="2" t="s">
        <v>13</v>
      </c>
      <c r="P5" s="2" t="s">
        <v>9</v>
      </c>
      <c r="Q5" s="2" t="s">
        <v>10</v>
      </c>
      <c r="R5" s="2" t="s">
        <v>11</v>
      </c>
      <c r="S5" s="2" t="s">
        <v>14</v>
      </c>
      <c r="T5" s="2" t="s">
        <v>9</v>
      </c>
      <c r="U5" s="2" t="s">
        <v>10</v>
      </c>
      <c r="V5" s="2" t="s">
        <v>11</v>
      </c>
      <c r="W5" s="2" t="s">
        <v>15</v>
      </c>
      <c r="X5" s="2" t="s">
        <v>16</v>
      </c>
      <c r="Y5" s="2" t="s">
        <v>17</v>
      </c>
      <c r="Z5" s="2" t="s">
        <v>18</v>
      </c>
      <c r="AA5" s="2" t="s">
        <v>19</v>
      </c>
      <c r="AB5" s="2" t="s">
        <v>20</v>
      </c>
      <c r="AC5" s="2" t="s">
        <v>21</v>
      </c>
    </row>
    <row r="6" spans="1:29" x14ac:dyDescent="0.25">
      <c r="A6" s="3">
        <v>1</v>
      </c>
      <c r="B6" s="3">
        <v>3375</v>
      </c>
      <c r="C6" s="3">
        <v>7791</v>
      </c>
      <c r="D6" s="3" t="s">
        <v>22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>
        <f>X13</f>
        <v>128.6</v>
      </c>
      <c r="AA6" t="str">
        <f>D6</f>
        <v>Gymnastický klub Vítkovice, z.s.</v>
      </c>
      <c r="AB6">
        <v>1</v>
      </c>
    </row>
    <row r="7" spans="1:29" x14ac:dyDescent="0.25">
      <c r="B7">
        <v>494451</v>
      </c>
      <c r="C7">
        <v>7791</v>
      </c>
      <c r="D7" t="s">
        <v>23</v>
      </c>
      <c r="E7">
        <v>2007</v>
      </c>
      <c r="F7" t="s">
        <v>24</v>
      </c>
      <c r="G7" t="s">
        <v>25</v>
      </c>
      <c r="H7" s="4">
        <v>2.8</v>
      </c>
      <c r="I7" s="4">
        <v>8.4499999999999993</v>
      </c>
      <c r="J7" s="4">
        <v>0</v>
      </c>
      <c r="K7" s="5">
        <f t="shared" ref="K7:K12" si="0">H7+I7-J7</f>
        <v>11.25</v>
      </c>
      <c r="L7" s="4">
        <v>1.3</v>
      </c>
      <c r="M7" s="4">
        <v>6.45</v>
      </c>
      <c r="N7" s="4">
        <v>0</v>
      </c>
      <c r="O7" s="5">
        <f t="shared" ref="O7:O12" si="1">L7+M7-N7</f>
        <v>7.75</v>
      </c>
      <c r="P7" s="4">
        <v>2.8</v>
      </c>
      <c r="Q7" s="4">
        <v>8.1</v>
      </c>
      <c r="R7" s="4">
        <v>0</v>
      </c>
      <c r="S7" s="5">
        <f t="shared" ref="S7:S12" si="2">P7+Q7-R7</f>
        <v>10.899999999999999</v>
      </c>
      <c r="T7" s="4">
        <v>3.5</v>
      </c>
      <c r="U7" s="4">
        <v>7.95</v>
      </c>
      <c r="V7" s="4">
        <v>0</v>
      </c>
      <c r="W7" s="5">
        <f t="shared" ref="W7:W12" si="3">T7+U7-V7</f>
        <v>11.45</v>
      </c>
      <c r="X7" s="5">
        <f t="shared" ref="X7:X13" si="4">K7+O7+S7+W7</f>
        <v>41.349999999999994</v>
      </c>
      <c r="Z7">
        <f>X13</f>
        <v>128.6</v>
      </c>
      <c r="AA7" t="str">
        <f>D6</f>
        <v>Gymnastický klub Vítkovice, z.s.</v>
      </c>
      <c r="AB7">
        <v>2</v>
      </c>
    </row>
    <row r="8" spans="1:29" x14ac:dyDescent="0.25">
      <c r="B8">
        <v>671537</v>
      </c>
      <c r="C8">
        <v>7791</v>
      </c>
      <c r="D8" t="s">
        <v>26</v>
      </c>
      <c r="E8">
        <v>2008</v>
      </c>
      <c r="F8" t="s">
        <v>24</v>
      </c>
      <c r="G8" t="s">
        <v>27</v>
      </c>
      <c r="H8" s="4">
        <v>3.5</v>
      </c>
      <c r="I8" s="4">
        <v>8.25</v>
      </c>
      <c r="J8" s="4">
        <v>0</v>
      </c>
      <c r="K8" s="5">
        <f t="shared" si="0"/>
        <v>11.75</v>
      </c>
      <c r="L8" s="4">
        <v>1.9</v>
      </c>
      <c r="M8" s="4">
        <v>7.1</v>
      </c>
      <c r="N8" s="4">
        <v>0</v>
      </c>
      <c r="O8" s="5">
        <f t="shared" si="1"/>
        <v>9</v>
      </c>
      <c r="P8" s="4">
        <v>0</v>
      </c>
      <c r="Q8" s="4">
        <v>0</v>
      </c>
      <c r="R8" s="4">
        <v>0</v>
      </c>
      <c r="S8" s="5">
        <f t="shared" si="2"/>
        <v>0</v>
      </c>
      <c r="T8" s="4">
        <v>3.4</v>
      </c>
      <c r="U8" s="4">
        <v>8.0500000000000007</v>
      </c>
      <c r="V8" s="4">
        <v>0</v>
      </c>
      <c r="W8" s="5">
        <f t="shared" si="3"/>
        <v>11.450000000000001</v>
      </c>
      <c r="X8" s="5">
        <f t="shared" si="4"/>
        <v>32.200000000000003</v>
      </c>
      <c r="Z8">
        <f>X13</f>
        <v>128.6</v>
      </c>
      <c r="AA8" t="str">
        <f>D6</f>
        <v>Gymnastický klub Vítkovice, z.s.</v>
      </c>
      <c r="AB8">
        <v>3</v>
      </c>
    </row>
    <row r="9" spans="1:29" x14ac:dyDescent="0.25">
      <c r="B9">
        <v>379495</v>
      </c>
      <c r="C9">
        <v>7791</v>
      </c>
      <c r="D9" t="s">
        <v>28</v>
      </c>
      <c r="E9">
        <v>2007</v>
      </c>
      <c r="F9" t="s">
        <v>24</v>
      </c>
      <c r="G9" t="s">
        <v>29</v>
      </c>
      <c r="H9" s="4">
        <v>2.8</v>
      </c>
      <c r="I9" s="4">
        <v>8.6</v>
      </c>
      <c r="J9" s="4">
        <v>0</v>
      </c>
      <c r="K9" s="5">
        <f t="shared" si="0"/>
        <v>11.399999999999999</v>
      </c>
      <c r="L9" s="4">
        <v>1.8</v>
      </c>
      <c r="M9" s="4">
        <v>7.35</v>
      </c>
      <c r="N9" s="4">
        <v>0</v>
      </c>
      <c r="O9" s="5">
        <f t="shared" si="1"/>
        <v>9.15</v>
      </c>
      <c r="P9" s="4">
        <v>2.8</v>
      </c>
      <c r="Q9" s="4">
        <v>8.6999999999999993</v>
      </c>
      <c r="R9" s="4">
        <v>0</v>
      </c>
      <c r="S9" s="5">
        <f t="shared" si="2"/>
        <v>11.5</v>
      </c>
      <c r="T9" s="4">
        <v>0</v>
      </c>
      <c r="U9" s="4">
        <v>0</v>
      </c>
      <c r="V9" s="4">
        <v>0</v>
      </c>
      <c r="W9" s="5">
        <f t="shared" si="3"/>
        <v>0</v>
      </c>
      <c r="X9" s="5">
        <f t="shared" si="4"/>
        <v>32.049999999999997</v>
      </c>
      <c r="Z9">
        <f>X13</f>
        <v>128.6</v>
      </c>
      <c r="AA9" t="str">
        <f>D6</f>
        <v>Gymnastický klub Vítkovice, z.s.</v>
      </c>
      <c r="AB9">
        <v>4</v>
      </c>
    </row>
    <row r="10" spans="1:29" x14ac:dyDescent="0.25">
      <c r="B10">
        <v>309960</v>
      </c>
      <c r="C10">
        <v>7791</v>
      </c>
      <c r="D10" t="s">
        <v>30</v>
      </c>
      <c r="E10">
        <v>2008</v>
      </c>
      <c r="F10" t="s">
        <v>24</v>
      </c>
      <c r="G10" t="s">
        <v>27</v>
      </c>
      <c r="H10" s="4">
        <v>3</v>
      </c>
      <c r="I10" s="4">
        <v>8.35</v>
      </c>
      <c r="J10" s="4">
        <v>0</v>
      </c>
      <c r="K10" s="5">
        <f t="shared" si="0"/>
        <v>11.35</v>
      </c>
      <c r="L10" s="4">
        <v>2</v>
      </c>
      <c r="M10" s="4">
        <v>7.15</v>
      </c>
      <c r="N10" s="4">
        <v>0</v>
      </c>
      <c r="O10" s="5">
        <f t="shared" si="1"/>
        <v>9.15</v>
      </c>
      <c r="P10" s="4">
        <v>3.2</v>
      </c>
      <c r="Q10" s="4">
        <v>6</v>
      </c>
      <c r="R10" s="4">
        <v>0</v>
      </c>
      <c r="S10" s="5">
        <f t="shared" si="2"/>
        <v>9.1999999999999993</v>
      </c>
      <c r="T10" s="4">
        <v>3.3</v>
      </c>
      <c r="U10" s="4">
        <v>8.0500000000000007</v>
      </c>
      <c r="V10" s="4">
        <v>0</v>
      </c>
      <c r="W10" s="5">
        <f t="shared" si="3"/>
        <v>11.350000000000001</v>
      </c>
      <c r="X10" s="5">
        <f t="shared" si="4"/>
        <v>41.05</v>
      </c>
      <c r="Z10">
        <f>X13</f>
        <v>128.6</v>
      </c>
      <c r="AA10" t="str">
        <f>D6</f>
        <v>Gymnastický klub Vítkovice, z.s.</v>
      </c>
      <c r="AB10">
        <v>5</v>
      </c>
    </row>
    <row r="11" spans="1:29" x14ac:dyDescent="0.25">
      <c r="B11">
        <v>270654</v>
      </c>
      <c r="C11">
        <v>7791</v>
      </c>
      <c r="D11" t="s">
        <v>31</v>
      </c>
      <c r="E11">
        <v>2005</v>
      </c>
      <c r="F11" t="s">
        <v>24</v>
      </c>
      <c r="G11" t="s">
        <v>25</v>
      </c>
      <c r="H11" s="4">
        <v>0</v>
      </c>
      <c r="I11" s="4">
        <v>0</v>
      </c>
      <c r="J11" s="4">
        <v>0</v>
      </c>
      <c r="K11" s="5">
        <f t="shared" si="0"/>
        <v>0</v>
      </c>
      <c r="L11" s="4">
        <v>0</v>
      </c>
      <c r="M11" s="4">
        <v>0</v>
      </c>
      <c r="N11" s="4">
        <v>0</v>
      </c>
      <c r="O11" s="5">
        <f t="shared" si="1"/>
        <v>0</v>
      </c>
      <c r="P11" s="4">
        <v>3.3</v>
      </c>
      <c r="Q11" s="4">
        <v>6.85</v>
      </c>
      <c r="R11" s="4">
        <v>0</v>
      </c>
      <c r="S11" s="5">
        <f t="shared" si="2"/>
        <v>10.149999999999999</v>
      </c>
      <c r="T11" s="4">
        <v>2.8</v>
      </c>
      <c r="U11" s="4">
        <v>8.0500000000000007</v>
      </c>
      <c r="V11" s="4">
        <v>0</v>
      </c>
      <c r="W11" s="5">
        <f t="shared" si="3"/>
        <v>10.850000000000001</v>
      </c>
      <c r="X11" s="5">
        <f t="shared" si="4"/>
        <v>21</v>
      </c>
      <c r="Z11">
        <f>X13</f>
        <v>128.6</v>
      </c>
      <c r="AA11" t="str">
        <f>D6</f>
        <v>Gymnastický klub Vítkovice, z.s.</v>
      </c>
      <c r="AB11">
        <v>6</v>
      </c>
    </row>
    <row r="12" spans="1:29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Z12">
        <f>X13</f>
        <v>128.6</v>
      </c>
      <c r="AA12" t="str">
        <f>D6</f>
        <v>Gymnastický klub Vítkovice, z.s.</v>
      </c>
      <c r="AB12">
        <v>7</v>
      </c>
    </row>
    <row r="13" spans="1:29" x14ac:dyDescent="0.25">
      <c r="A13" s="5"/>
      <c r="B13" s="5"/>
      <c r="C13" s="5"/>
      <c r="D13" s="5" t="s">
        <v>32</v>
      </c>
      <c r="E13" s="5"/>
      <c r="F13" s="5"/>
      <c r="G13" s="5"/>
      <c r="H13" s="5"/>
      <c r="I13" s="5"/>
      <c r="J13" s="5">
        <v>0</v>
      </c>
      <c r="K13" s="5">
        <f>LARGE(K7:K12,3)+LARGE(K7:K12,2)+LARGE(K7:K12,1)-J13</f>
        <v>34.5</v>
      </c>
      <c r="L13" s="5"/>
      <c r="M13" s="5"/>
      <c r="N13" s="5">
        <v>0</v>
      </c>
      <c r="O13" s="5">
        <f>LARGE(O7:O12,3)+LARGE(O7:O12,2)+LARGE(O7:O12,1)-N13</f>
        <v>27.299999999999997</v>
      </c>
      <c r="P13" s="5"/>
      <c r="Q13" s="5"/>
      <c r="R13" s="5">
        <v>0</v>
      </c>
      <c r="S13" s="5">
        <f>LARGE(S7:S12,3)+LARGE(S7:S12,2)+LARGE(S7:S12,1)-R13</f>
        <v>32.549999999999997</v>
      </c>
      <c r="T13" s="5"/>
      <c r="U13" s="5"/>
      <c r="V13" s="5">
        <v>0</v>
      </c>
      <c r="W13" s="5">
        <f>LARGE(W7:W12,3)+LARGE(W7:W12,2)+LARGE(W7:W12,1)-V13</f>
        <v>34.25</v>
      </c>
      <c r="X13" s="5">
        <f t="shared" si="4"/>
        <v>128.6</v>
      </c>
      <c r="Z13">
        <f>X13</f>
        <v>128.6</v>
      </c>
      <c r="AA13" t="str">
        <f>D6</f>
        <v>Gymnastický klub Vítkovice, z.s.</v>
      </c>
      <c r="AB13">
        <v>8</v>
      </c>
    </row>
    <row r="14" spans="1:29" x14ac:dyDescent="0.25">
      <c r="A14" s="3">
        <v>2</v>
      </c>
      <c r="B14" s="3">
        <v>3324</v>
      </c>
      <c r="C14" s="3">
        <v>9763</v>
      </c>
      <c r="D14" s="3" t="s">
        <v>67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>
        <f>X21</f>
        <v>124.64999999999999</v>
      </c>
      <c r="AA14" t="str">
        <f>D14</f>
        <v>Tělovýchovná jednota Třineckých železáren, spolek</v>
      </c>
      <c r="AB14">
        <v>1</v>
      </c>
    </row>
    <row r="15" spans="1:29" x14ac:dyDescent="0.25">
      <c r="B15">
        <v>656982</v>
      </c>
      <c r="C15">
        <v>9763</v>
      </c>
      <c r="D15" t="s">
        <v>68</v>
      </c>
      <c r="E15">
        <v>2007</v>
      </c>
      <c r="F15" t="s">
        <v>69</v>
      </c>
      <c r="G15" t="s">
        <v>70</v>
      </c>
      <c r="H15" s="4">
        <v>0</v>
      </c>
      <c r="I15" s="4">
        <v>0</v>
      </c>
      <c r="J15" s="4">
        <v>0</v>
      </c>
      <c r="K15" s="5">
        <f t="shared" ref="K15:K20" si="5">H15+I15-J15</f>
        <v>0</v>
      </c>
      <c r="L15" s="4">
        <v>0</v>
      </c>
      <c r="M15" s="4">
        <v>0</v>
      </c>
      <c r="N15" s="4">
        <v>0</v>
      </c>
      <c r="O15" s="5">
        <f t="shared" ref="O15:O20" si="6">L15+M15-N15</f>
        <v>0</v>
      </c>
      <c r="P15" s="4">
        <v>3.2</v>
      </c>
      <c r="Q15" s="4">
        <v>6.8</v>
      </c>
      <c r="R15" s="4">
        <v>0</v>
      </c>
      <c r="S15" s="5">
        <f t="shared" ref="S15:S20" si="7">P15+Q15-R15</f>
        <v>10</v>
      </c>
      <c r="T15" s="4">
        <v>0</v>
      </c>
      <c r="U15" s="4">
        <v>0</v>
      </c>
      <c r="V15" s="4">
        <v>0</v>
      </c>
      <c r="W15" s="5">
        <f t="shared" ref="W15:W20" si="8">T15+U15-V15</f>
        <v>0</v>
      </c>
      <c r="X15" s="5">
        <f t="shared" ref="X15:X21" si="9">K15+O15+S15+W15</f>
        <v>10</v>
      </c>
      <c r="Z15">
        <f>X21</f>
        <v>124.64999999999999</v>
      </c>
      <c r="AA15" t="str">
        <f>D14</f>
        <v>Tělovýchovná jednota Třineckých železáren, spolek</v>
      </c>
      <c r="AB15">
        <v>2</v>
      </c>
    </row>
    <row r="16" spans="1:29" x14ac:dyDescent="0.25">
      <c r="B16">
        <v>239551</v>
      </c>
      <c r="C16">
        <v>9763</v>
      </c>
      <c r="D16" t="s">
        <v>71</v>
      </c>
      <c r="E16">
        <v>2007</v>
      </c>
      <c r="F16" t="s">
        <v>69</v>
      </c>
      <c r="G16" t="s">
        <v>70</v>
      </c>
      <c r="H16" s="4">
        <v>2.4</v>
      </c>
      <c r="I16" s="4">
        <v>8.1</v>
      </c>
      <c r="J16" s="4">
        <v>0</v>
      </c>
      <c r="K16" s="5">
        <f t="shared" si="5"/>
        <v>10.5</v>
      </c>
      <c r="L16" s="4">
        <v>2.6</v>
      </c>
      <c r="M16" s="4">
        <v>5.45</v>
      </c>
      <c r="N16" s="4">
        <v>0</v>
      </c>
      <c r="O16" s="5">
        <f t="shared" si="6"/>
        <v>8.0500000000000007</v>
      </c>
      <c r="P16" s="4">
        <v>3.6</v>
      </c>
      <c r="Q16" s="4">
        <v>8.6999999999999993</v>
      </c>
      <c r="R16" s="4">
        <v>0</v>
      </c>
      <c r="S16" s="5">
        <f t="shared" si="7"/>
        <v>12.299999999999999</v>
      </c>
      <c r="T16" s="4">
        <v>2.9</v>
      </c>
      <c r="U16" s="4">
        <v>8.35</v>
      </c>
      <c r="V16" s="4">
        <v>0.5</v>
      </c>
      <c r="W16" s="5">
        <f t="shared" si="8"/>
        <v>10.75</v>
      </c>
      <c r="X16" s="5">
        <f t="shared" si="9"/>
        <v>41.6</v>
      </c>
      <c r="Z16">
        <f>X21</f>
        <v>124.64999999999999</v>
      </c>
      <c r="AA16" t="str">
        <f>D14</f>
        <v>Tělovýchovná jednota Třineckých železáren, spolek</v>
      </c>
      <c r="AB16">
        <v>3</v>
      </c>
    </row>
    <row r="17" spans="1:28" x14ac:dyDescent="0.25">
      <c r="B17">
        <v>976004</v>
      </c>
      <c r="C17">
        <v>9763</v>
      </c>
      <c r="D17" t="s">
        <v>72</v>
      </c>
      <c r="E17">
        <v>2005</v>
      </c>
      <c r="F17" t="s">
        <v>69</v>
      </c>
      <c r="G17" t="s">
        <v>70</v>
      </c>
      <c r="H17" s="4">
        <v>2.8</v>
      </c>
      <c r="I17" s="4">
        <v>8.35</v>
      </c>
      <c r="J17" s="4">
        <v>0</v>
      </c>
      <c r="K17" s="5">
        <f t="shared" si="5"/>
        <v>11.149999999999999</v>
      </c>
      <c r="L17" s="4">
        <v>2.6</v>
      </c>
      <c r="M17" s="4">
        <v>7.1</v>
      </c>
      <c r="N17" s="4">
        <v>0</v>
      </c>
      <c r="O17" s="5">
        <f t="shared" si="6"/>
        <v>9.6999999999999993</v>
      </c>
      <c r="P17" s="4">
        <v>2.9</v>
      </c>
      <c r="Q17" s="4">
        <v>6.75</v>
      </c>
      <c r="R17" s="4">
        <v>0</v>
      </c>
      <c r="S17" s="5">
        <f t="shared" si="7"/>
        <v>9.65</v>
      </c>
      <c r="T17" s="4">
        <v>3.4</v>
      </c>
      <c r="U17" s="4">
        <v>7.6</v>
      </c>
      <c r="V17" s="4">
        <v>0</v>
      </c>
      <c r="W17" s="5">
        <f t="shared" si="8"/>
        <v>11</v>
      </c>
      <c r="X17" s="5">
        <f t="shared" si="9"/>
        <v>41.5</v>
      </c>
      <c r="Z17">
        <f>X21</f>
        <v>124.64999999999999</v>
      </c>
      <c r="AA17" t="str">
        <f>D14</f>
        <v>Tělovýchovná jednota Třineckých železáren, spolek</v>
      </c>
      <c r="AB17">
        <v>4</v>
      </c>
    </row>
    <row r="18" spans="1:28" x14ac:dyDescent="0.25">
      <c r="B18">
        <v>243536</v>
      </c>
      <c r="C18">
        <v>9763</v>
      </c>
      <c r="D18" t="s">
        <v>73</v>
      </c>
      <c r="E18">
        <v>2005</v>
      </c>
      <c r="F18" t="s">
        <v>69</v>
      </c>
      <c r="G18" t="s">
        <v>70</v>
      </c>
      <c r="H18" s="4">
        <v>2.4</v>
      </c>
      <c r="I18" s="4">
        <v>8.4499999999999993</v>
      </c>
      <c r="J18" s="4">
        <v>0</v>
      </c>
      <c r="K18" s="5">
        <f t="shared" si="5"/>
        <v>10.85</v>
      </c>
      <c r="L18" s="4">
        <v>2</v>
      </c>
      <c r="M18" s="4">
        <v>6.45</v>
      </c>
      <c r="N18" s="4">
        <v>0</v>
      </c>
      <c r="O18" s="5">
        <f t="shared" si="6"/>
        <v>8.4499999999999993</v>
      </c>
      <c r="P18" s="4">
        <v>0</v>
      </c>
      <c r="Q18" s="4">
        <v>0</v>
      </c>
      <c r="R18" s="4">
        <v>0</v>
      </c>
      <c r="S18" s="5">
        <f t="shared" si="7"/>
        <v>0</v>
      </c>
      <c r="T18" s="4">
        <v>3.4</v>
      </c>
      <c r="U18" s="4">
        <v>7.55</v>
      </c>
      <c r="V18" s="4">
        <v>0</v>
      </c>
      <c r="W18" s="5">
        <f t="shared" si="8"/>
        <v>10.95</v>
      </c>
      <c r="X18" s="5">
        <f t="shared" si="9"/>
        <v>30.249999999999996</v>
      </c>
      <c r="Z18">
        <f>X21</f>
        <v>124.64999999999999</v>
      </c>
      <c r="AA18" t="str">
        <f>D14</f>
        <v>Tělovýchovná jednota Třineckých železáren, spolek</v>
      </c>
      <c r="AB18">
        <v>5</v>
      </c>
    </row>
    <row r="19" spans="1:28" x14ac:dyDescent="0.25">
      <c r="B19">
        <v>672927</v>
      </c>
      <c r="C19">
        <v>9763</v>
      </c>
      <c r="D19" t="s">
        <v>74</v>
      </c>
      <c r="E19">
        <v>2004</v>
      </c>
      <c r="F19" t="s">
        <v>69</v>
      </c>
      <c r="G19" t="s">
        <v>70</v>
      </c>
      <c r="H19" s="4">
        <v>2</v>
      </c>
      <c r="I19" s="4">
        <v>9.1</v>
      </c>
      <c r="J19" s="4">
        <v>0</v>
      </c>
      <c r="K19" s="5">
        <f t="shared" si="5"/>
        <v>11.1</v>
      </c>
      <c r="L19" s="4">
        <v>1.3</v>
      </c>
      <c r="M19" s="4">
        <v>7.2</v>
      </c>
      <c r="N19" s="4">
        <v>0</v>
      </c>
      <c r="O19" s="5">
        <f t="shared" si="6"/>
        <v>8.5</v>
      </c>
      <c r="P19" s="4">
        <v>0</v>
      </c>
      <c r="Q19" s="4">
        <v>0</v>
      </c>
      <c r="R19" s="4">
        <v>0</v>
      </c>
      <c r="S19" s="5">
        <f t="shared" si="7"/>
        <v>0</v>
      </c>
      <c r="T19" s="4">
        <v>0</v>
      </c>
      <c r="U19" s="4">
        <v>0</v>
      </c>
      <c r="V19" s="4">
        <v>0</v>
      </c>
      <c r="W19" s="5">
        <f t="shared" si="8"/>
        <v>0</v>
      </c>
      <c r="X19" s="5">
        <f t="shared" si="9"/>
        <v>19.600000000000001</v>
      </c>
      <c r="Z19">
        <f>X21</f>
        <v>124.64999999999999</v>
      </c>
      <c r="AA19" t="str">
        <f>D14</f>
        <v>Tělovýchovná jednota Třineckých železáren, spolek</v>
      </c>
      <c r="AB19">
        <v>6</v>
      </c>
    </row>
    <row r="20" spans="1:28" x14ac:dyDescent="0.25">
      <c r="B20">
        <v>476749</v>
      </c>
      <c r="C20">
        <v>9763</v>
      </c>
      <c r="D20" t="s">
        <v>75</v>
      </c>
      <c r="E20">
        <v>2009</v>
      </c>
      <c r="F20" t="s">
        <v>69</v>
      </c>
      <c r="G20" t="s">
        <v>70</v>
      </c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2.6</v>
      </c>
      <c r="Q20" s="4">
        <v>7.3</v>
      </c>
      <c r="R20" s="4">
        <v>0</v>
      </c>
      <c r="S20" s="5">
        <f t="shared" si="7"/>
        <v>9.9</v>
      </c>
      <c r="T20" s="4">
        <v>2.8</v>
      </c>
      <c r="U20" s="4">
        <v>7.5</v>
      </c>
      <c r="V20" s="4">
        <v>0</v>
      </c>
      <c r="W20" s="5">
        <f t="shared" si="8"/>
        <v>10.3</v>
      </c>
      <c r="X20" s="5">
        <f t="shared" si="9"/>
        <v>20.200000000000003</v>
      </c>
      <c r="Z20">
        <f>X21</f>
        <v>124.64999999999999</v>
      </c>
      <c r="AA20" t="str">
        <f>D14</f>
        <v>Tělovýchovná jednota Třineckých železáren, spolek</v>
      </c>
      <c r="AB20">
        <v>7</v>
      </c>
    </row>
    <row r="21" spans="1:28" x14ac:dyDescent="0.25">
      <c r="A21" s="5"/>
      <c r="B21" s="5"/>
      <c r="C21" s="5"/>
      <c r="D21" s="5" t="s">
        <v>32</v>
      </c>
      <c r="E21" s="5"/>
      <c r="F21" s="5"/>
      <c r="G21" s="5"/>
      <c r="H21" s="5"/>
      <c r="I21" s="5"/>
      <c r="J21" s="5">
        <v>0</v>
      </c>
      <c r="K21" s="5">
        <f>LARGE(K15:K20,3)+LARGE(K15:K20,2)+LARGE(K15:K20,1)-J21</f>
        <v>33.099999999999994</v>
      </c>
      <c r="L21" s="5"/>
      <c r="M21" s="5"/>
      <c r="N21" s="5">
        <v>0</v>
      </c>
      <c r="O21" s="5">
        <f>LARGE(O15:O20,3)+LARGE(O15:O20,2)+LARGE(O15:O20,1)-N21</f>
        <v>26.65</v>
      </c>
      <c r="P21" s="5"/>
      <c r="Q21" s="5"/>
      <c r="R21" s="5">
        <v>0</v>
      </c>
      <c r="S21" s="5">
        <f>LARGE(S15:S20,3)+LARGE(S15:S20,2)+LARGE(S15:S20,1)-R21</f>
        <v>32.199999999999996</v>
      </c>
      <c r="T21" s="5"/>
      <c r="U21" s="5"/>
      <c r="V21" s="5">
        <v>0</v>
      </c>
      <c r="W21" s="5">
        <f>LARGE(W15:W20,3)+LARGE(W15:W20,2)+LARGE(W15:W20,1)-V21</f>
        <v>32.700000000000003</v>
      </c>
      <c r="X21" s="5">
        <f t="shared" si="9"/>
        <v>124.64999999999999</v>
      </c>
      <c r="Z21">
        <f>X21</f>
        <v>124.64999999999999</v>
      </c>
      <c r="AA21" t="str">
        <f>D14</f>
        <v>Tělovýchovná jednota Třineckých železáren, spolek</v>
      </c>
      <c r="AB21">
        <v>8</v>
      </c>
    </row>
    <row r="22" spans="1:28" x14ac:dyDescent="0.25">
      <c r="A22" s="3">
        <v>3</v>
      </c>
      <c r="B22" s="3">
        <v>3364</v>
      </c>
      <c r="C22" s="3">
        <v>4142</v>
      </c>
      <c r="D22" s="3" t="s">
        <v>41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>
        <f>X29</f>
        <v>122.55</v>
      </c>
      <c r="AA22" t="str">
        <f>D22</f>
        <v>Tělocvičná jednota Sokol Moravská Ostrava 1 A</v>
      </c>
      <c r="AB22">
        <v>1</v>
      </c>
    </row>
    <row r="23" spans="1:28" x14ac:dyDescent="0.25">
      <c r="B23">
        <v>879123</v>
      </c>
      <c r="C23">
        <v>4142</v>
      </c>
      <c r="D23" t="s">
        <v>42</v>
      </c>
      <c r="E23">
        <v>2008</v>
      </c>
      <c r="F23" t="s">
        <v>43</v>
      </c>
      <c r="G23" t="s">
        <v>44</v>
      </c>
      <c r="H23" s="4">
        <v>2</v>
      </c>
      <c r="I23" s="4">
        <v>9</v>
      </c>
      <c r="J23" s="4">
        <v>0</v>
      </c>
      <c r="K23" s="5">
        <f t="shared" ref="K23:K28" si="10">H23+I23-J23</f>
        <v>11</v>
      </c>
      <c r="L23" s="4">
        <v>1.3</v>
      </c>
      <c r="M23" s="4">
        <v>7.05</v>
      </c>
      <c r="N23" s="4">
        <v>0</v>
      </c>
      <c r="O23" s="5">
        <f t="shared" ref="O23:O28" si="11">L23+M23-N23</f>
        <v>8.35</v>
      </c>
      <c r="P23" s="4">
        <v>3.2</v>
      </c>
      <c r="Q23" s="4">
        <v>8.1999999999999993</v>
      </c>
      <c r="R23" s="4">
        <v>0</v>
      </c>
      <c r="S23" s="5">
        <f t="shared" ref="S23:S28" si="12">P23+Q23-R23</f>
        <v>11.399999999999999</v>
      </c>
      <c r="T23" s="4">
        <v>0</v>
      </c>
      <c r="U23" s="4">
        <v>0</v>
      </c>
      <c r="V23" s="4">
        <v>0</v>
      </c>
      <c r="W23" s="5">
        <f t="shared" ref="W23:W28" si="13">T23+U23-V23</f>
        <v>0</v>
      </c>
      <c r="X23" s="5">
        <f t="shared" ref="X23:X29" si="14">K23+O23+S23+W23</f>
        <v>30.75</v>
      </c>
      <c r="Z23">
        <f>X29</f>
        <v>122.55</v>
      </c>
      <c r="AA23" t="str">
        <f>D22</f>
        <v>Tělocvičná jednota Sokol Moravská Ostrava 1 A</v>
      </c>
      <c r="AB23">
        <v>2</v>
      </c>
    </row>
    <row r="24" spans="1:28" x14ac:dyDescent="0.25">
      <c r="B24">
        <v>475516</v>
      </c>
      <c r="C24">
        <v>4142</v>
      </c>
      <c r="D24" t="s">
        <v>55</v>
      </c>
      <c r="E24">
        <v>2011</v>
      </c>
      <c r="F24" t="s">
        <v>43</v>
      </c>
      <c r="G24" t="s">
        <v>46</v>
      </c>
      <c r="H24" s="4">
        <v>0</v>
      </c>
      <c r="I24" s="4">
        <v>0</v>
      </c>
      <c r="J24" s="4">
        <v>0</v>
      </c>
      <c r="K24" s="5">
        <f t="shared" si="10"/>
        <v>0</v>
      </c>
      <c r="L24" s="4">
        <v>1.2</v>
      </c>
      <c r="M24" s="4">
        <v>6.75</v>
      </c>
      <c r="N24" s="4">
        <v>2</v>
      </c>
      <c r="O24" s="5">
        <f t="shared" si="11"/>
        <v>5.95</v>
      </c>
      <c r="P24" s="4">
        <v>0</v>
      </c>
      <c r="Q24" s="4">
        <v>0</v>
      </c>
      <c r="R24" s="4">
        <v>0</v>
      </c>
      <c r="S24" s="5">
        <f t="shared" si="12"/>
        <v>0</v>
      </c>
      <c r="T24" s="4">
        <v>0</v>
      </c>
      <c r="U24" s="4">
        <v>0</v>
      </c>
      <c r="V24" s="4">
        <v>0</v>
      </c>
      <c r="W24" s="5">
        <f t="shared" si="13"/>
        <v>0</v>
      </c>
      <c r="X24" s="5">
        <f t="shared" si="14"/>
        <v>5.95</v>
      </c>
      <c r="Z24">
        <f>X29</f>
        <v>122.55</v>
      </c>
      <c r="AA24" t="str">
        <f>D22</f>
        <v>Tělocvičná jednota Sokol Moravská Ostrava 1 A</v>
      </c>
      <c r="AB24">
        <v>3</v>
      </c>
    </row>
    <row r="25" spans="1:28" x14ac:dyDescent="0.25">
      <c r="B25">
        <v>983487</v>
      </c>
      <c r="C25">
        <v>4142</v>
      </c>
      <c r="D25" t="s">
        <v>47</v>
      </c>
      <c r="E25">
        <v>2009</v>
      </c>
      <c r="F25" t="s">
        <v>43</v>
      </c>
      <c r="G25" t="s">
        <v>46</v>
      </c>
      <c r="H25" s="4">
        <v>2</v>
      </c>
      <c r="I25" s="4">
        <v>8.8000000000000007</v>
      </c>
      <c r="J25" s="4">
        <v>0</v>
      </c>
      <c r="K25" s="5">
        <f t="shared" si="10"/>
        <v>10.8</v>
      </c>
      <c r="L25" s="4">
        <v>2</v>
      </c>
      <c r="M25" s="4">
        <v>7.15</v>
      </c>
      <c r="N25" s="4">
        <v>0</v>
      </c>
      <c r="O25" s="5">
        <f t="shared" si="11"/>
        <v>9.15</v>
      </c>
      <c r="P25" s="4">
        <v>3.4</v>
      </c>
      <c r="Q25" s="4">
        <v>7.55</v>
      </c>
      <c r="R25" s="4">
        <v>0</v>
      </c>
      <c r="S25" s="5">
        <f t="shared" si="12"/>
        <v>10.95</v>
      </c>
      <c r="T25" s="4">
        <v>2.6</v>
      </c>
      <c r="U25" s="4">
        <v>7.75</v>
      </c>
      <c r="V25" s="4">
        <v>0</v>
      </c>
      <c r="W25" s="5">
        <f t="shared" si="13"/>
        <v>10.35</v>
      </c>
      <c r="X25" s="5">
        <f t="shared" si="14"/>
        <v>41.25</v>
      </c>
      <c r="Z25">
        <f>X29</f>
        <v>122.55</v>
      </c>
      <c r="AA25" t="str">
        <f>D22</f>
        <v>Tělocvičná jednota Sokol Moravská Ostrava 1 A</v>
      </c>
      <c r="AB25">
        <v>4</v>
      </c>
    </row>
    <row r="26" spans="1:28" x14ac:dyDescent="0.25">
      <c r="B26">
        <v>595617</v>
      </c>
      <c r="C26">
        <v>4142</v>
      </c>
      <c r="D26" t="s">
        <v>48</v>
      </c>
      <c r="E26">
        <v>2010</v>
      </c>
      <c r="F26" t="s">
        <v>43</v>
      </c>
      <c r="G26" t="s">
        <v>46</v>
      </c>
      <c r="H26" s="4">
        <v>0</v>
      </c>
      <c r="I26" s="4">
        <v>0</v>
      </c>
      <c r="J26" s="4">
        <v>0</v>
      </c>
      <c r="K26" s="5">
        <f t="shared" si="10"/>
        <v>0</v>
      </c>
      <c r="L26" s="4">
        <v>0</v>
      </c>
      <c r="M26" s="4">
        <v>0</v>
      </c>
      <c r="N26" s="4">
        <v>0</v>
      </c>
      <c r="O26" s="5">
        <f t="shared" si="11"/>
        <v>0</v>
      </c>
      <c r="P26" s="4">
        <v>2.6</v>
      </c>
      <c r="Q26" s="4">
        <v>8.4499999999999993</v>
      </c>
      <c r="R26" s="4">
        <v>0</v>
      </c>
      <c r="S26" s="5">
        <f t="shared" si="12"/>
        <v>11.049999999999999</v>
      </c>
      <c r="T26" s="4">
        <v>2.6</v>
      </c>
      <c r="U26" s="4">
        <v>7.15</v>
      </c>
      <c r="V26" s="4">
        <v>0</v>
      </c>
      <c r="W26" s="5">
        <f t="shared" si="13"/>
        <v>9.75</v>
      </c>
      <c r="X26" s="5">
        <f t="shared" si="14"/>
        <v>20.799999999999997</v>
      </c>
      <c r="Z26">
        <f>X29</f>
        <v>122.55</v>
      </c>
      <c r="AA26" t="str">
        <f>D22</f>
        <v>Tělocvičná jednota Sokol Moravská Ostrava 1 A</v>
      </c>
      <c r="AB26">
        <v>5</v>
      </c>
    </row>
    <row r="27" spans="1:28" x14ac:dyDescent="0.25">
      <c r="B27">
        <v>175980</v>
      </c>
      <c r="C27">
        <v>4142</v>
      </c>
      <c r="D27" t="s">
        <v>49</v>
      </c>
      <c r="E27">
        <v>2009</v>
      </c>
      <c r="F27" t="s">
        <v>43</v>
      </c>
      <c r="G27" t="s">
        <v>46</v>
      </c>
      <c r="H27" s="4">
        <v>2</v>
      </c>
      <c r="I27" s="4">
        <v>8.3000000000000007</v>
      </c>
      <c r="J27" s="4">
        <v>0</v>
      </c>
      <c r="K27" s="5">
        <f t="shared" si="10"/>
        <v>10.3</v>
      </c>
      <c r="L27" s="4">
        <v>0</v>
      </c>
      <c r="M27" s="4">
        <v>0</v>
      </c>
      <c r="N27" s="4">
        <v>0</v>
      </c>
      <c r="O27" s="5">
        <f t="shared" si="11"/>
        <v>0</v>
      </c>
      <c r="P27" s="4">
        <v>0</v>
      </c>
      <c r="Q27" s="4">
        <v>0</v>
      </c>
      <c r="R27" s="4">
        <v>0</v>
      </c>
      <c r="S27" s="5">
        <f t="shared" si="12"/>
        <v>0</v>
      </c>
      <c r="T27" s="4">
        <v>2.5</v>
      </c>
      <c r="U27" s="4">
        <v>7.7</v>
      </c>
      <c r="V27" s="4">
        <v>0</v>
      </c>
      <c r="W27" s="5">
        <f t="shared" si="13"/>
        <v>10.199999999999999</v>
      </c>
      <c r="X27" s="5">
        <f t="shared" si="14"/>
        <v>20.5</v>
      </c>
      <c r="Z27">
        <f>X29</f>
        <v>122.55</v>
      </c>
      <c r="AA27" t="str">
        <f>D22</f>
        <v>Tělocvičná jednota Sokol Moravská Ostrava 1 A</v>
      </c>
      <c r="AB27">
        <v>6</v>
      </c>
    </row>
    <row r="28" spans="1:28" x14ac:dyDescent="0.25">
      <c r="B28">
        <v>865886</v>
      </c>
      <c r="C28">
        <v>4142</v>
      </c>
      <c r="D28" t="s">
        <v>50</v>
      </c>
      <c r="E28">
        <v>2009</v>
      </c>
      <c r="F28" t="s">
        <v>43</v>
      </c>
      <c r="G28" t="s">
        <v>46</v>
      </c>
      <c r="H28" s="4">
        <v>2</v>
      </c>
      <c r="I28" s="4">
        <v>9.0500000000000007</v>
      </c>
      <c r="J28" s="4">
        <v>0</v>
      </c>
      <c r="K28" s="5">
        <f t="shared" si="10"/>
        <v>11.05</v>
      </c>
      <c r="L28" s="4">
        <v>1.6</v>
      </c>
      <c r="M28" s="4">
        <v>6.2</v>
      </c>
      <c r="N28" s="4">
        <v>0</v>
      </c>
      <c r="O28" s="5">
        <f t="shared" si="11"/>
        <v>7.8000000000000007</v>
      </c>
      <c r="P28" s="4">
        <v>2.9</v>
      </c>
      <c r="Q28" s="4">
        <v>8.3000000000000007</v>
      </c>
      <c r="R28" s="4">
        <v>0</v>
      </c>
      <c r="S28" s="5">
        <f t="shared" si="12"/>
        <v>11.200000000000001</v>
      </c>
      <c r="T28" s="4">
        <v>2.9</v>
      </c>
      <c r="U28" s="4">
        <v>7.3</v>
      </c>
      <c r="V28" s="4">
        <v>0</v>
      </c>
      <c r="W28" s="5">
        <f t="shared" si="13"/>
        <v>10.199999999999999</v>
      </c>
      <c r="X28" s="5">
        <f t="shared" si="14"/>
        <v>40.25</v>
      </c>
      <c r="Z28">
        <f>X29</f>
        <v>122.55</v>
      </c>
      <c r="AA28" t="str">
        <f>D22</f>
        <v>Tělocvičná jednota Sokol Moravská Ostrava 1 A</v>
      </c>
      <c r="AB28">
        <v>7</v>
      </c>
    </row>
    <row r="29" spans="1:28" x14ac:dyDescent="0.25">
      <c r="A29" s="5"/>
      <c r="B29" s="5"/>
      <c r="C29" s="5"/>
      <c r="D29" s="5" t="s">
        <v>32</v>
      </c>
      <c r="E29" s="5"/>
      <c r="F29" s="5"/>
      <c r="G29" s="5"/>
      <c r="H29" s="5"/>
      <c r="I29" s="5"/>
      <c r="J29" s="5">
        <v>0</v>
      </c>
      <c r="K29" s="5">
        <f>LARGE(K23:K28,3)+LARGE(K23:K28,2)+LARGE(K23:K28,1)-J29</f>
        <v>32.85</v>
      </c>
      <c r="L29" s="5"/>
      <c r="M29" s="5"/>
      <c r="N29" s="5">
        <v>0</v>
      </c>
      <c r="O29" s="5">
        <f>LARGE(O23:O28,3)+LARGE(O23:O28,2)+LARGE(O23:O28,1)-N29</f>
        <v>25.299999999999997</v>
      </c>
      <c r="P29" s="5"/>
      <c r="Q29" s="5"/>
      <c r="R29" s="5">
        <v>0</v>
      </c>
      <c r="S29" s="5">
        <f>LARGE(S23:S28,3)+LARGE(S23:S28,2)+LARGE(S23:S28,1)-R29</f>
        <v>33.65</v>
      </c>
      <c r="T29" s="5"/>
      <c r="U29" s="5"/>
      <c r="V29" s="5">
        <v>0</v>
      </c>
      <c r="W29" s="5">
        <f>LARGE(W23:W28,3)+LARGE(W23:W28,2)+LARGE(W23:W28,1)-V29</f>
        <v>30.75</v>
      </c>
      <c r="X29" s="5">
        <f t="shared" si="14"/>
        <v>122.55</v>
      </c>
      <c r="Z29">
        <f>X29</f>
        <v>122.55</v>
      </c>
      <c r="AA29" t="str">
        <f>D22</f>
        <v>Tělocvičná jednota Sokol Moravská Ostrava 1 A</v>
      </c>
      <c r="AB29">
        <v>8</v>
      </c>
    </row>
    <row r="30" spans="1:28" x14ac:dyDescent="0.25">
      <c r="A30" s="3">
        <v>4</v>
      </c>
      <c r="B30" s="3">
        <v>3297</v>
      </c>
      <c r="C30" s="3">
        <v>5382</v>
      </c>
      <c r="D30" s="3" t="s">
        <v>33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>
        <f>X37</f>
        <v>122.5</v>
      </c>
      <c r="AA30" t="str">
        <f>D30</f>
        <v>Tělocvičná jednota Sokol Kopřivnice</v>
      </c>
      <c r="AB30">
        <v>1</v>
      </c>
    </row>
    <row r="31" spans="1:28" x14ac:dyDescent="0.25">
      <c r="B31">
        <v>373842</v>
      </c>
      <c r="C31">
        <v>5382</v>
      </c>
      <c r="D31" t="s">
        <v>34</v>
      </c>
      <c r="E31">
        <v>2003</v>
      </c>
      <c r="F31" t="s">
        <v>35</v>
      </c>
      <c r="G31" t="s">
        <v>36</v>
      </c>
      <c r="H31" s="4">
        <v>2.4</v>
      </c>
      <c r="I31" s="4">
        <v>8</v>
      </c>
      <c r="J31" s="4">
        <v>0</v>
      </c>
      <c r="K31" s="5">
        <f t="shared" ref="K31:K36" si="15">H31+I31-J31</f>
        <v>10.4</v>
      </c>
      <c r="L31" s="4">
        <v>2</v>
      </c>
      <c r="M31" s="4">
        <v>6.95</v>
      </c>
      <c r="N31" s="4">
        <v>0</v>
      </c>
      <c r="O31" s="5">
        <f t="shared" ref="O31:O36" si="16">L31+M31-N31</f>
        <v>8.9499999999999993</v>
      </c>
      <c r="P31" s="4">
        <v>3.5</v>
      </c>
      <c r="Q31" s="4">
        <v>7.25</v>
      </c>
      <c r="R31" s="4">
        <v>0</v>
      </c>
      <c r="S31" s="5">
        <f t="shared" ref="S31:S36" si="17">P31+Q31-R31</f>
        <v>10.75</v>
      </c>
      <c r="T31" s="4">
        <v>3.3</v>
      </c>
      <c r="U31" s="4">
        <v>7.5</v>
      </c>
      <c r="V31" s="4">
        <v>0</v>
      </c>
      <c r="W31" s="5">
        <f t="shared" ref="W31:W36" si="18">T31+U31-V31</f>
        <v>10.8</v>
      </c>
      <c r="X31" s="5">
        <f t="shared" ref="X31:X37" si="19">K31+O31+S31+W31</f>
        <v>40.900000000000006</v>
      </c>
      <c r="Z31">
        <f>X37</f>
        <v>122.5</v>
      </c>
      <c r="AA31" t="str">
        <f>D30</f>
        <v>Tělocvičná jednota Sokol Kopřivnice</v>
      </c>
      <c r="AB31">
        <v>2</v>
      </c>
    </row>
    <row r="32" spans="1:28" x14ac:dyDescent="0.25">
      <c r="B32">
        <v>643262</v>
      </c>
      <c r="C32">
        <v>5382</v>
      </c>
      <c r="D32" t="s">
        <v>37</v>
      </c>
      <c r="E32">
        <v>2003</v>
      </c>
      <c r="F32" t="s">
        <v>35</v>
      </c>
      <c r="G32" t="s">
        <v>36</v>
      </c>
      <c r="H32" s="4">
        <v>0</v>
      </c>
      <c r="I32" s="4">
        <v>0</v>
      </c>
      <c r="J32" s="4">
        <v>0</v>
      </c>
      <c r="K32" s="5">
        <f t="shared" si="15"/>
        <v>0</v>
      </c>
      <c r="L32" s="4">
        <v>1.9</v>
      </c>
      <c r="M32" s="4">
        <v>5.3</v>
      </c>
      <c r="N32" s="4">
        <v>0</v>
      </c>
      <c r="O32" s="5">
        <f t="shared" si="16"/>
        <v>7.1999999999999993</v>
      </c>
      <c r="P32" s="4">
        <v>2.4</v>
      </c>
      <c r="Q32" s="4">
        <v>7.05</v>
      </c>
      <c r="R32" s="4">
        <v>0</v>
      </c>
      <c r="S32" s="5">
        <f t="shared" si="17"/>
        <v>9.4499999999999993</v>
      </c>
      <c r="T32" s="4">
        <v>2.9</v>
      </c>
      <c r="U32" s="4">
        <v>7.2</v>
      </c>
      <c r="V32" s="4">
        <v>0</v>
      </c>
      <c r="W32" s="5">
        <f t="shared" si="18"/>
        <v>10.1</v>
      </c>
      <c r="X32" s="5">
        <f t="shared" si="19"/>
        <v>26.75</v>
      </c>
      <c r="Z32">
        <f>X37</f>
        <v>122.5</v>
      </c>
      <c r="AA32" t="str">
        <f>D30</f>
        <v>Tělocvičná jednota Sokol Kopřivnice</v>
      </c>
      <c r="AB32">
        <v>3</v>
      </c>
    </row>
    <row r="33" spans="1:28" x14ac:dyDescent="0.25">
      <c r="B33">
        <v>924988</v>
      </c>
      <c r="C33">
        <v>5382</v>
      </c>
      <c r="D33" t="s">
        <v>38</v>
      </c>
      <c r="E33">
        <v>2003</v>
      </c>
      <c r="F33" t="s">
        <v>35</v>
      </c>
      <c r="G33" t="s">
        <v>36</v>
      </c>
      <c r="H33" s="4">
        <v>2.8</v>
      </c>
      <c r="I33" s="4">
        <v>8.4499999999999993</v>
      </c>
      <c r="J33" s="4">
        <v>0</v>
      </c>
      <c r="K33" s="5">
        <f t="shared" si="15"/>
        <v>11.25</v>
      </c>
      <c r="L33" s="4">
        <v>1.9</v>
      </c>
      <c r="M33" s="4">
        <v>6.2</v>
      </c>
      <c r="N33" s="4">
        <v>0</v>
      </c>
      <c r="O33" s="5">
        <f t="shared" si="16"/>
        <v>8.1</v>
      </c>
      <c r="P33" s="4">
        <v>2.9</v>
      </c>
      <c r="Q33" s="4">
        <v>7.4</v>
      </c>
      <c r="R33" s="4">
        <v>0</v>
      </c>
      <c r="S33" s="5">
        <f t="shared" si="17"/>
        <v>10.3</v>
      </c>
      <c r="T33" s="4">
        <v>2.9</v>
      </c>
      <c r="U33" s="4">
        <v>6.95</v>
      </c>
      <c r="V33" s="4">
        <v>0</v>
      </c>
      <c r="W33" s="5">
        <f t="shared" si="18"/>
        <v>9.85</v>
      </c>
      <c r="X33" s="5">
        <f t="shared" si="19"/>
        <v>39.5</v>
      </c>
      <c r="Z33">
        <f>X37</f>
        <v>122.5</v>
      </c>
      <c r="AA33" t="str">
        <f>D30</f>
        <v>Tělocvičná jednota Sokol Kopřivnice</v>
      </c>
      <c r="AB33">
        <v>4</v>
      </c>
    </row>
    <row r="34" spans="1:28" x14ac:dyDescent="0.25">
      <c r="B34">
        <v>863102</v>
      </c>
      <c r="C34">
        <v>5382</v>
      </c>
      <c r="D34" t="s">
        <v>39</v>
      </c>
      <c r="E34">
        <v>2004</v>
      </c>
      <c r="F34" t="s">
        <v>35</v>
      </c>
      <c r="G34" t="s">
        <v>36</v>
      </c>
      <c r="H34" s="4">
        <v>2</v>
      </c>
      <c r="I34" s="4">
        <v>7.95</v>
      </c>
      <c r="J34" s="4">
        <v>0</v>
      </c>
      <c r="K34" s="5">
        <f t="shared" si="15"/>
        <v>9.9499999999999993</v>
      </c>
      <c r="L34" s="4">
        <v>0</v>
      </c>
      <c r="M34" s="4">
        <v>0</v>
      </c>
      <c r="N34" s="4">
        <v>0</v>
      </c>
      <c r="O34" s="5">
        <f t="shared" si="16"/>
        <v>0</v>
      </c>
      <c r="P34" s="4">
        <v>0</v>
      </c>
      <c r="Q34" s="4">
        <v>0</v>
      </c>
      <c r="R34" s="4">
        <v>0</v>
      </c>
      <c r="S34" s="5">
        <f t="shared" si="17"/>
        <v>0</v>
      </c>
      <c r="T34" s="4">
        <v>0</v>
      </c>
      <c r="U34" s="4">
        <v>0</v>
      </c>
      <c r="V34" s="4">
        <v>0</v>
      </c>
      <c r="W34" s="5">
        <f t="shared" si="18"/>
        <v>0</v>
      </c>
      <c r="X34" s="5">
        <f t="shared" si="19"/>
        <v>9.9499999999999993</v>
      </c>
      <c r="Z34">
        <f>X37</f>
        <v>122.5</v>
      </c>
      <c r="AA34" t="str">
        <f>D30</f>
        <v>Tělocvičná jednota Sokol Kopřivnice</v>
      </c>
      <c r="AB34">
        <v>5</v>
      </c>
    </row>
    <row r="35" spans="1:28" x14ac:dyDescent="0.25">
      <c r="B35">
        <v>493074</v>
      </c>
      <c r="C35">
        <v>5382</v>
      </c>
      <c r="D35" t="s">
        <v>40</v>
      </c>
      <c r="E35">
        <v>2006</v>
      </c>
      <c r="F35" t="s">
        <v>35</v>
      </c>
      <c r="G35" t="s">
        <v>36</v>
      </c>
      <c r="H35" s="4">
        <v>2.8</v>
      </c>
      <c r="I35" s="4">
        <v>8.75</v>
      </c>
      <c r="J35" s="4">
        <v>0</v>
      </c>
      <c r="K35" s="5">
        <f t="shared" si="15"/>
        <v>11.55</v>
      </c>
      <c r="L35" s="4">
        <v>2.6</v>
      </c>
      <c r="M35" s="4">
        <v>6.55</v>
      </c>
      <c r="N35" s="4">
        <v>0</v>
      </c>
      <c r="O35" s="5">
        <f t="shared" si="16"/>
        <v>9.15</v>
      </c>
      <c r="P35" s="4">
        <v>3.3</v>
      </c>
      <c r="Q35" s="4">
        <v>6.75</v>
      </c>
      <c r="R35" s="4">
        <v>0.1</v>
      </c>
      <c r="S35" s="5">
        <f t="shared" si="17"/>
        <v>9.9500000000000011</v>
      </c>
      <c r="T35" s="4">
        <v>3.5</v>
      </c>
      <c r="U35" s="4">
        <v>7.7</v>
      </c>
      <c r="V35" s="4">
        <v>0</v>
      </c>
      <c r="W35" s="5">
        <f t="shared" si="18"/>
        <v>11.2</v>
      </c>
      <c r="X35" s="5">
        <f t="shared" si="19"/>
        <v>41.850000000000009</v>
      </c>
      <c r="Z35">
        <f>X37</f>
        <v>122.5</v>
      </c>
      <c r="AA35" t="str">
        <f>D30</f>
        <v>Tělocvičná jednota Sokol Kopřivnice</v>
      </c>
      <c r="AB35">
        <v>6</v>
      </c>
    </row>
    <row r="36" spans="1:28" x14ac:dyDescent="0.25"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 t="shared" si="15"/>
        <v>0</v>
      </c>
      <c r="L36" s="4">
        <v>0</v>
      </c>
      <c r="M36" s="4">
        <v>0</v>
      </c>
      <c r="N36" s="4">
        <v>0</v>
      </c>
      <c r="O36" s="5">
        <f t="shared" si="16"/>
        <v>0</v>
      </c>
      <c r="P36" s="4">
        <v>0</v>
      </c>
      <c r="Q36" s="4">
        <v>0</v>
      </c>
      <c r="R36" s="4">
        <v>0</v>
      </c>
      <c r="S36" s="5">
        <f t="shared" si="17"/>
        <v>0</v>
      </c>
      <c r="T36" s="4">
        <v>0</v>
      </c>
      <c r="U36" s="4">
        <v>0</v>
      </c>
      <c r="V36" s="4">
        <v>0</v>
      </c>
      <c r="W36" s="5">
        <f t="shared" si="18"/>
        <v>0</v>
      </c>
      <c r="X36" s="5">
        <f t="shared" si="19"/>
        <v>0</v>
      </c>
      <c r="Z36">
        <f>X37</f>
        <v>122.5</v>
      </c>
      <c r="AA36" t="str">
        <f>D30</f>
        <v>Tělocvičná jednota Sokol Kopřivnice</v>
      </c>
      <c r="AB36">
        <v>7</v>
      </c>
    </row>
    <row r="37" spans="1:28" x14ac:dyDescent="0.25">
      <c r="A37" s="5"/>
      <c r="B37" s="5"/>
      <c r="C37" s="5"/>
      <c r="D37" s="5" t="s">
        <v>32</v>
      </c>
      <c r="E37" s="5"/>
      <c r="F37" s="5"/>
      <c r="G37" s="5"/>
      <c r="H37" s="5"/>
      <c r="I37" s="5"/>
      <c r="J37" s="5">
        <v>0</v>
      </c>
      <c r="K37" s="5">
        <f>LARGE(K31:K36,3)+LARGE(K31:K36,2)+LARGE(K31:K36,1)-J37</f>
        <v>33.200000000000003</v>
      </c>
      <c r="L37" s="5"/>
      <c r="M37" s="5"/>
      <c r="N37" s="5">
        <v>0</v>
      </c>
      <c r="O37" s="5">
        <f>LARGE(O31:O36,3)+LARGE(O31:O36,2)+LARGE(O31:O36,1)-N37</f>
        <v>26.199999999999996</v>
      </c>
      <c r="P37" s="5"/>
      <c r="Q37" s="5"/>
      <c r="R37" s="5">
        <v>0</v>
      </c>
      <c r="S37" s="5">
        <f>LARGE(S31:S36,3)+LARGE(S31:S36,2)+LARGE(S31:S36,1)-R37</f>
        <v>31</v>
      </c>
      <c r="T37" s="5"/>
      <c r="U37" s="5"/>
      <c r="V37" s="5">
        <v>0</v>
      </c>
      <c r="W37" s="5">
        <f>LARGE(W31:W36,3)+LARGE(W31:W36,2)+LARGE(W31:W36,1)-V37</f>
        <v>32.099999999999994</v>
      </c>
      <c r="X37" s="5">
        <f t="shared" si="19"/>
        <v>122.5</v>
      </c>
      <c r="Z37">
        <f>X37</f>
        <v>122.5</v>
      </c>
      <c r="AA37" t="str">
        <f>D30</f>
        <v>Tělocvičná jednota Sokol Kopřivnice</v>
      </c>
      <c r="AB37">
        <v>8</v>
      </c>
    </row>
    <row r="38" spans="1:28" x14ac:dyDescent="0.25">
      <c r="A38" s="3">
        <v>5</v>
      </c>
      <c r="B38" s="3">
        <v>3365</v>
      </c>
      <c r="C38" s="3">
        <v>4142</v>
      </c>
      <c r="D38" s="3" t="s">
        <v>51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>
        <f>X45</f>
        <v>110.65</v>
      </c>
      <c r="AA38" t="str">
        <f>D38</f>
        <v>Tělocvičná jednota Sokol Moravská Ostrava 1 B</v>
      </c>
      <c r="AB38">
        <v>1</v>
      </c>
    </row>
    <row r="39" spans="1:28" x14ac:dyDescent="0.25">
      <c r="B39">
        <v>141453</v>
      </c>
      <c r="C39">
        <v>4142</v>
      </c>
      <c r="D39" t="s">
        <v>52</v>
      </c>
      <c r="E39">
        <v>2007</v>
      </c>
      <c r="F39" t="s">
        <v>43</v>
      </c>
      <c r="G39" t="s">
        <v>53</v>
      </c>
      <c r="H39" s="4">
        <v>2</v>
      </c>
      <c r="I39" s="4">
        <v>8.6</v>
      </c>
      <c r="J39" s="4">
        <v>0</v>
      </c>
      <c r="K39" s="5">
        <f t="shared" ref="K39:K44" si="20">H39+I39-J39</f>
        <v>10.6</v>
      </c>
      <c r="L39" s="4">
        <v>1.1000000000000001</v>
      </c>
      <c r="M39" s="4">
        <v>6.9</v>
      </c>
      <c r="N39" s="4">
        <v>2</v>
      </c>
      <c r="O39" s="5">
        <f t="shared" ref="O39:O44" si="21">L39+M39-N39</f>
        <v>6</v>
      </c>
      <c r="P39" s="4">
        <v>3</v>
      </c>
      <c r="Q39" s="4">
        <v>5.8</v>
      </c>
      <c r="R39" s="4">
        <v>0</v>
      </c>
      <c r="S39" s="5">
        <f t="shared" ref="S39:S44" si="22">P39+Q39-R39</f>
        <v>8.8000000000000007</v>
      </c>
      <c r="T39" s="4">
        <v>2.2999999999999998</v>
      </c>
      <c r="U39" s="4">
        <v>7.9</v>
      </c>
      <c r="V39" s="4">
        <v>0</v>
      </c>
      <c r="W39" s="5">
        <f t="shared" ref="W39:W44" si="23">T39+U39-V39</f>
        <v>10.199999999999999</v>
      </c>
      <c r="X39" s="5">
        <f t="shared" ref="X39:X45" si="24">K39+O39+S39+W39</f>
        <v>35.6</v>
      </c>
      <c r="Z39">
        <f>X45</f>
        <v>110.65</v>
      </c>
      <c r="AA39" t="str">
        <f>D38</f>
        <v>Tělocvičná jednota Sokol Moravská Ostrava 1 B</v>
      </c>
      <c r="AB39">
        <v>2</v>
      </c>
    </row>
    <row r="40" spans="1:28" x14ac:dyDescent="0.25">
      <c r="B40">
        <v>845655</v>
      </c>
      <c r="C40">
        <v>4142</v>
      </c>
      <c r="D40" t="s">
        <v>54</v>
      </c>
      <c r="E40">
        <v>2010</v>
      </c>
      <c r="F40" t="s">
        <v>43</v>
      </c>
      <c r="G40" t="s">
        <v>46</v>
      </c>
      <c r="H40" s="4">
        <v>2</v>
      </c>
      <c r="I40" s="4">
        <v>8.35</v>
      </c>
      <c r="J40" s="4">
        <v>0</v>
      </c>
      <c r="K40" s="5">
        <f t="shared" si="20"/>
        <v>10.35</v>
      </c>
      <c r="L40" s="4">
        <v>0</v>
      </c>
      <c r="M40" s="4">
        <v>0</v>
      </c>
      <c r="N40" s="4">
        <v>0</v>
      </c>
      <c r="O40" s="5">
        <f t="shared" si="21"/>
        <v>0</v>
      </c>
      <c r="P40" s="4">
        <v>2.5</v>
      </c>
      <c r="Q40" s="4">
        <v>7.9</v>
      </c>
      <c r="R40" s="4">
        <v>0</v>
      </c>
      <c r="S40" s="5">
        <f t="shared" si="22"/>
        <v>10.4</v>
      </c>
      <c r="T40" s="4">
        <v>2.5</v>
      </c>
      <c r="U40" s="4">
        <v>7.65</v>
      </c>
      <c r="V40" s="4">
        <v>0</v>
      </c>
      <c r="W40" s="5">
        <f t="shared" si="23"/>
        <v>10.15</v>
      </c>
      <c r="X40" s="5">
        <f t="shared" si="24"/>
        <v>30.9</v>
      </c>
      <c r="Z40">
        <f>X45</f>
        <v>110.65</v>
      </c>
      <c r="AA40" t="str">
        <f>D38</f>
        <v>Tělocvičná jednota Sokol Moravská Ostrava 1 B</v>
      </c>
      <c r="AB40">
        <v>3</v>
      </c>
    </row>
    <row r="41" spans="1:28" x14ac:dyDescent="0.25">
      <c r="B41">
        <v>644366</v>
      </c>
      <c r="C41">
        <v>4142</v>
      </c>
      <c r="D41" t="s">
        <v>45</v>
      </c>
      <c r="E41">
        <v>2011</v>
      </c>
      <c r="F41" t="s">
        <v>43</v>
      </c>
      <c r="G41" t="s">
        <v>46</v>
      </c>
      <c r="H41" s="4">
        <v>0</v>
      </c>
      <c r="I41" s="4">
        <v>0</v>
      </c>
      <c r="J41" s="4">
        <v>0</v>
      </c>
      <c r="K41" s="5">
        <f t="shared" si="20"/>
        <v>0</v>
      </c>
      <c r="L41" s="4">
        <v>1.1000000000000001</v>
      </c>
      <c r="M41" s="4">
        <v>8</v>
      </c>
      <c r="N41" s="4">
        <v>2</v>
      </c>
      <c r="O41" s="5">
        <f t="shared" si="21"/>
        <v>7.1</v>
      </c>
      <c r="P41" s="4">
        <v>0</v>
      </c>
      <c r="Q41" s="4">
        <v>0</v>
      </c>
      <c r="R41" s="4">
        <v>0</v>
      </c>
      <c r="S41" s="5">
        <f t="shared" si="22"/>
        <v>0</v>
      </c>
      <c r="T41" s="4">
        <v>0</v>
      </c>
      <c r="U41" s="4">
        <v>0</v>
      </c>
      <c r="V41" s="4">
        <v>0</v>
      </c>
      <c r="W41" s="5">
        <f t="shared" si="23"/>
        <v>0</v>
      </c>
      <c r="X41" s="5">
        <f t="shared" si="24"/>
        <v>7.1</v>
      </c>
      <c r="Z41">
        <f>X45</f>
        <v>110.65</v>
      </c>
      <c r="AA41" t="str">
        <f>D38</f>
        <v>Tělocvičná jednota Sokol Moravská Ostrava 1 B</v>
      </c>
      <c r="AB41">
        <v>4</v>
      </c>
    </row>
    <row r="42" spans="1:28" x14ac:dyDescent="0.25">
      <c r="B42">
        <v>304308</v>
      </c>
      <c r="C42">
        <v>4142</v>
      </c>
      <c r="D42" t="s">
        <v>56</v>
      </c>
      <c r="E42">
        <v>2009</v>
      </c>
      <c r="F42" t="s">
        <v>43</v>
      </c>
      <c r="G42" t="s">
        <v>46</v>
      </c>
      <c r="H42" s="4">
        <v>2</v>
      </c>
      <c r="I42" s="4">
        <v>8.1999999999999993</v>
      </c>
      <c r="J42" s="4">
        <v>0</v>
      </c>
      <c r="K42" s="5">
        <f t="shared" si="20"/>
        <v>10.199999999999999</v>
      </c>
      <c r="L42" s="4">
        <v>0</v>
      </c>
      <c r="M42" s="4">
        <v>0</v>
      </c>
      <c r="N42" s="4">
        <v>0</v>
      </c>
      <c r="O42" s="5">
        <f t="shared" si="21"/>
        <v>0</v>
      </c>
      <c r="P42" s="4">
        <v>0</v>
      </c>
      <c r="Q42" s="4">
        <v>0</v>
      </c>
      <c r="R42" s="4">
        <v>0</v>
      </c>
      <c r="S42" s="5">
        <f t="shared" si="22"/>
        <v>0</v>
      </c>
      <c r="T42" s="4">
        <v>0</v>
      </c>
      <c r="U42" s="4">
        <v>0</v>
      </c>
      <c r="V42" s="4">
        <v>0</v>
      </c>
      <c r="W42" s="5">
        <f t="shared" si="23"/>
        <v>0</v>
      </c>
      <c r="X42" s="5">
        <f t="shared" si="24"/>
        <v>10.199999999999999</v>
      </c>
      <c r="Z42">
        <f>X45</f>
        <v>110.65</v>
      </c>
      <c r="AA42" t="str">
        <f>D38</f>
        <v>Tělocvičná jednota Sokol Moravská Ostrava 1 B</v>
      </c>
      <c r="AB42">
        <v>5</v>
      </c>
    </row>
    <row r="43" spans="1:28" x14ac:dyDescent="0.25">
      <c r="B43">
        <v>887983</v>
      </c>
      <c r="C43">
        <v>4142</v>
      </c>
      <c r="D43" t="s">
        <v>57</v>
      </c>
      <c r="E43">
        <v>2011</v>
      </c>
      <c r="F43" t="s">
        <v>43</v>
      </c>
      <c r="G43" t="s">
        <v>46</v>
      </c>
      <c r="H43" s="4">
        <v>0</v>
      </c>
      <c r="I43" s="4">
        <v>0</v>
      </c>
      <c r="J43" s="4">
        <v>0</v>
      </c>
      <c r="K43" s="5">
        <f t="shared" si="20"/>
        <v>0</v>
      </c>
      <c r="L43" s="4">
        <v>1</v>
      </c>
      <c r="M43" s="4">
        <v>8.15</v>
      </c>
      <c r="N43" s="4">
        <v>4</v>
      </c>
      <c r="O43" s="5">
        <f t="shared" si="21"/>
        <v>5.15</v>
      </c>
      <c r="P43" s="4">
        <v>2.5</v>
      </c>
      <c r="Q43" s="4">
        <v>7.8</v>
      </c>
      <c r="R43" s="4">
        <v>0</v>
      </c>
      <c r="S43" s="5">
        <f t="shared" si="22"/>
        <v>10.3</v>
      </c>
      <c r="T43" s="4">
        <v>2.1</v>
      </c>
      <c r="U43" s="4">
        <v>7.45</v>
      </c>
      <c r="V43" s="4">
        <v>0</v>
      </c>
      <c r="W43" s="5">
        <f t="shared" si="23"/>
        <v>9.5500000000000007</v>
      </c>
      <c r="X43" s="5">
        <f t="shared" si="24"/>
        <v>25</v>
      </c>
      <c r="Z43">
        <f>X45</f>
        <v>110.65</v>
      </c>
      <c r="AA43" t="str">
        <f>D38</f>
        <v>Tělocvičná jednota Sokol Moravská Ostrava 1 B</v>
      </c>
      <c r="AB43">
        <v>6</v>
      </c>
    </row>
    <row r="44" spans="1:28" x14ac:dyDescent="0.25">
      <c r="B44">
        <v>850138</v>
      </c>
      <c r="C44">
        <v>4142</v>
      </c>
      <c r="D44" t="s">
        <v>58</v>
      </c>
      <c r="E44">
        <v>2011</v>
      </c>
      <c r="F44" t="s">
        <v>43</v>
      </c>
      <c r="G44" t="s">
        <v>46</v>
      </c>
      <c r="H44" s="4">
        <v>2</v>
      </c>
      <c r="I44" s="4">
        <v>7.65</v>
      </c>
      <c r="J44" s="4">
        <v>0</v>
      </c>
      <c r="K44" s="5">
        <f t="shared" si="20"/>
        <v>9.65</v>
      </c>
      <c r="L44" s="4">
        <v>1</v>
      </c>
      <c r="M44" s="4">
        <v>7.65</v>
      </c>
      <c r="N44" s="4">
        <v>4</v>
      </c>
      <c r="O44" s="5">
        <f t="shared" si="21"/>
        <v>4.6500000000000004</v>
      </c>
      <c r="P44" s="4">
        <v>2.4</v>
      </c>
      <c r="Q44" s="4">
        <v>8.15</v>
      </c>
      <c r="R44" s="4">
        <v>0</v>
      </c>
      <c r="S44" s="5">
        <f t="shared" si="22"/>
        <v>10.55</v>
      </c>
      <c r="T44" s="4">
        <v>2</v>
      </c>
      <c r="U44" s="4">
        <v>7.65</v>
      </c>
      <c r="V44" s="4">
        <v>0</v>
      </c>
      <c r="W44" s="5">
        <f t="shared" si="23"/>
        <v>9.65</v>
      </c>
      <c r="X44" s="5">
        <f t="shared" si="24"/>
        <v>34.5</v>
      </c>
      <c r="Z44">
        <f>X45</f>
        <v>110.65</v>
      </c>
      <c r="AA44" t="str">
        <f>D38</f>
        <v>Tělocvičná jednota Sokol Moravská Ostrava 1 B</v>
      </c>
      <c r="AB44">
        <v>7</v>
      </c>
    </row>
    <row r="45" spans="1:28" x14ac:dyDescent="0.25">
      <c r="A45" s="5"/>
      <c r="B45" s="5"/>
      <c r="C45" s="5"/>
      <c r="D45" s="5" t="s">
        <v>32</v>
      </c>
      <c r="E45" s="5"/>
      <c r="F45" s="5"/>
      <c r="G45" s="5"/>
      <c r="H45" s="5"/>
      <c r="I45" s="5"/>
      <c r="J45" s="5">
        <v>0</v>
      </c>
      <c r="K45" s="5">
        <f>LARGE(K39:K44,3)+LARGE(K39:K44,2)+LARGE(K39:K44,1)-J45</f>
        <v>31.15</v>
      </c>
      <c r="L45" s="5"/>
      <c r="M45" s="5"/>
      <c r="N45" s="5">
        <v>0</v>
      </c>
      <c r="O45" s="5">
        <f>LARGE(O39:O44,3)+LARGE(O39:O44,2)+LARGE(O39:O44,1)-N45</f>
        <v>18.25</v>
      </c>
      <c r="P45" s="5"/>
      <c r="Q45" s="5"/>
      <c r="R45" s="5">
        <v>0</v>
      </c>
      <c r="S45" s="5">
        <f>LARGE(S39:S44,3)+LARGE(S39:S44,2)+LARGE(S39:S44,1)-R45</f>
        <v>31.250000000000004</v>
      </c>
      <c r="T45" s="5"/>
      <c r="U45" s="5"/>
      <c r="V45" s="5">
        <v>0</v>
      </c>
      <c r="W45" s="5">
        <f>LARGE(W39:W44,3)+LARGE(W39:W44,2)+LARGE(W39:W44,1)-V45</f>
        <v>30</v>
      </c>
      <c r="X45" s="5">
        <f t="shared" si="24"/>
        <v>110.65</v>
      </c>
      <c r="Z45">
        <f>X45</f>
        <v>110.65</v>
      </c>
      <c r="AA45" t="str">
        <f>D38</f>
        <v>Tělocvičná jednota Sokol Moravská Ostrava 1 B</v>
      </c>
      <c r="AB45">
        <v>8</v>
      </c>
    </row>
    <row r="46" spans="1:28" x14ac:dyDescent="0.25">
      <c r="A46" s="3">
        <v>6</v>
      </c>
      <c r="B46" s="3">
        <v>3366</v>
      </c>
      <c r="C46" s="3">
        <v>4142</v>
      </c>
      <c r="D46" s="3" t="s">
        <v>59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>
        <f>X53</f>
        <v>102.39999999999999</v>
      </c>
      <c r="AA46" t="str">
        <f>D46</f>
        <v>Tělocvičná jednota Sokol Moravská Ostrava 1 C</v>
      </c>
      <c r="AB46">
        <v>1</v>
      </c>
    </row>
    <row r="47" spans="1:28" x14ac:dyDescent="0.25">
      <c r="B47">
        <v>884249</v>
      </c>
      <c r="C47">
        <v>4142</v>
      </c>
      <c r="D47" t="s">
        <v>60</v>
      </c>
      <c r="E47">
        <v>2009</v>
      </c>
      <c r="F47" t="s">
        <v>43</v>
      </c>
      <c r="G47" t="s">
        <v>61</v>
      </c>
      <c r="H47" s="4">
        <v>2</v>
      </c>
      <c r="I47" s="4">
        <v>8.15</v>
      </c>
      <c r="J47" s="4">
        <v>0</v>
      </c>
      <c r="K47" s="5">
        <f t="shared" ref="K47:K52" si="25">H47+I47-J47</f>
        <v>10.15</v>
      </c>
      <c r="L47" s="4">
        <v>1</v>
      </c>
      <c r="M47" s="4">
        <v>7.4</v>
      </c>
      <c r="N47" s="4">
        <v>4</v>
      </c>
      <c r="O47" s="5">
        <f t="shared" ref="O47:O52" si="26">L47+M47-N47</f>
        <v>4.4000000000000004</v>
      </c>
      <c r="P47" s="4">
        <v>2.4</v>
      </c>
      <c r="Q47" s="4">
        <v>6.65</v>
      </c>
      <c r="R47" s="4">
        <v>0</v>
      </c>
      <c r="S47" s="5">
        <f t="shared" ref="S47:S52" si="27">P47+Q47-R47</f>
        <v>9.0500000000000007</v>
      </c>
      <c r="T47" s="4">
        <v>2.4</v>
      </c>
      <c r="U47" s="4">
        <v>6.95</v>
      </c>
      <c r="V47" s="4">
        <v>0</v>
      </c>
      <c r="W47" s="5">
        <f t="shared" ref="W47:W52" si="28">T47+U47-V47</f>
        <v>9.35</v>
      </c>
      <c r="X47" s="5">
        <f t="shared" ref="X47:X53" si="29">K47+O47+S47+W47</f>
        <v>32.950000000000003</v>
      </c>
      <c r="Z47">
        <f>X53</f>
        <v>102.39999999999999</v>
      </c>
      <c r="AA47" t="str">
        <f>D46</f>
        <v>Tělocvičná jednota Sokol Moravská Ostrava 1 C</v>
      </c>
      <c r="AB47">
        <v>2</v>
      </c>
    </row>
    <row r="48" spans="1:28" x14ac:dyDescent="0.25">
      <c r="B48">
        <v>901517</v>
      </c>
      <c r="C48">
        <v>4142</v>
      </c>
      <c r="D48" t="s">
        <v>62</v>
      </c>
      <c r="E48">
        <v>2010</v>
      </c>
      <c r="F48" t="s">
        <v>43</v>
      </c>
      <c r="G48" t="s">
        <v>46</v>
      </c>
      <c r="H48" s="4">
        <v>2</v>
      </c>
      <c r="I48" s="4">
        <v>8.1999999999999993</v>
      </c>
      <c r="J48" s="4">
        <v>0</v>
      </c>
      <c r="K48" s="5">
        <f t="shared" si="25"/>
        <v>10.199999999999999</v>
      </c>
      <c r="L48" s="4">
        <v>1.1000000000000001</v>
      </c>
      <c r="M48" s="4">
        <v>6.5</v>
      </c>
      <c r="N48" s="4">
        <v>2</v>
      </c>
      <c r="O48" s="5">
        <f t="shared" si="26"/>
        <v>5.6</v>
      </c>
      <c r="P48" s="4">
        <v>2.7</v>
      </c>
      <c r="Q48" s="4">
        <v>7.1</v>
      </c>
      <c r="R48" s="4">
        <v>0</v>
      </c>
      <c r="S48" s="5">
        <f t="shared" si="27"/>
        <v>9.8000000000000007</v>
      </c>
      <c r="T48" s="4">
        <v>2.1</v>
      </c>
      <c r="U48" s="4">
        <v>7.6</v>
      </c>
      <c r="V48" s="4">
        <v>0</v>
      </c>
      <c r="W48" s="5">
        <f t="shared" si="28"/>
        <v>9.6999999999999993</v>
      </c>
      <c r="X48" s="5">
        <f t="shared" si="29"/>
        <v>35.299999999999997</v>
      </c>
      <c r="Z48">
        <f>X53</f>
        <v>102.39999999999999</v>
      </c>
      <c r="AA48" t="str">
        <f>D46</f>
        <v>Tělocvičná jednota Sokol Moravská Ostrava 1 C</v>
      </c>
      <c r="AB48">
        <v>3</v>
      </c>
    </row>
    <row r="49" spans="1:28" x14ac:dyDescent="0.25">
      <c r="B49">
        <v>412081</v>
      </c>
      <c r="C49">
        <v>4142</v>
      </c>
      <c r="D49" t="s">
        <v>63</v>
      </c>
      <c r="E49">
        <v>1999</v>
      </c>
      <c r="F49" t="s">
        <v>43</v>
      </c>
      <c r="G49" t="s">
        <v>64</v>
      </c>
      <c r="H49" s="4">
        <v>2</v>
      </c>
      <c r="I49" s="4">
        <v>8.6</v>
      </c>
      <c r="J49" s="4">
        <v>0</v>
      </c>
      <c r="K49" s="5">
        <f t="shared" si="25"/>
        <v>10.6</v>
      </c>
      <c r="L49" s="4">
        <v>0</v>
      </c>
      <c r="M49" s="4">
        <v>0</v>
      </c>
      <c r="N49" s="4">
        <v>0</v>
      </c>
      <c r="O49" s="5">
        <f t="shared" si="26"/>
        <v>0</v>
      </c>
      <c r="P49" s="4">
        <v>3.4</v>
      </c>
      <c r="Q49" s="4">
        <v>6.1</v>
      </c>
      <c r="R49" s="4">
        <v>0</v>
      </c>
      <c r="S49" s="5">
        <f t="shared" si="27"/>
        <v>9.5</v>
      </c>
      <c r="T49" s="4">
        <v>3</v>
      </c>
      <c r="U49" s="4">
        <v>6.7</v>
      </c>
      <c r="V49" s="4">
        <v>0</v>
      </c>
      <c r="W49" s="5">
        <f t="shared" si="28"/>
        <v>9.6999999999999993</v>
      </c>
      <c r="X49" s="5">
        <f t="shared" si="29"/>
        <v>29.8</v>
      </c>
      <c r="Z49">
        <f>X53</f>
        <v>102.39999999999999</v>
      </c>
      <c r="AA49" t="str">
        <f>D46</f>
        <v>Tělocvičná jednota Sokol Moravská Ostrava 1 C</v>
      </c>
      <c r="AB49">
        <v>4</v>
      </c>
    </row>
    <row r="50" spans="1:28" x14ac:dyDescent="0.25">
      <c r="B50">
        <v>918562</v>
      </c>
      <c r="C50">
        <v>4142</v>
      </c>
      <c r="D50" t="s">
        <v>65</v>
      </c>
      <c r="E50">
        <v>2010</v>
      </c>
      <c r="F50" t="s">
        <v>43</v>
      </c>
      <c r="G50" t="s">
        <v>46</v>
      </c>
      <c r="H50" s="4">
        <v>0</v>
      </c>
      <c r="I50" s="4">
        <v>0</v>
      </c>
      <c r="J50" s="4">
        <v>0</v>
      </c>
      <c r="K50" s="5">
        <f t="shared" si="25"/>
        <v>0</v>
      </c>
      <c r="L50" s="4">
        <v>1</v>
      </c>
      <c r="M50" s="4">
        <v>6.65</v>
      </c>
      <c r="N50" s="4">
        <v>4</v>
      </c>
      <c r="O50" s="5">
        <f t="shared" si="26"/>
        <v>3.6500000000000004</v>
      </c>
      <c r="P50" s="4">
        <v>2.5</v>
      </c>
      <c r="Q50" s="4">
        <v>7.15</v>
      </c>
      <c r="R50" s="4">
        <v>0</v>
      </c>
      <c r="S50" s="5">
        <f t="shared" si="27"/>
        <v>9.65</v>
      </c>
      <c r="T50" s="4">
        <v>2</v>
      </c>
      <c r="U50" s="4">
        <v>7.45</v>
      </c>
      <c r="V50" s="4">
        <v>0</v>
      </c>
      <c r="W50" s="5">
        <f t="shared" si="28"/>
        <v>9.4499999999999993</v>
      </c>
      <c r="X50" s="5">
        <f t="shared" si="29"/>
        <v>22.75</v>
      </c>
      <c r="Z50">
        <f>X53</f>
        <v>102.39999999999999</v>
      </c>
      <c r="AA50" t="str">
        <f>D46</f>
        <v>Tělocvičná jednota Sokol Moravská Ostrava 1 C</v>
      </c>
      <c r="AB50">
        <v>5</v>
      </c>
    </row>
    <row r="51" spans="1:28" x14ac:dyDescent="0.25">
      <c r="B51">
        <v>402437</v>
      </c>
      <c r="C51">
        <v>4142</v>
      </c>
      <c r="D51" t="s">
        <v>66</v>
      </c>
      <c r="E51">
        <v>2008</v>
      </c>
      <c r="F51" t="s">
        <v>43</v>
      </c>
      <c r="G51" t="s">
        <v>53</v>
      </c>
      <c r="H51" s="4">
        <v>2</v>
      </c>
      <c r="I51" s="4">
        <v>7.9</v>
      </c>
      <c r="J51" s="4">
        <v>0</v>
      </c>
      <c r="K51" s="5">
        <f t="shared" si="25"/>
        <v>9.9</v>
      </c>
      <c r="L51" s="4">
        <v>1</v>
      </c>
      <c r="M51" s="4">
        <v>6.45</v>
      </c>
      <c r="N51" s="4">
        <v>4.3</v>
      </c>
      <c r="O51" s="5">
        <f t="shared" si="26"/>
        <v>3.1500000000000004</v>
      </c>
      <c r="P51" s="4">
        <v>0</v>
      </c>
      <c r="Q51" s="4">
        <v>0</v>
      </c>
      <c r="R51" s="4">
        <v>0</v>
      </c>
      <c r="S51" s="5">
        <f t="shared" si="27"/>
        <v>0</v>
      </c>
      <c r="T51" s="4">
        <v>0</v>
      </c>
      <c r="U51" s="4">
        <v>0</v>
      </c>
      <c r="V51" s="4">
        <v>0</v>
      </c>
      <c r="W51" s="5">
        <f t="shared" si="28"/>
        <v>0</v>
      </c>
      <c r="X51" s="5">
        <f t="shared" si="29"/>
        <v>13.05</v>
      </c>
      <c r="Z51">
        <f>X53</f>
        <v>102.39999999999999</v>
      </c>
      <c r="AA51" t="str">
        <f>D46</f>
        <v>Tělocvičná jednota Sokol Moravská Ostrava 1 C</v>
      </c>
      <c r="AB51">
        <v>6</v>
      </c>
    </row>
    <row r="52" spans="1:28" x14ac:dyDescent="0.25">
      <c r="B52">
        <v>0</v>
      </c>
      <c r="C52">
        <v>0</v>
      </c>
      <c r="H52" s="4">
        <v>0</v>
      </c>
      <c r="I52" s="4">
        <v>0</v>
      </c>
      <c r="J52" s="4">
        <v>0</v>
      </c>
      <c r="K52" s="5">
        <f t="shared" si="25"/>
        <v>0</v>
      </c>
      <c r="L52" s="4">
        <v>0</v>
      </c>
      <c r="M52" s="4">
        <v>0</v>
      </c>
      <c r="N52" s="4">
        <v>0</v>
      </c>
      <c r="O52" s="5">
        <f t="shared" si="26"/>
        <v>0</v>
      </c>
      <c r="P52" s="4">
        <v>0</v>
      </c>
      <c r="Q52" s="4">
        <v>0</v>
      </c>
      <c r="R52" s="4">
        <v>0</v>
      </c>
      <c r="S52" s="5">
        <f t="shared" si="27"/>
        <v>0</v>
      </c>
      <c r="T52" s="4">
        <v>0</v>
      </c>
      <c r="U52" s="4">
        <v>0</v>
      </c>
      <c r="V52" s="4">
        <v>0</v>
      </c>
      <c r="W52" s="5">
        <f t="shared" si="28"/>
        <v>0</v>
      </c>
      <c r="X52" s="5">
        <f t="shared" si="29"/>
        <v>0</v>
      </c>
      <c r="Z52">
        <f>X53</f>
        <v>102.39999999999999</v>
      </c>
      <c r="AA52" t="str">
        <f>D46</f>
        <v>Tělocvičná jednota Sokol Moravská Ostrava 1 C</v>
      </c>
      <c r="AB52">
        <v>7</v>
      </c>
    </row>
    <row r="53" spans="1:28" x14ac:dyDescent="0.25">
      <c r="A53" s="5"/>
      <c r="B53" s="5"/>
      <c r="C53" s="5"/>
      <c r="D53" s="5" t="s">
        <v>32</v>
      </c>
      <c r="E53" s="5"/>
      <c r="F53" s="5"/>
      <c r="G53" s="5"/>
      <c r="H53" s="5"/>
      <c r="I53" s="5"/>
      <c r="J53" s="5">
        <v>0</v>
      </c>
      <c r="K53" s="5">
        <f>LARGE(K47:K52,3)+LARGE(K47:K52,2)+LARGE(K47:K52,1)-J53</f>
        <v>30.950000000000003</v>
      </c>
      <c r="L53" s="5"/>
      <c r="M53" s="5"/>
      <c r="N53" s="5">
        <v>0</v>
      </c>
      <c r="O53" s="5">
        <f>LARGE(O47:O52,3)+LARGE(O47:O52,2)+LARGE(O47:O52,1)-N53</f>
        <v>13.65</v>
      </c>
      <c r="P53" s="5"/>
      <c r="Q53" s="5"/>
      <c r="R53" s="5">
        <v>0</v>
      </c>
      <c r="S53" s="5">
        <f>LARGE(S47:S52,3)+LARGE(S47:S52,2)+LARGE(S47:S52,1)-R53</f>
        <v>28.95</v>
      </c>
      <c r="T53" s="5"/>
      <c r="U53" s="5"/>
      <c r="V53" s="5">
        <v>0</v>
      </c>
      <c r="W53" s="5">
        <f>LARGE(W47:W52,3)+LARGE(W47:W52,2)+LARGE(W47:W52,1)-V53</f>
        <v>28.849999999999998</v>
      </c>
      <c r="X53" s="5">
        <f t="shared" si="29"/>
        <v>102.39999999999999</v>
      </c>
      <c r="Z53">
        <f>X53</f>
        <v>102.39999999999999</v>
      </c>
      <c r="AA53" t="str">
        <f>D46</f>
        <v>Tělocvičná jednota Sokol Moravská Ostrava 1 C</v>
      </c>
      <c r="AB53">
        <v>8</v>
      </c>
    </row>
    <row r="55" spans="1:28" x14ac:dyDescent="0.25">
      <c r="A55" t="s">
        <v>241</v>
      </c>
      <c r="E55" t="s">
        <v>242</v>
      </c>
      <c r="Z55" s="6"/>
    </row>
    <row r="56" spans="1:28" x14ac:dyDescent="0.25">
      <c r="A56" t="s">
        <v>240</v>
      </c>
      <c r="E56" t="s">
        <v>243</v>
      </c>
      <c r="Z56" s="6"/>
    </row>
    <row r="57" spans="1:28" x14ac:dyDescent="0.25">
      <c r="A57" t="s">
        <v>244</v>
      </c>
      <c r="E57" t="s">
        <v>248</v>
      </c>
      <c r="Z57" s="6"/>
    </row>
    <row r="58" spans="1:28" x14ac:dyDescent="0.25">
      <c r="A58" t="s">
        <v>245</v>
      </c>
      <c r="E58" t="s">
        <v>251</v>
      </c>
      <c r="Z58" s="6"/>
    </row>
    <row r="59" spans="1:28" x14ac:dyDescent="0.25">
      <c r="A59" t="s">
        <v>246</v>
      </c>
      <c r="E59" s="9" t="s">
        <v>252</v>
      </c>
      <c r="Z59" s="6"/>
    </row>
    <row r="60" spans="1:28" x14ac:dyDescent="0.25">
      <c r="A60" t="s">
        <v>247</v>
      </c>
      <c r="E60" t="s">
        <v>250</v>
      </c>
      <c r="Z60" s="6"/>
    </row>
  </sheetData>
  <sheetProtection formatCells="0" formatColumns="0" formatRows="0" insertColumns="0" insertRows="0" insertHyperlinks="0" deleteColumns="0" deleteRows="0" sort="0" autoFilter="0" pivotTables="0"/>
  <pageMargins left="0.39370078740157483" right="0.39370078740157483" top="0.59055118110236227" bottom="0.59055118110236227" header="0.31496062992125984" footer="0.31496062992125984"/>
  <pageSetup paperSize="9" scale="80" orientation="landscape" verticalDpi="0" r:id="rId1"/>
  <headerFooter>
    <oddFooter>&amp;C&amp;P</oddFooter>
  </headerFooter>
  <rowBreaks count="1" manualBreakCount="1">
    <brk id="37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3"/>
  <sheetViews>
    <sheetView zoomScaleNormal="100" workbookViewId="0">
      <selection activeCell="N9" sqref="N9"/>
    </sheetView>
  </sheetViews>
  <sheetFormatPr defaultRowHeight="15" x14ac:dyDescent="0.25"/>
  <cols>
    <col min="1" max="1" width="8.28515625" customWidth="1"/>
    <col min="2" max="3" width="10" hidden="1" customWidth="1"/>
    <col min="4" max="4" width="30" customWidth="1"/>
    <col min="5" max="5" width="8" customWidth="1"/>
    <col min="6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76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10" t="s">
        <v>258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16</v>
      </c>
      <c r="Y6" s="2" t="s">
        <v>17</v>
      </c>
      <c r="Z6" s="2" t="s">
        <v>18</v>
      </c>
      <c r="AA6" s="2" t="s">
        <v>19</v>
      </c>
      <c r="AB6" s="2" t="s">
        <v>20</v>
      </c>
      <c r="AC6" s="2" t="s">
        <v>21</v>
      </c>
    </row>
    <row r="7" spans="1:29" x14ac:dyDescent="0.25">
      <c r="A7" s="3">
        <v>1</v>
      </c>
      <c r="B7" s="3">
        <v>3359</v>
      </c>
      <c r="C7" s="3">
        <v>4905</v>
      </c>
      <c r="D7" s="3" t="s">
        <v>98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132.35</v>
      </c>
      <c r="AA7" t="str">
        <f>D7</f>
        <v>TJ Frenštát pod Radhoštěm, spolek</v>
      </c>
      <c r="AB7">
        <v>1</v>
      </c>
    </row>
    <row r="8" spans="1:29" x14ac:dyDescent="0.25">
      <c r="B8">
        <v>399842</v>
      </c>
      <c r="C8">
        <v>4905</v>
      </c>
      <c r="D8" t="s">
        <v>99</v>
      </c>
      <c r="E8">
        <v>2006</v>
      </c>
      <c r="F8" t="s">
        <v>100</v>
      </c>
      <c r="G8" t="s">
        <v>101</v>
      </c>
      <c r="H8" s="4">
        <v>2.8</v>
      </c>
      <c r="I8" s="4">
        <v>7.75</v>
      </c>
      <c r="J8" s="4">
        <v>0</v>
      </c>
      <c r="K8" s="5">
        <f t="shared" ref="K8:K13" si="0">H8+I8-J8</f>
        <v>10.55</v>
      </c>
      <c r="L8" s="4">
        <v>2.5</v>
      </c>
      <c r="M8" s="4">
        <v>8.4</v>
      </c>
      <c r="N8" s="4">
        <v>0</v>
      </c>
      <c r="O8" s="5">
        <f t="shared" ref="O8:O13" si="1">L8+M8-N8</f>
        <v>10.9</v>
      </c>
      <c r="P8" s="4">
        <v>2.6</v>
      </c>
      <c r="Q8" s="4">
        <v>8.85</v>
      </c>
      <c r="R8" s="4">
        <v>0</v>
      </c>
      <c r="S8" s="5">
        <f t="shared" ref="S8:S13" si="2">P8+Q8-R8</f>
        <v>11.45</v>
      </c>
      <c r="T8" s="4">
        <v>2.6</v>
      </c>
      <c r="U8" s="4">
        <v>9.1</v>
      </c>
      <c r="V8" s="4">
        <v>0</v>
      </c>
      <c r="W8" s="5">
        <f t="shared" ref="W8:W13" si="3">T8+U8-V8</f>
        <v>11.7</v>
      </c>
      <c r="X8" s="5">
        <f t="shared" ref="X8:X14" si="4">K8+O8+S8+W8</f>
        <v>44.600000000000009</v>
      </c>
      <c r="Z8">
        <f>X14</f>
        <v>132.35</v>
      </c>
      <c r="AA8" t="str">
        <f>D7</f>
        <v>TJ Frenštát pod Radhoštěm, spolek</v>
      </c>
      <c r="AB8">
        <v>2</v>
      </c>
    </row>
    <row r="9" spans="1:29" x14ac:dyDescent="0.25">
      <c r="B9">
        <v>676246</v>
      </c>
      <c r="C9">
        <v>4905</v>
      </c>
      <c r="D9" t="s">
        <v>102</v>
      </c>
      <c r="E9">
        <v>2006</v>
      </c>
      <c r="F9" t="s">
        <v>100</v>
      </c>
      <c r="G9" t="s">
        <v>103</v>
      </c>
      <c r="H9" s="4">
        <v>0</v>
      </c>
      <c r="I9" s="4">
        <v>0</v>
      </c>
      <c r="J9" s="4">
        <v>0</v>
      </c>
      <c r="K9" s="5">
        <f t="shared" si="0"/>
        <v>0</v>
      </c>
      <c r="L9" s="4">
        <v>0</v>
      </c>
      <c r="M9" s="4">
        <v>0</v>
      </c>
      <c r="N9" s="4">
        <v>0</v>
      </c>
      <c r="O9" s="5">
        <f t="shared" si="1"/>
        <v>0</v>
      </c>
      <c r="P9" s="4">
        <v>0</v>
      </c>
      <c r="Q9" s="4">
        <v>0</v>
      </c>
      <c r="R9" s="4">
        <v>0</v>
      </c>
      <c r="S9" s="5">
        <f t="shared" si="2"/>
        <v>0</v>
      </c>
      <c r="T9" s="4">
        <v>0</v>
      </c>
      <c r="U9" s="4">
        <v>0</v>
      </c>
      <c r="V9" s="4">
        <v>0</v>
      </c>
      <c r="W9" s="5">
        <f t="shared" si="3"/>
        <v>0</v>
      </c>
      <c r="X9" s="5">
        <f t="shared" si="4"/>
        <v>0</v>
      </c>
      <c r="Z9">
        <f>X14</f>
        <v>132.35</v>
      </c>
      <c r="AA9" t="str">
        <f>D7</f>
        <v>TJ Frenštát pod Radhoštěm, spolek</v>
      </c>
      <c r="AB9">
        <v>3</v>
      </c>
    </row>
    <row r="10" spans="1:29" x14ac:dyDescent="0.25">
      <c r="B10">
        <v>292840</v>
      </c>
      <c r="C10">
        <v>4905</v>
      </c>
      <c r="D10" t="s">
        <v>104</v>
      </c>
      <c r="E10">
        <v>2003</v>
      </c>
      <c r="F10" t="s">
        <v>100</v>
      </c>
      <c r="G10" t="s">
        <v>103</v>
      </c>
      <c r="H10" s="4">
        <v>2.8</v>
      </c>
      <c r="I10" s="4">
        <v>7.85</v>
      </c>
      <c r="J10" s="4">
        <v>0</v>
      </c>
      <c r="K10" s="5">
        <f t="shared" si="0"/>
        <v>10.649999999999999</v>
      </c>
      <c r="L10" s="4">
        <v>2.6</v>
      </c>
      <c r="M10" s="4">
        <v>8.25</v>
      </c>
      <c r="N10" s="4">
        <v>0</v>
      </c>
      <c r="O10" s="5">
        <f t="shared" si="1"/>
        <v>10.85</v>
      </c>
      <c r="P10" s="4">
        <v>3.1</v>
      </c>
      <c r="Q10" s="4">
        <v>7.3</v>
      </c>
      <c r="R10" s="4">
        <v>0</v>
      </c>
      <c r="S10" s="5">
        <f t="shared" si="2"/>
        <v>10.4</v>
      </c>
      <c r="T10" s="4">
        <v>3.1</v>
      </c>
      <c r="U10" s="4">
        <v>8.6</v>
      </c>
      <c r="V10" s="4">
        <v>0</v>
      </c>
      <c r="W10" s="5">
        <f t="shared" si="3"/>
        <v>11.7</v>
      </c>
      <c r="X10" s="5">
        <f t="shared" si="4"/>
        <v>43.599999999999994</v>
      </c>
      <c r="Z10">
        <f>X14</f>
        <v>132.35</v>
      </c>
      <c r="AA10" t="str">
        <f>D7</f>
        <v>TJ Frenštát pod Radhoštěm, spolek</v>
      </c>
      <c r="AB10">
        <v>4</v>
      </c>
    </row>
    <row r="11" spans="1:29" x14ac:dyDescent="0.25">
      <c r="B11">
        <v>793689</v>
      </c>
      <c r="C11">
        <v>4905</v>
      </c>
      <c r="D11" t="s">
        <v>105</v>
      </c>
      <c r="E11">
        <v>2006</v>
      </c>
      <c r="F11" t="s">
        <v>100</v>
      </c>
      <c r="G11" t="s">
        <v>103</v>
      </c>
      <c r="H11" s="4">
        <v>2.8</v>
      </c>
      <c r="I11" s="4">
        <v>8.15</v>
      </c>
      <c r="J11" s="4">
        <v>0</v>
      </c>
      <c r="K11" s="5">
        <f t="shared" si="0"/>
        <v>10.95</v>
      </c>
      <c r="L11" s="4">
        <v>2.6</v>
      </c>
      <c r="M11" s="4">
        <v>8.4</v>
      </c>
      <c r="N11" s="4">
        <v>0</v>
      </c>
      <c r="O11" s="5">
        <f t="shared" si="1"/>
        <v>11</v>
      </c>
      <c r="P11" s="4">
        <v>2.9</v>
      </c>
      <c r="Q11" s="4">
        <v>7.8</v>
      </c>
      <c r="R11" s="4">
        <v>0</v>
      </c>
      <c r="S11" s="5">
        <f t="shared" si="2"/>
        <v>10.7</v>
      </c>
      <c r="T11" s="4">
        <v>3.3</v>
      </c>
      <c r="U11" s="4">
        <v>8.1999999999999993</v>
      </c>
      <c r="V11" s="4">
        <v>0</v>
      </c>
      <c r="W11" s="5">
        <f t="shared" si="3"/>
        <v>11.5</v>
      </c>
      <c r="X11" s="5">
        <f t="shared" si="4"/>
        <v>44.15</v>
      </c>
      <c r="Z11">
        <f>X14</f>
        <v>132.35</v>
      </c>
      <c r="AA11" t="str">
        <f>D7</f>
        <v>TJ Frenštát pod Radhoštěm, spolek</v>
      </c>
      <c r="AB11">
        <v>5</v>
      </c>
    </row>
    <row r="12" spans="1:29" hidden="1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Z12">
        <f>X14</f>
        <v>132.35</v>
      </c>
      <c r="AA12" t="str">
        <f>D7</f>
        <v>TJ Frenštát pod Radhoštěm, spolek</v>
      </c>
      <c r="AB12">
        <v>6</v>
      </c>
    </row>
    <row r="13" spans="1:29" hidden="1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132.35</v>
      </c>
      <c r="AA13" t="str">
        <f>D7</f>
        <v>TJ Frenštát pod Radhoštěm, spolek</v>
      </c>
      <c r="AB13">
        <v>7</v>
      </c>
    </row>
    <row r="14" spans="1:29" x14ac:dyDescent="0.25">
      <c r="A14" s="5"/>
      <c r="B14" s="5"/>
      <c r="C14" s="5"/>
      <c r="D14" s="5" t="s">
        <v>32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32.15</v>
      </c>
      <c r="L14" s="5"/>
      <c r="M14" s="5"/>
      <c r="N14" s="5">
        <v>0</v>
      </c>
      <c r="O14" s="5">
        <f>LARGE(O8:O13,3)+LARGE(O8:O13,2)+LARGE(O8:O13,1)-N14</f>
        <v>32.75</v>
      </c>
      <c r="P14" s="5"/>
      <c r="Q14" s="5"/>
      <c r="R14" s="5">
        <v>0</v>
      </c>
      <c r="S14" s="5">
        <f>LARGE(S8:S13,3)+LARGE(S8:S13,2)+LARGE(S8:S13,1)-R14</f>
        <v>32.549999999999997</v>
      </c>
      <c r="T14" s="5"/>
      <c r="U14" s="5"/>
      <c r="V14" s="5">
        <v>0</v>
      </c>
      <c r="W14" s="5">
        <f>LARGE(W8:W13,3)+LARGE(W8:W13,2)+LARGE(W8:W13,1)-V14</f>
        <v>34.9</v>
      </c>
      <c r="X14" s="5">
        <f t="shared" si="4"/>
        <v>132.35</v>
      </c>
      <c r="Z14">
        <f>X14</f>
        <v>132.35</v>
      </c>
      <c r="AA14" t="str">
        <f>D7</f>
        <v>TJ Frenštát pod Radhoštěm, spolek</v>
      </c>
      <c r="AB14">
        <v>8</v>
      </c>
    </row>
    <row r="15" spans="1:29" x14ac:dyDescent="0.25">
      <c r="A15" s="3">
        <v>2</v>
      </c>
      <c r="B15" s="3">
        <v>3320</v>
      </c>
      <c r="C15" s="3">
        <v>9680</v>
      </c>
      <c r="D15" s="3" t="s">
        <v>88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127.6</v>
      </c>
      <c r="AA15" t="str">
        <f>D15</f>
        <v>Sportovní gymnastika dětí Špičková - Opava, z.s.</v>
      </c>
      <c r="AB15">
        <v>1</v>
      </c>
    </row>
    <row r="16" spans="1:29" x14ac:dyDescent="0.25">
      <c r="B16">
        <v>863084</v>
      </c>
      <c r="C16">
        <v>9680</v>
      </c>
      <c r="D16" t="s">
        <v>89</v>
      </c>
      <c r="E16">
        <v>2005</v>
      </c>
      <c r="F16" t="s">
        <v>90</v>
      </c>
      <c r="G16" t="s">
        <v>91</v>
      </c>
      <c r="H16" s="4">
        <v>0</v>
      </c>
      <c r="I16" s="4">
        <v>0</v>
      </c>
      <c r="J16" s="4">
        <v>0</v>
      </c>
      <c r="K16" s="5">
        <f t="shared" ref="K16:K20" si="5">H16+I16-J16</f>
        <v>0</v>
      </c>
      <c r="L16" s="4">
        <v>2.6</v>
      </c>
      <c r="M16" s="4">
        <v>7.8</v>
      </c>
      <c r="N16" s="4">
        <v>0</v>
      </c>
      <c r="O16" s="5">
        <f t="shared" ref="O16:O20" si="6">L16+M16-N16</f>
        <v>10.4</v>
      </c>
      <c r="P16" s="4">
        <v>2.9</v>
      </c>
      <c r="Q16" s="4">
        <v>6.15</v>
      </c>
      <c r="R16" s="4">
        <v>0</v>
      </c>
      <c r="S16" s="5">
        <f t="shared" ref="S16:S20" si="7">P16+Q16-R16</f>
        <v>9.0500000000000007</v>
      </c>
      <c r="T16" s="4">
        <v>0</v>
      </c>
      <c r="U16" s="4">
        <v>0</v>
      </c>
      <c r="V16" s="4">
        <v>0</v>
      </c>
      <c r="W16" s="5">
        <f t="shared" ref="W16:W20" si="8">T16+U16-V16</f>
        <v>0</v>
      </c>
      <c r="X16" s="5">
        <f t="shared" ref="X16:X22" si="9">K16+O16+S16+W16</f>
        <v>19.450000000000003</v>
      </c>
      <c r="Z16">
        <f>X22</f>
        <v>127.6</v>
      </c>
      <c r="AA16" t="str">
        <f>D15</f>
        <v>Sportovní gymnastika dětí Špičková - Opava, z.s.</v>
      </c>
      <c r="AB16">
        <v>2</v>
      </c>
    </row>
    <row r="17" spans="1:28" x14ac:dyDescent="0.25">
      <c r="B17">
        <v>172030</v>
      </c>
      <c r="C17">
        <v>9680</v>
      </c>
      <c r="D17" t="s">
        <v>92</v>
      </c>
      <c r="E17">
        <v>2004</v>
      </c>
      <c r="F17" t="s">
        <v>90</v>
      </c>
      <c r="G17" t="s">
        <v>93</v>
      </c>
      <c r="H17" s="4">
        <v>2</v>
      </c>
      <c r="I17" s="4">
        <v>8.4499999999999993</v>
      </c>
      <c r="J17" s="4">
        <v>0</v>
      </c>
      <c r="K17" s="5">
        <f t="shared" si="5"/>
        <v>10.45</v>
      </c>
      <c r="L17" s="4">
        <v>2.5</v>
      </c>
      <c r="M17" s="4">
        <v>7.25</v>
      </c>
      <c r="N17" s="4">
        <v>0</v>
      </c>
      <c r="O17" s="5">
        <f t="shared" si="6"/>
        <v>9.75</v>
      </c>
      <c r="P17" s="4">
        <v>0</v>
      </c>
      <c r="Q17" s="4">
        <v>0</v>
      </c>
      <c r="R17" s="4">
        <v>0</v>
      </c>
      <c r="S17" s="5">
        <f t="shared" si="7"/>
        <v>0</v>
      </c>
      <c r="T17" s="4">
        <v>3</v>
      </c>
      <c r="U17" s="4">
        <v>8</v>
      </c>
      <c r="V17" s="4">
        <v>0</v>
      </c>
      <c r="W17" s="5">
        <f t="shared" si="8"/>
        <v>11</v>
      </c>
      <c r="X17" s="5">
        <f t="shared" si="9"/>
        <v>31.2</v>
      </c>
      <c r="Z17">
        <f>X22</f>
        <v>127.6</v>
      </c>
      <c r="AA17" t="str">
        <f>D15</f>
        <v>Sportovní gymnastika dětí Špičková - Opava, z.s.</v>
      </c>
      <c r="AB17">
        <v>3</v>
      </c>
    </row>
    <row r="18" spans="1:28" x14ac:dyDescent="0.25">
      <c r="B18">
        <v>167464</v>
      </c>
      <c r="C18">
        <v>9680</v>
      </c>
      <c r="D18" t="s">
        <v>94</v>
      </c>
      <c r="E18">
        <v>2002</v>
      </c>
      <c r="F18" t="s">
        <v>90</v>
      </c>
      <c r="G18" t="s">
        <v>91</v>
      </c>
      <c r="H18" s="4">
        <v>2</v>
      </c>
      <c r="I18" s="4">
        <v>8.4499999999999993</v>
      </c>
      <c r="J18" s="4">
        <v>0</v>
      </c>
      <c r="K18" s="5">
        <f t="shared" si="5"/>
        <v>10.45</v>
      </c>
      <c r="L18" s="4">
        <v>2.5</v>
      </c>
      <c r="M18" s="4">
        <v>7.95</v>
      </c>
      <c r="N18" s="4">
        <v>0</v>
      </c>
      <c r="O18" s="5">
        <f t="shared" si="6"/>
        <v>10.45</v>
      </c>
      <c r="P18" s="4">
        <v>3.1</v>
      </c>
      <c r="Q18" s="4">
        <v>8.5500000000000007</v>
      </c>
      <c r="R18" s="4">
        <v>0</v>
      </c>
      <c r="S18" s="5">
        <f t="shared" si="7"/>
        <v>11.65</v>
      </c>
      <c r="T18" s="4">
        <v>3.1</v>
      </c>
      <c r="U18" s="4">
        <v>8.1</v>
      </c>
      <c r="V18" s="4">
        <v>0</v>
      </c>
      <c r="W18" s="5">
        <f t="shared" si="8"/>
        <v>11.2</v>
      </c>
      <c r="X18" s="5">
        <f t="shared" si="9"/>
        <v>43.75</v>
      </c>
      <c r="Z18">
        <f>X22</f>
        <v>127.6</v>
      </c>
      <c r="AA18" t="str">
        <f>D15</f>
        <v>Sportovní gymnastika dětí Špičková - Opava, z.s.</v>
      </c>
      <c r="AB18">
        <v>4</v>
      </c>
    </row>
    <row r="19" spans="1:28" x14ac:dyDescent="0.25">
      <c r="B19">
        <v>813084</v>
      </c>
      <c r="C19">
        <v>9680</v>
      </c>
      <c r="D19" t="s">
        <v>95</v>
      </c>
      <c r="E19">
        <v>2005</v>
      </c>
      <c r="F19" t="s">
        <v>90</v>
      </c>
      <c r="G19" t="s">
        <v>91</v>
      </c>
      <c r="H19" s="4">
        <v>2</v>
      </c>
      <c r="I19" s="4">
        <v>8.15</v>
      </c>
      <c r="J19" s="4">
        <v>0</v>
      </c>
      <c r="K19" s="5">
        <f t="shared" si="5"/>
        <v>10.15</v>
      </c>
      <c r="L19" s="4">
        <v>0</v>
      </c>
      <c r="M19" s="4">
        <v>0</v>
      </c>
      <c r="N19" s="4">
        <v>0</v>
      </c>
      <c r="O19" s="5">
        <f t="shared" si="6"/>
        <v>0</v>
      </c>
      <c r="P19" s="4">
        <v>0</v>
      </c>
      <c r="Q19" s="4">
        <v>0</v>
      </c>
      <c r="R19" s="4">
        <v>0</v>
      </c>
      <c r="S19" s="5">
        <f t="shared" si="7"/>
        <v>0</v>
      </c>
      <c r="T19" s="4">
        <v>2.7</v>
      </c>
      <c r="U19" s="4">
        <v>8</v>
      </c>
      <c r="V19" s="4">
        <v>0</v>
      </c>
      <c r="W19" s="5">
        <f t="shared" si="8"/>
        <v>10.7</v>
      </c>
      <c r="X19" s="5">
        <f t="shared" si="9"/>
        <v>20.85</v>
      </c>
      <c r="Z19">
        <f>X22</f>
        <v>127.6</v>
      </c>
      <c r="AA19" t="str">
        <f>D15</f>
        <v>Sportovní gymnastika dětí Špičková - Opava, z.s.</v>
      </c>
      <c r="AB19">
        <v>5</v>
      </c>
    </row>
    <row r="20" spans="1:28" x14ac:dyDescent="0.25">
      <c r="B20">
        <v>242565</v>
      </c>
      <c r="C20">
        <v>9680</v>
      </c>
      <c r="D20" t="s">
        <v>96</v>
      </c>
      <c r="E20">
        <v>2005</v>
      </c>
      <c r="F20" t="s">
        <v>90</v>
      </c>
      <c r="G20" t="s">
        <v>97</v>
      </c>
      <c r="H20" s="4">
        <v>2</v>
      </c>
      <c r="I20" s="4">
        <v>9.0500000000000007</v>
      </c>
      <c r="J20" s="4">
        <v>0</v>
      </c>
      <c r="K20" s="5">
        <f t="shared" si="5"/>
        <v>11.05</v>
      </c>
      <c r="L20" s="4">
        <v>2.5</v>
      </c>
      <c r="M20" s="4">
        <v>7.65</v>
      </c>
      <c r="N20" s="4">
        <v>0</v>
      </c>
      <c r="O20" s="5">
        <f t="shared" si="6"/>
        <v>10.15</v>
      </c>
      <c r="P20" s="4">
        <v>3.1</v>
      </c>
      <c r="Q20" s="4">
        <v>7.45</v>
      </c>
      <c r="R20" s="4">
        <v>0</v>
      </c>
      <c r="S20" s="5">
        <f t="shared" si="7"/>
        <v>10.55</v>
      </c>
      <c r="T20" s="4">
        <v>3.2</v>
      </c>
      <c r="U20" s="4">
        <v>8</v>
      </c>
      <c r="V20" s="4">
        <v>0</v>
      </c>
      <c r="W20" s="5">
        <f t="shared" si="8"/>
        <v>11.2</v>
      </c>
      <c r="X20" s="5">
        <f t="shared" si="9"/>
        <v>42.95</v>
      </c>
      <c r="Z20">
        <f>X22</f>
        <v>127.6</v>
      </c>
      <c r="AA20" t="str">
        <f>D15</f>
        <v>Sportovní gymnastika dětí Špičková - Opava, z.s.</v>
      </c>
      <c r="AB20">
        <v>6</v>
      </c>
    </row>
    <row r="21" spans="1:28" x14ac:dyDescent="0.25">
      <c r="D21" t="s">
        <v>239</v>
      </c>
      <c r="E21">
        <v>2006</v>
      </c>
      <c r="F21" t="s">
        <v>126</v>
      </c>
      <c r="H21" s="4">
        <v>0</v>
      </c>
      <c r="I21" s="4">
        <v>0</v>
      </c>
      <c r="J21" s="4">
        <v>0</v>
      </c>
      <c r="K21" s="5">
        <f t="shared" ref="K21" si="10">H21+I21-J21</f>
        <v>0</v>
      </c>
      <c r="L21" s="4">
        <v>0</v>
      </c>
      <c r="M21" s="4">
        <v>0</v>
      </c>
      <c r="N21" s="4">
        <v>0</v>
      </c>
      <c r="O21" s="5">
        <f t="shared" ref="O21" si="11">L21+M21-N21</f>
        <v>0</v>
      </c>
      <c r="P21" s="4">
        <v>2.9</v>
      </c>
      <c r="Q21" s="4">
        <v>5.85</v>
      </c>
      <c r="R21" s="4">
        <v>0</v>
      </c>
      <c r="S21" s="5">
        <f t="shared" ref="S21" si="12">P21+Q21-R21</f>
        <v>8.75</v>
      </c>
      <c r="T21" s="4">
        <v>0</v>
      </c>
      <c r="U21" s="4">
        <v>0</v>
      </c>
      <c r="V21" s="4">
        <v>0</v>
      </c>
      <c r="W21" s="5">
        <f t="shared" ref="W21" si="13">T21+U21-V21</f>
        <v>0</v>
      </c>
      <c r="X21" s="5">
        <f t="shared" ref="X21" si="14">K21+O21+S21+W21</f>
        <v>8.75</v>
      </c>
      <c r="Z21" s="7">
        <f>X22</f>
        <v>127.6</v>
      </c>
      <c r="AA21" t="str">
        <f>D15</f>
        <v>Sportovní gymnastika dětí Špičková - Opava, z.s.</v>
      </c>
    </row>
    <row r="22" spans="1:28" x14ac:dyDescent="0.25">
      <c r="A22" s="5"/>
      <c r="B22" s="5"/>
      <c r="C22" s="5"/>
      <c r="D22" s="5" t="s">
        <v>32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31.95</v>
      </c>
      <c r="L22" s="5"/>
      <c r="M22" s="5"/>
      <c r="N22" s="5">
        <v>0</v>
      </c>
      <c r="O22" s="5">
        <f>LARGE(O16:O21,3)+LARGE(O16:O21,2)+LARGE(O16:O21,1)-N22</f>
        <v>31</v>
      </c>
      <c r="P22" s="5"/>
      <c r="Q22" s="5"/>
      <c r="R22" s="5">
        <v>0</v>
      </c>
      <c r="S22" s="5">
        <f>LARGE(S16:S21,3)+LARGE(S16:S21,2)+LARGE(S16:S21,1)-R22</f>
        <v>31.25</v>
      </c>
      <c r="T22" s="5"/>
      <c r="U22" s="5"/>
      <c r="V22" s="5">
        <v>0</v>
      </c>
      <c r="W22" s="5">
        <f>LARGE(W16:W21,3)+LARGE(W16:W21,2)+LARGE(W16:W21,1)-V22</f>
        <v>33.4</v>
      </c>
      <c r="X22" s="5">
        <f t="shared" si="9"/>
        <v>127.6</v>
      </c>
      <c r="Z22">
        <f>X22</f>
        <v>127.6</v>
      </c>
      <c r="AA22" t="str">
        <f>D15</f>
        <v>Sportovní gymnastika dětí Špičková - Opava, z.s.</v>
      </c>
      <c r="AB22">
        <v>8</v>
      </c>
    </row>
    <row r="23" spans="1:28" x14ac:dyDescent="0.25">
      <c r="A23" s="3">
        <v>3</v>
      </c>
      <c r="B23" s="3">
        <v>3376</v>
      </c>
      <c r="C23" s="3">
        <v>7791</v>
      </c>
      <c r="D23" s="3" t="s">
        <v>22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X29</f>
        <v>126.6</v>
      </c>
      <c r="AA23" t="str">
        <f>D23</f>
        <v>Gymnastický klub Vítkovice, z.s.</v>
      </c>
      <c r="AB23">
        <v>1</v>
      </c>
    </row>
    <row r="24" spans="1:28" x14ac:dyDescent="0.25">
      <c r="B24">
        <v>443004</v>
      </c>
      <c r="C24">
        <v>7791</v>
      </c>
      <c r="D24" t="s">
        <v>77</v>
      </c>
      <c r="E24">
        <v>2009</v>
      </c>
      <c r="F24" t="s">
        <v>24</v>
      </c>
      <c r="G24" t="s">
        <v>78</v>
      </c>
      <c r="H24" s="4">
        <v>0</v>
      </c>
      <c r="I24" s="4">
        <v>0</v>
      </c>
      <c r="J24" s="4">
        <v>0</v>
      </c>
      <c r="K24" s="5">
        <f t="shared" ref="K24:K28" si="15">H24+I24-J24</f>
        <v>0</v>
      </c>
      <c r="L24" s="4">
        <v>2.5</v>
      </c>
      <c r="M24" s="4">
        <v>6.7</v>
      </c>
      <c r="N24" s="4">
        <v>0</v>
      </c>
      <c r="O24" s="5">
        <f t="shared" ref="O24:O28" si="16">L24+M24-N24</f>
        <v>9.1999999999999993</v>
      </c>
      <c r="P24" s="4">
        <v>2.9</v>
      </c>
      <c r="Q24" s="4">
        <v>6.75</v>
      </c>
      <c r="R24" s="4">
        <v>0</v>
      </c>
      <c r="S24" s="5">
        <f t="shared" ref="S24:S28" si="17">P24+Q24-R24</f>
        <v>9.65</v>
      </c>
      <c r="T24" s="4">
        <v>3.1</v>
      </c>
      <c r="U24" s="4">
        <v>7.4</v>
      </c>
      <c r="V24" s="4">
        <v>0</v>
      </c>
      <c r="W24" s="5">
        <f t="shared" ref="W24:W28" si="18">T24+U24-V24</f>
        <v>10.5</v>
      </c>
      <c r="X24" s="5">
        <f t="shared" ref="X24:X29" si="19">K24+O24+S24+W24</f>
        <v>29.35</v>
      </c>
      <c r="Z24">
        <f>X29</f>
        <v>126.6</v>
      </c>
      <c r="AA24" t="str">
        <f>D23</f>
        <v>Gymnastický klub Vítkovice, z.s.</v>
      </c>
      <c r="AB24">
        <v>2</v>
      </c>
    </row>
    <row r="25" spans="1:28" x14ac:dyDescent="0.25">
      <c r="B25">
        <v>150937</v>
      </c>
      <c r="C25">
        <v>7791</v>
      </c>
      <c r="D25" t="s">
        <v>79</v>
      </c>
      <c r="E25">
        <v>2004</v>
      </c>
      <c r="F25" t="s">
        <v>24</v>
      </c>
      <c r="G25" t="s">
        <v>78</v>
      </c>
      <c r="H25" s="4">
        <v>2.8</v>
      </c>
      <c r="I25" s="4">
        <v>8.1</v>
      </c>
      <c r="J25" s="4">
        <v>0</v>
      </c>
      <c r="K25" s="5">
        <f t="shared" si="15"/>
        <v>10.899999999999999</v>
      </c>
      <c r="L25" s="4">
        <v>2.6</v>
      </c>
      <c r="M25" s="4">
        <v>8.4499999999999993</v>
      </c>
      <c r="N25" s="4">
        <v>0</v>
      </c>
      <c r="O25" s="5">
        <f t="shared" si="16"/>
        <v>11.049999999999999</v>
      </c>
      <c r="P25" s="4">
        <v>0</v>
      </c>
      <c r="Q25" s="4">
        <v>0</v>
      </c>
      <c r="R25" s="4">
        <v>0</v>
      </c>
      <c r="S25" s="5">
        <f t="shared" si="17"/>
        <v>0</v>
      </c>
      <c r="T25" s="4">
        <v>3.2</v>
      </c>
      <c r="U25" s="4">
        <v>7.75</v>
      </c>
      <c r="V25" s="4">
        <v>0</v>
      </c>
      <c r="W25" s="5">
        <f t="shared" si="18"/>
        <v>10.95</v>
      </c>
      <c r="X25" s="5">
        <f t="shared" si="19"/>
        <v>32.899999999999991</v>
      </c>
      <c r="Z25">
        <f>X29</f>
        <v>126.6</v>
      </c>
      <c r="AA25" t="str">
        <f>D23</f>
        <v>Gymnastický klub Vítkovice, z.s.</v>
      </c>
      <c r="AB25">
        <v>3</v>
      </c>
    </row>
    <row r="26" spans="1:28" x14ac:dyDescent="0.25">
      <c r="B26">
        <v>137693</v>
      </c>
      <c r="C26">
        <v>7791</v>
      </c>
      <c r="D26" t="s">
        <v>80</v>
      </c>
      <c r="E26">
        <v>2010</v>
      </c>
      <c r="F26" t="s">
        <v>24</v>
      </c>
      <c r="G26" t="s">
        <v>78</v>
      </c>
      <c r="H26" s="4">
        <v>2</v>
      </c>
      <c r="I26" s="4">
        <v>8.1999999999999993</v>
      </c>
      <c r="J26" s="4">
        <v>0</v>
      </c>
      <c r="K26" s="5">
        <f t="shared" si="15"/>
        <v>10.199999999999999</v>
      </c>
      <c r="L26" s="4">
        <v>0</v>
      </c>
      <c r="M26" s="4">
        <v>0</v>
      </c>
      <c r="N26" s="4">
        <v>0</v>
      </c>
      <c r="O26" s="5">
        <f t="shared" si="16"/>
        <v>0</v>
      </c>
      <c r="P26" s="4">
        <v>2.9</v>
      </c>
      <c r="Q26" s="4">
        <v>6.9</v>
      </c>
      <c r="R26" s="4">
        <v>0</v>
      </c>
      <c r="S26" s="5">
        <f t="shared" si="17"/>
        <v>9.8000000000000007</v>
      </c>
      <c r="T26" s="4">
        <v>3</v>
      </c>
      <c r="U26" s="4">
        <v>7.5</v>
      </c>
      <c r="V26" s="4">
        <v>0</v>
      </c>
      <c r="W26" s="5">
        <f t="shared" si="18"/>
        <v>10.5</v>
      </c>
      <c r="X26" s="5">
        <f t="shared" si="19"/>
        <v>30.5</v>
      </c>
      <c r="Z26">
        <f>X29</f>
        <v>126.6</v>
      </c>
      <c r="AA26" t="str">
        <f>D23</f>
        <v>Gymnastický klub Vítkovice, z.s.</v>
      </c>
      <c r="AB26">
        <v>4</v>
      </c>
    </row>
    <row r="27" spans="1:28" x14ac:dyDescent="0.25">
      <c r="B27">
        <v>996505</v>
      </c>
      <c r="C27">
        <v>7791</v>
      </c>
      <c r="D27" t="s">
        <v>81</v>
      </c>
      <c r="E27">
        <v>2009</v>
      </c>
      <c r="F27" t="s">
        <v>24</v>
      </c>
      <c r="G27" t="s">
        <v>78</v>
      </c>
      <c r="H27" s="4">
        <v>2</v>
      </c>
      <c r="I27" s="4">
        <v>8</v>
      </c>
      <c r="J27" s="4">
        <v>0</v>
      </c>
      <c r="K27" s="5">
        <f t="shared" si="15"/>
        <v>10</v>
      </c>
      <c r="L27" s="4">
        <v>2.5</v>
      </c>
      <c r="M27" s="4">
        <v>7.5</v>
      </c>
      <c r="N27" s="4">
        <v>0</v>
      </c>
      <c r="O27" s="5">
        <f t="shared" si="16"/>
        <v>10</v>
      </c>
      <c r="P27" s="4">
        <v>2.9</v>
      </c>
      <c r="Q27" s="4">
        <v>7.2</v>
      </c>
      <c r="R27" s="4">
        <v>0</v>
      </c>
      <c r="S27" s="5">
        <f t="shared" si="17"/>
        <v>10.1</v>
      </c>
      <c r="T27" s="4">
        <v>0</v>
      </c>
      <c r="U27" s="4">
        <v>0</v>
      </c>
      <c r="V27" s="4">
        <v>0</v>
      </c>
      <c r="W27" s="5">
        <f t="shared" si="18"/>
        <v>0</v>
      </c>
      <c r="X27" s="5">
        <f t="shared" si="19"/>
        <v>30.1</v>
      </c>
      <c r="Z27">
        <f>X29</f>
        <v>126.6</v>
      </c>
      <c r="AA27" t="str">
        <f>D23</f>
        <v>Gymnastický klub Vítkovice, z.s.</v>
      </c>
      <c r="AB27">
        <v>5</v>
      </c>
    </row>
    <row r="28" spans="1:28" x14ac:dyDescent="0.25">
      <c r="B28">
        <v>388457</v>
      </c>
      <c r="C28">
        <v>7791</v>
      </c>
      <c r="D28" t="s">
        <v>82</v>
      </c>
      <c r="E28">
        <v>2005</v>
      </c>
      <c r="F28" t="s">
        <v>24</v>
      </c>
      <c r="G28" t="s">
        <v>78</v>
      </c>
      <c r="H28" s="4">
        <v>2.8</v>
      </c>
      <c r="I28" s="4">
        <v>8</v>
      </c>
      <c r="J28" s="4">
        <v>0</v>
      </c>
      <c r="K28" s="5">
        <f t="shared" si="15"/>
        <v>10.8</v>
      </c>
      <c r="L28" s="4">
        <v>2.5</v>
      </c>
      <c r="M28" s="4">
        <v>8.4499999999999993</v>
      </c>
      <c r="N28" s="4">
        <v>0</v>
      </c>
      <c r="O28" s="5">
        <f t="shared" si="16"/>
        <v>10.95</v>
      </c>
      <c r="P28" s="4">
        <v>3.1</v>
      </c>
      <c r="Q28" s="4">
        <v>7.35</v>
      </c>
      <c r="R28" s="4">
        <v>0</v>
      </c>
      <c r="S28" s="5">
        <f t="shared" si="17"/>
        <v>10.45</v>
      </c>
      <c r="T28" s="4">
        <v>3.1</v>
      </c>
      <c r="U28" s="4">
        <v>7.8</v>
      </c>
      <c r="V28" s="4">
        <v>0</v>
      </c>
      <c r="W28" s="5">
        <f t="shared" si="18"/>
        <v>10.9</v>
      </c>
      <c r="X28" s="5">
        <f t="shared" si="19"/>
        <v>43.1</v>
      </c>
      <c r="Z28">
        <f>X29</f>
        <v>126.6</v>
      </c>
      <c r="AA28" t="str">
        <f>D23</f>
        <v>Gymnastický klub Vítkovice, z.s.</v>
      </c>
      <c r="AB28">
        <v>6</v>
      </c>
    </row>
    <row r="29" spans="1:28" x14ac:dyDescent="0.25">
      <c r="A29" s="5"/>
      <c r="B29" s="5"/>
      <c r="C29" s="5"/>
      <c r="D29" s="5" t="s">
        <v>32</v>
      </c>
      <c r="E29" s="5"/>
      <c r="F29" s="5"/>
      <c r="G29" s="5"/>
      <c r="H29" s="5"/>
      <c r="I29" s="5"/>
      <c r="J29" s="5">
        <v>0</v>
      </c>
      <c r="K29" s="5">
        <f>LARGE(K24:K28,3)+LARGE(K24:K28,2)+LARGE(K24:K28,1)-J29</f>
        <v>31.9</v>
      </c>
      <c r="L29" s="5"/>
      <c r="M29" s="5"/>
      <c r="N29" s="5">
        <v>0</v>
      </c>
      <c r="O29" s="5">
        <f>LARGE(O24:O28,3)+LARGE(O24:O28,2)+LARGE(O24:O28,1)-N29</f>
        <v>32</v>
      </c>
      <c r="P29" s="5"/>
      <c r="Q29" s="5"/>
      <c r="R29" s="5">
        <v>0</v>
      </c>
      <c r="S29" s="5">
        <f>LARGE(S24:S28,3)+LARGE(S24:S28,2)+LARGE(S24:S28,1)-R29</f>
        <v>30.349999999999998</v>
      </c>
      <c r="T29" s="5"/>
      <c r="U29" s="5"/>
      <c r="V29" s="5">
        <v>0</v>
      </c>
      <c r="W29" s="5">
        <f>LARGE(W24:W28,3)+LARGE(W24:W28,2)+LARGE(W24:W28,1)-V29</f>
        <v>32.349999999999994</v>
      </c>
      <c r="X29" s="5">
        <f t="shared" si="19"/>
        <v>126.6</v>
      </c>
      <c r="Z29">
        <f>X29</f>
        <v>126.6</v>
      </c>
      <c r="AA29" t="str">
        <f>D23</f>
        <v>Gymnastický klub Vítkovice, z.s.</v>
      </c>
      <c r="AB29">
        <v>8</v>
      </c>
    </row>
    <row r="30" spans="1:28" x14ac:dyDescent="0.25">
      <c r="A30" s="3">
        <v>4</v>
      </c>
      <c r="B30" s="3">
        <v>3377</v>
      </c>
      <c r="C30" s="3">
        <v>7791</v>
      </c>
      <c r="D30" s="3" t="s">
        <v>83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>
        <f>X35</f>
        <v>121.29999999999998</v>
      </c>
      <c r="AA30" t="str">
        <f>D30</f>
        <v>Gymnastický klub Vítkovice, z.s. B</v>
      </c>
      <c r="AB30">
        <v>1</v>
      </c>
    </row>
    <row r="31" spans="1:28" x14ac:dyDescent="0.25">
      <c r="B31">
        <v>822919</v>
      </c>
      <c r="C31">
        <v>7791</v>
      </c>
      <c r="D31" t="s">
        <v>84</v>
      </c>
      <c r="E31">
        <v>2004</v>
      </c>
      <c r="F31" t="s">
        <v>24</v>
      </c>
      <c r="G31" t="s">
        <v>78</v>
      </c>
      <c r="H31" s="4">
        <v>2</v>
      </c>
      <c r="I31" s="4">
        <v>7.25</v>
      </c>
      <c r="J31" s="4">
        <v>0</v>
      </c>
      <c r="K31" s="5">
        <f t="shared" ref="K31:K34" si="20">H31+I31-J31</f>
        <v>9.25</v>
      </c>
      <c r="L31" s="4">
        <v>0.8</v>
      </c>
      <c r="M31" s="4">
        <v>8.0500000000000007</v>
      </c>
      <c r="N31" s="4">
        <v>1</v>
      </c>
      <c r="O31" s="5">
        <f t="shared" ref="O31:O34" si="21">L31+M31-N31</f>
        <v>7.8500000000000014</v>
      </c>
      <c r="P31" s="4">
        <v>2.7</v>
      </c>
      <c r="Q31" s="4">
        <v>7.25</v>
      </c>
      <c r="R31" s="4">
        <v>0</v>
      </c>
      <c r="S31" s="5">
        <f t="shared" ref="S31:S34" si="22">P31+Q31-R31</f>
        <v>9.9499999999999993</v>
      </c>
      <c r="T31" s="4">
        <v>2.5</v>
      </c>
      <c r="U31" s="4">
        <v>6.3</v>
      </c>
      <c r="V31" s="4">
        <v>0</v>
      </c>
      <c r="W31" s="5">
        <f t="shared" ref="W31:W34" si="23">T31+U31-V31</f>
        <v>8.8000000000000007</v>
      </c>
      <c r="X31" s="5">
        <f t="shared" ref="X31:X35" si="24">K31+O31+S31+W31</f>
        <v>35.85</v>
      </c>
      <c r="Z31">
        <f>X35</f>
        <v>121.29999999999998</v>
      </c>
      <c r="AA31" t="str">
        <f>D30</f>
        <v>Gymnastický klub Vítkovice, z.s. B</v>
      </c>
      <c r="AB31">
        <v>2</v>
      </c>
    </row>
    <row r="32" spans="1:28" x14ac:dyDescent="0.25">
      <c r="B32">
        <v>527040</v>
      </c>
      <c r="C32">
        <v>7791</v>
      </c>
      <c r="D32" t="s">
        <v>85</v>
      </c>
      <c r="E32">
        <v>2010</v>
      </c>
      <c r="F32" t="s">
        <v>24</v>
      </c>
      <c r="G32" t="s">
        <v>78</v>
      </c>
      <c r="H32" s="4">
        <v>0</v>
      </c>
      <c r="I32" s="4">
        <v>0</v>
      </c>
      <c r="J32" s="4">
        <v>0</v>
      </c>
      <c r="K32" s="5">
        <f t="shared" si="20"/>
        <v>0</v>
      </c>
      <c r="L32" s="4">
        <v>0.8</v>
      </c>
      <c r="M32" s="4">
        <v>8.15</v>
      </c>
      <c r="N32" s="4">
        <v>1</v>
      </c>
      <c r="O32" s="5">
        <f t="shared" si="21"/>
        <v>7.9500000000000011</v>
      </c>
      <c r="P32" s="4">
        <v>2.9</v>
      </c>
      <c r="Q32" s="4">
        <v>7.15</v>
      </c>
      <c r="R32" s="4">
        <v>0</v>
      </c>
      <c r="S32" s="5">
        <f t="shared" si="22"/>
        <v>10.050000000000001</v>
      </c>
      <c r="T32" s="4">
        <v>2.7</v>
      </c>
      <c r="U32" s="4">
        <v>7.95</v>
      </c>
      <c r="V32" s="4">
        <v>0</v>
      </c>
      <c r="W32" s="5">
        <f t="shared" si="23"/>
        <v>10.65</v>
      </c>
      <c r="X32" s="5">
        <f t="shared" si="24"/>
        <v>28.65</v>
      </c>
      <c r="Z32">
        <f>X35</f>
        <v>121.29999999999998</v>
      </c>
      <c r="AA32" t="str">
        <f>D30</f>
        <v>Gymnastický klub Vítkovice, z.s. B</v>
      </c>
      <c r="AB32">
        <v>3</v>
      </c>
    </row>
    <row r="33" spans="1:28" x14ac:dyDescent="0.25">
      <c r="B33">
        <v>645118</v>
      </c>
      <c r="C33">
        <v>7791</v>
      </c>
      <c r="D33" t="s">
        <v>86</v>
      </c>
      <c r="E33">
        <v>2005</v>
      </c>
      <c r="F33" t="s">
        <v>24</v>
      </c>
      <c r="G33" t="s">
        <v>78</v>
      </c>
      <c r="H33" s="4">
        <v>2</v>
      </c>
      <c r="I33" s="4">
        <v>8.25</v>
      </c>
      <c r="J33" s="4">
        <v>0</v>
      </c>
      <c r="K33" s="5">
        <f t="shared" si="20"/>
        <v>10.25</v>
      </c>
      <c r="L33" s="4">
        <v>2.5</v>
      </c>
      <c r="M33" s="4">
        <v>7.95</v>
      </c>
      <c r="N33" s="4">
        <v>0</v>
      </c>
      <c r="O33" s="5">
        <f t="shared" si="21"/>
        <v>10.45</v>
      </c>
      <c r="P33" s="4">
        <v>2.9</v>
      </c>
      <c r="Q33" s="4">
        <v>7.3</v>
      </c>
      <c r="R33" s="4">
        <v>0</v>
      </c>
      <c r="S33" s="5">
        <f t="shared" si="22"/>
        <v>10.199999999999999</v>
      </c>
      <c r="T33" s="4">
        <v>2.8</v>
      </c>
      <c r="U33" s="4">
        <v>7.8</v>
      </c>
      <c r="V33" s="4">
        <v>0</v>
      </c>
      <c r="W33" s="5">
        <f t="shared" si="23"/>
        <v>10.6</v>
      </c>
      <c r="X33" s="5">
        <f t="shared" si="24"/>
        <v>41.5</v>
      </c>
      <c r="Z33">
        <f>X35</f>
        <v>121.29999999999998</v>
      </c>
      <c r="AA33" t="str">
        <f>D30</f>
        <v>Gymnastický klub Vítkovice, z.s. B</v>
      </c>
      <c r="AB33">
        <v>4</v>
      </c>
    </row>
    <row r="34" spans="1:28" x14ac:dyDescent="0.25">
      <c r="B34">
        <v>441993</v>
      </c>
      <c r="C34">
        <v>7791</v>
      </c>
      <c r="D34" t="s">
        <v>87</v>
      </c>
      <c r="E34">
        <v>2008</v>
      </c>
      <c r="F34" t="s">
        <v>24</v>
      </c>
      <c r="G34" t="s">
        <v>78</v>
      </c>
      <c r="H34" s="4">
        <v>2</v>
      </c>
      <c r="I34" s="4">
        <v>8.5</v>
      </c>
      <c r="J34" s="4">
        <v>0</v>
      </c>
      <c r="K34" s="5">
        <f t="shared" si="20"/>
        <v>10.5</v>
      </c>
      <c r="L34" s="4">
        <v>2.6</v>
      </c>
      <c r="M34" s="4">
        <v>7.85</v>
      </c>
      <c r="N34" s="4">
        <v>0</v>
      </c>
      <c r="O34" s="5">
        <f t="shared" si="21"/>
        <v>10.45</v>
      </c>
      <c r="P34" s="4">
        <v>3</v>
      </c>
      <c r="Q34" s="4">
        <v>7.75</v>
      </c>
      <c r="R34" s="4">
        <v>0</v>
      </c>
      <c r="S34" s="5">
        <f t="shared" si="22"/>
        <v>10.75</v>
      </c>
      <c r="T34" s="4">
        <v>3</v>
      </c>
      <c r="U34" s="4">
        <v>7.2</v>
      </c>
      <c r="V34" s="4">
        <v>0</v>
      </c>
      <c r="W34" s="5">
        <f t="shared" si="23"/>
        <v>10.199999999999999</v>
      </c>
      <c r="X34" s="5">
        <f t="shared" si="24"/>
        <v>41.9</v>
      </c>
      <c r="Z34">
        <f>X35</f>
        <v>121.29999999999998</v>
      </c>
      <c r="AA34" t="str">
        <f>D30</f>
        <v>Gymnastický klub Vítkovice, z.s. B</v>
      </c>
      <c r="AB34">
        <v>5</v>
      </c>
    </row>
    <row r="35" spans="1:28" x14ac:dyDescent="0.25">
      <c r="A35" s="5"/>
      <c r="B35" s="5"/>
      <c r="C35" s="5"/>
      <c r="D35" s="5" t="s">
        <v>32</v>
      </c>
      <c r="E35" s="5"/>
      <c r="F35" s="5"/>
      <c r="G35" s="5"/>
      <c r="H35" s="5"/>
      <c r="I35" s="5"/>
      <c r="J35" s="5">
        <v>0</v>
      </c>
      <c r="K35" s="5">
        <f>LARGE(K31:K34,3)+LARGE(K31:K34,2)+LARGE(K31:K34,1)-J35</f>
        <v>30</v>
      </c>
      <c r="L35" s="5"/>
      <c r="M35" s="5"/>
      <c r="N35" s="5">
        <v>0</v>
      </c>
      <c r="O35" s="5">
        <f>LARGE(O31:O34,3)+LARGE(O31:O34,2)+LARGE(O31:O34,1)-N35</f>
        <v>28.849999999999998</v>
      </c>
      <c r="P35" s="5"/>
      <c r="Q35" s="5"/>
      <c r="R35" s="5">
        <v>0</v>
      </c>
      <c r="S35" s="5">
        <f>LARGE(S31:S34,3)+LARGE(S31:S34,2)+LARGE(S31:S34,1)-R35</f>
        <v>31</v>
      </c>
      <c r="T35" s="5"/>
      <c r="U35" s="5"/>
      <c r="V35" s="5">
        <v>0</v>
      </c>
      <c r="W35" s="5">
        <f>LARGE(W31:W34,3)+LARGE(W31:W34,2)+LARGE(W31:W34,1)-V35</f>
        <v>31.449999999999996</v>
      </c>
      <c r="X35" s="5">
        <f t="shared" si="24"/>
        <v>121.29999999999998</v>
      </c>
      <c r="Z35">
        <f>X35</f>
        <v>121.29999999999998</v>
      </c>
      <c r="AA35" t="str">
        <f>D30</f>
        <v>Gymnastický klub Vítkovice, z.s. B</v>
      </c>
      <c r="AB35">
        <v>8</v>
      </c>
    </row>
    <row r="38" spans="1:28" x14ac:dyDescent="0.25">
      <c r="A38" t="s">
        <v>241</v>
      </c>
      <c r="E38" t="s">
        <v>242</v>
      </c>
      <c r="Z38" s="6"/>
    </row>
    <row r="39" spans="1:28" x14ac:dyDescent="0.25">
      <c r="A39" t="s">
        <v>240</v>
      </c>
      <c r="E39" t="s">
        <v>243</v>
      </c>
      <c r="Z39" s="6"/>
    </row>
    <row r="40" spans="1:28" x14ac:dyDescent="0.25">
      <c r="A40" t="s">
        <v>244</v>
      </c>
      <c r="E40" s="9" t="s">
        <v>254</v>
      </c>
      <c r="Z40" s="6"/>
    </row>
    <row r="41" spans="1:28" x14ac:dyDescent="0.25">
      <c r="A41" t="s">
        <v>245</v>
      </c>
      <c r="E41" s="9" t="s">
        <v>257</v>
      </c>
      <c r="Z41" s="6"/>
    </row>
    <row r="42" spans="1:28" x14ac:dyDescent="0.25">
      <c r="A42" t="s">
        <v>246</v>
      </c>
      <c r="E42" s="9" t="s">
        <v>255</v>
      </c>
      <c r="Z42" s="6"/>
    </row>
    <row r="43" spans="1:28" x14ac:dyDescent="0.25">
      <c r="A43" t="s">
        <v>247</v>
      </c>
      <c r="E43" s="9" t="s">
        <v>256</v>
      </c>
      <c r="Z43" s="6"/>
    </row>
  </sheetData>
  <sheetProtection formatCells="0" formatColumns="0" formatRows="0" insertColumns="0" insertRows="0" insertHyperlinks="0" deleteColumns="0" deleteRows="0" sort="0" autoFilter="0" pivotTables="0"/>
  <pageMargins left="0.39370078740157483" right="0.39370078740157483" top="0.59055118110236227" bottom="0.59055118110236227" header="0.31496062992125984" footer="0.31496062992125984"/>
  <pageSetup paperSize="9" scale="8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0"/>
  <sheetViews>
    <sheetView zoomScaleNormal="100" workbookViewId="0">
      <selection activeCell="A19" sqref="A19"/>
    </sheetView>
  </sheetViews>
  <sheetFormatPr defaultRowHeight="15" x14ac:dyDescent="0.25"/>
  <cols>
    <col min="1" max="1" width="7.28515625" customWidth="1"/>
    <col min="2" max="3" width="10" hidden="1" customWidth="1"/>
    <col min="4" max="4" width="30" customWidth="1"/>
    <col min="5" max="5" width="8" customWidth="1"/>
    <col min="6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9.140625" bestFit="1" customWidth="1"/>
    <col min="25" max="25" width="30" hidden="1" customWidth="1"/>
    <col min="26" max="26" width="8" style="6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106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10" t="s">
        <v>258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16</v>
      </c>
      <c r="Y6" s="2" t="s">
        <v>17</v>
      </c>
      <c r="Z6" s="8" t="s">
        <v>18</v>
      </c>
      <c r="AA6" s="2" t="s">
        <v>19</v>
      </c>
      <c r="AB6" s="2" t="s">
        <v>20</v>
      </c>
      <c r="AC6" s="2" t="s">
        <v>21</v>
      </c>
    </row>
    <row r="7" spans="1:29" x14ac:dyDescent="0.25">
      <c r="A7" s="3">
        <v>1</v>
      </c>
      <c r="B7" s="3">
        <v>3378</v>
      </c>
      <c r="C7" s="3">
        <v>7791</v>
      </c>
      <c r="D7" s="3" t="s">
        <v>22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6">
        <f>X12</f>
        <v>133.64999999999998</v>
      </c>
      <c r="AA7" t="str">
        <f>D7</f>
        <v>Gymnastický klub Vítkovice, z.s.</v>
      </c>
      <c r="AB7">
        <v>1</v>
      </c>
    </row>
    <row r="8" spans="1:29" x14ac:dyDescent="0.25">
      <c r="B8">
        <v>428668</v>
      </c>
      <c r="C8">
        <v>7791</v>
      </c>
      <c r="D8" t="s">
        <v>107</v>
      </c>
      <c r="E8">
        <v>2008</v>
      </c>
      <c r="F8" t="s">
        <v>24</v>
      </c>
      <c r="G8" t="s">
        <v>27</v>
      </c>
      <c r="H8" s="4">
        <v>2.4</v>
      </c>
      <c r="I8" s="4">
        <v>8.3000000000000007</v>
      </c>
      <c r="J8" s="4">
        <v>0</v>
      </c>
      <c r="K8" s="5">
        <f t="shared" ref="K8:K11" si="0">H8+I8-J8</f>
        <v>10.700000000000001</v>
      </c>
      <c r="L8" s="4">
        <v>2</v>
      </c>
      <c r="M8" s="4">
        <v>8.5</v>
      </c>
      <c r="N8" s="4">
        <v>0</v>
      </c>
      <c r="O8" s="5">
        <f t="shared" ref="O8:O11" si="1">L8+M8-N8</f>
        <v>10.5</v>
      </c>
      <c r="P8" s="4">
        <v>3.2</v>
      </c>
      <c r="Q8" s="4">
        <v>6.45</v>
      </c>
      <c r="R8" s="4">
        <v>0</v>
      </c>
      <c r="S8" s="5">
        <f t="shared" ref="S8:S11" si="2">P8+Q8-R8</f>
        <v>9.65</v>
      </c>
      <c r="T8" s="4">
        <v>3.8</v>
      </c>
      <c r="U8" s="4">
        <v>8.4499999999999993</v>
      </c>
      <c r="V8" s="4">
        <v>0</v>
      </c>
      <c r="W8" s="5">
        <f t="shared" ref="W8:W11" si="3">T8+U8-V8</f>
        <v>12.25</v>
      </c>
      <c r="X8" s="5">
        <f t="shared" ref="X8:X12" si="4">K8+O8+S8+W8</f>
        <v>43.1</v>
      </c>
      <c r="Z8" s="6">
        <f>X12</f>
        <v>133.64999999999998</v>
      </c>
      <c r="AA8" t="str">
        <f>D7</f>
        <v>Gymnastický klub Vítkovice, z.s.</v>
      </c>
      <c r="AB8">
        <v>2</v>
      </c>
    </row>
    <row r="9" spans="1:29" x14ac:dyDescent="0.25">
      <c r="B9">
        <v>318398</v>
      </c>
      <c r="C9">
        <v>7791</v>
      </c>
      <c r="D9" t="s">
        <v>108</v>
      </c>
      <c r="E9">
        <v>2008</v>
      </c>
      <c r="F9" t="s">
        <v>24</v>
      </c>
      <c r="G9" t="s">
        <v>25</v>
      </c>
      <c r="H9" s="4">
        <v>2.8</v>
      </c>
      <c r="I9" s="4">
        <v>8.8000000000000007</v>
      </c>
      <c r="J9" s="4">
        <v>0</v>
      </c>
      <c r="K9" s="5">
        <f t="shared" si="0"/>
        <v>11.600000000000001</v>
      </c>
      <c r="L9" s="4">
        <v>2</v>
      </c>
      <c r="M9" s="4">
        <v>8.1999999999999993</v>
      </c>
      <c r="N9" s="4">
        <v>0</v>
      </c>
      <c r="O9" s="5">
        <f t="shared" si="1"/>
        <v>10.199999999999999</v>
      </c>
      <c r="P9" s="4">
        <v>3.1</v>
      </c>
      <c r="Q9" s="4">
        <v>8.0500000000000007</v>
      </c>
      <c r="R9" s="4">
        <v>0</v>
      </c>
      <c r="S9" s="5">
        <f t="shared" si="2"/>
        <v>11.15</v>
      </c>
      <c r="T9" s="4">
        <v>3.8</v>
      </c>
      <c r="U9" s="4">
        <v>8.3000000000000007</v>
      </c>
      <c r="V9" s="4">
        <v>0</v>
      </c>
      <c r="W9" s="5">
        <f t="shared" si="3"/>
        <v>12.100000000000001</v>
      </c>
      <c r="X9" s="5">
        <f t="shared" si="4"/>
        <v>45.050000000000004</v>
      </c>
      <c r="Z9" s="6">
        <f>X12</f>
        <v>133.64999999999998</v>
      </c>
      <c r="AA9" t="str">
        <f>D7</f>
        <v>Gymnastický klub Vítkovice, z.s.</v>
      </c>
      <c r="AB9">
        <v>3</v>
      </c>
    </row>
    <row r="10" spans="1:29" x14ac:dyDescent="0.25">
      <c r="B10">
        <v>183734</v>
      </c>
      <c r="C10">
        <v>7791</v>
      </c>
      <c r="D10" t="s">
        <v>109</v>
      </c>
      <c r="E10">
        <v>2010</v>
      </c>
      <c r="F10" t="s">
        <v>24</v>
      </c>
      <c r="G10" t="s">
        <v>110</v>
      </c>
      <c r="H10" s="4">
        <v>2</v>
      </c>
      <c r="I10" s="4">
        <v>8.4499999999999993</v>
      </c>
      <c r="J10" s="4">
        <v>0</v>
      </c>
      <c r="K10" s="5">
        <f t="shared" si="0"/>
        <v>10.45</v>
      </c>
      <c r="L10" s="4">
        <v>2</v>
      </c>
      <c r="M10" s="4">
        <v>8.4</v>
      </c>
      <c r="N10" s="4">
        <v>0</v>
      </c>
      <c r="O10" s="5">
        <f t="shared" si="1"/>
        <v>10.4</v>
      </c>
      <c r="P10" s="4">
        <v>3.1</v>
      </c>
      <c r="Q10" s="4">
        <v>7.9</v>
      </c>
      <c r="R10" s="4">
        <v>0</v>
      </c>
      <c r="S10" s="5">
        <f t="shared" si="2"/>
        <v>11</v>
      </c>
      <c r="T10" s="4">
        <v>3.6</v>
      </c>
      <c r="U10" s="4">
        <v>8.6</v>
      </c>
      <c r="V10" s="4">
        <v>0</v>
      </c>
      <c r="W10" s="5">
        <f t="shared" si="3"/>
        <v>12.2</v>
      </c>
      <c r="X10" s="5">
        <f t="shared" si="4"/>
        <v>44.05</v>
      </c>
      <c r="Z10" s="6">
        <f>X12</f>
        <v>133.64999999999998</v>
      </c>
      <c r="AA10" t="str">
        <f>D7</f>
        <v>Gymnastický klub Vítkovice, z.s.</v>
      </c>
      <c r="AB10">
        <v>4</v>
      </c>
    </row>
    <row r="11" spans="1:29" x14ac:dyDescent="0.25">
      <c r="B11">
        <v>629947</v>
      </c>
      <c r="C11">
        <v>7791</v>
      </c>
      <c r="D11" t="s">
        <v>111</v>
      </c>
      <c r="E11">
        <v>2007</v>
      </c>
      <c r="F11" t="s">
        <v>24</v>
      </c>
      <c r="G11" t="s">
        <v>27</v>
      </c>
      <c r="H11" s="4">
        <v>2</v>
      </c>
      <c r="I11" s="4">
        <v>8.15</v>
      </c>
      <c r="J11" s="4">
        <v>0</v>
      </c>
      <c r="K11" s="5">
        <f t="shared" si="0"/>
        <v>10.15</v>
      </c>
      <c r="L11" s="4">
        <v>2</v>
      </c>
      <c r="M11" s="4">
        <v>8.4499999999999993</v>
      </c>
      <c r="N11" s="4">
        <v>0</v>
      </c>
      <c r="O11" s="5">
        <f t="shared" si="1"/>
        <v>10.45</v>
      </c>
      <c r="P11" s="4">
        <v>3.2</v>
      </c>
      <c r="Q11" s="4">
        <v>7.65</v>
      </c>
      <c r="R11" s="4">
        <v>0</v>
      </c>
      <c r="S11" s="5">
        <f t="shared" si="2"/>
        <v>10.850000000000001</v>
      </c>
      <c r="T11" s="4">
        <v>3.7</v>
      </c>
      <c r="U11" s="4">
        <v>7.8</v>
      </c>
      <c r="V11" s="4">
        <v>0</v>
      </c>
      <c r="W11" s="5">
        <f t="shared" si="3"/>
        <v>11.5</v>
      </c>
      <c r="X11" s="5">
        <f t="shared" si="4"/>
        <v>42.95</v>
      </c>
      <c r="Z11" s="6">
        <f>X12</f>
        <v>133.64999999999998</v>
      </c>
      <c r="AA11" t="str">
        <f>D7</f>
        <v>Gymnastický klub Vítkovice, z.s.</v>
      </c>
      <c r="AB11">
        <v>5</v>
      </c>
    </row>
    <row r="12" spans="1:29" x14ac:dyDescent="0.25">
      <c r="A12" s="5"/>
      <c r="B12" s="5"/>
      <c r="C12" s="5"/>
      <c r="D12" s="5" t="s">
        <v>32</v>
      </c>
      <c r="E12" s="5"/>
      <c r="F12" s="5"/>
      <c r="G12" s="5"/>
      <c r="H12" s="5"/>
      <c r="I12" s="5"/>
      <c r="J12" s="5">
        <v>0</v>
      </c>
      <c r="K12" s="5">
        <f>LARGE(K8:K11,3)+LARGE(K8:K11,2)+LARGE(K8:K11,1)-J12</f>
        <v>32.75</v>
      </c>
      <c r="L12" s="5"/>
      <c r="M12" s="5"/>
      <c r="N12" s="5">
        <v>0</v>
      </c>
      <c r="O12" s="5">
        <f>LARGE(O8:O11,3)+LARGE(O8:O11,2)+LARGE(O8:O11,1)-N12</f>
        <v>31.35</v>
      </c>
      <c r="P12" s="5"/>
      <c r="Q12" s="5"/>
      <c r="R12" s="5">
        <v>0</v>
      </c>
      <c r="S12" s="5">
        <f>LARGE(S8:S11,3)+LARGE(S8:S11,2)+LARGE(S8:S11,1)-R12</f>
        <v>33</v>
      </c>
      <c r="T12" s="5"/>
      <c r="U12" s="5"/>
      <c r="V12" s="5">
        <v>0</v>
      </c>
      <c r="W12" s="5">
        <f>LARGE(W8:W11,3)+LARGE(W8:W11,2)+LARGE(W8:W11,1)-V12</f>
        <v>36.549999999999997</v>
      </c>
      <c r="X12" s="5">
        <f t="shared" si="4"/>
        <v>133.64999999999998</v>
      </c>
      <c r="Z12" s="6">
        <f>X12</f>
        <v>133.64999999999998</v>
      </c>
      <c r="AA12" t="str">
        <f>D7</f>
        <v>Gymnastický klub Vítkovice, z.s.</v>
      </c>
      <c r="AB12">
        <v>8</v>
      </c>
    </row>
    <row r="13" spans="1:29" x14ac:dyDescent="0.25">
      <c r="A13" s="3">
        <v>2</v>
      </c>
      <c r="B13" s="3">
        <v>3384</v>
      </c>
      <c r="C13" s="3">
        <v>7791</v>
      </c>
      <c r="D13" s="3" t="s">
        <v>83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6">
        <f>X20</f>
        <v>132.1</v>
      </c>
      <c r="AA13" t="str">
        <f>D13</f>
        <v>Gymnastický klub Vítkovice, z.s. B</v>
      </c>
      <c r="AB13">
        <v>1</v>
      </c>
    </row>
    <row r="14" spans="1:29" x14ac:dyDescent="0.25">
      <c r="B14">
        <v>273811</v>
      </c>
      <c r="C14">
        <v>7791</v>
      </c>
      <c r="D14" t="s">
        <v>112</v>
      </c>
      <c r="E14">
        <v>2011</v>
      </c>
      <c r="F14" t="s">
        <v>24</v>
      </c>
      <c r="G14" t="s">
        <v>110</v>
      </c>
      <c r="H14" s="4">
        <v>2</v>
      </c>
      <c r="I14" s="4">
        <v>8</v>
      </c>
      <c r="J14" s="4">
        <v>0</v>
      </c>
      <c r="K14" s="5">
        <f t="shared" ref="K14:K19" si="5">H14+I14-J14</f>
        <v>10</v>
      </c>
      <c r="L14" s="4">
        <v>0</v>
      </c>
      <c r="M14" s="4">
        <v>0</v>
      </c>
      <c r="N14" s="4">
        <v>0</v>
      </c>
      <c r="O14" s="5">
        <f t="shared" ref="O14:O19" si="6">L14+M14-N14</f>
        <v>0</v>
      </c>
      <c r="P14" s="4">
        <v>3.2</v>
      </c>
      <c r="Q14" s="4">
        <v>7.6</v>
      </c>
      <c r="R14" s="4">
        <v>0</v>
      </c>
      <c r="S14" s="5">
        <f t="shared" ref="S14:S19" si="7">P14+Q14-R14</f>
        <v>10.8</v>
      </c>
      <c r="T14" s="4">
        <v>3.6</v>
      </c>
      <c r="U14" s="4">
        <v>8.5</v>
      </c>
      <c r="V14" s="4">
        <v>0</v>
      </c>
      <c r="W14" s="5">
        <f t="shared" ref="W14:W19" si="8">T14+U14-V14</f>
        <v>12.1</v>
      </c>
      <c r="X14" s="5">
        <f t="shared" ref="X14:X20" si="9">K14+O14+S14+W14</f>
        <v>32.9</v>
      </c>
      <c r="Z14" s="6">
        <f>X20</f>
        <v>132.1</v>
      </c>
      <c r="AA14" t="str">
        <f>D13</f>
        <v>Gymnastický klub Vítkovice, z.s. B</v>
      </c>
      <c r="AB14">
        <v>2</v>
      </c>
    </row>
    <row r="15" spans="1:29" x14ac:dyDescent="0.25">
      <c r="B15">
        <v>281860</v>
      </c>
      <c r="C15">
        <v>7791</v>
      </c>
      <c r="D15" t="s">
        <v>113</v>
      </c>
      <c r="E15">
        <v>2008</v>
      </c>
      <c r="F15" t="s">
        <v>24</v>
      </c>
      <c r="G15" t="s">
        <v>78</v>
      </c>
      <c r="H15" s="4">
        <v>2.8</v>
      </c>
      <c r="I15" s="4">
        <v>7.85</v>
      </c>
      <c r="J15" s="4">
        <v>0</v>
      </c>
      <c r="K15" s="5">
        <f t="shared" si="5"/>
        <v>10.649999999999999</v>
      </c>
      <c r="L15" s="4">
        <v>2.1</v>
      </c>
      <c r="M15" s="4">
        <v>8.25</v>
      </c>
      <c r="N15" s="4">
        <v>0</v>
      </c>
      <c r="O15" s="5">
        <f t="shared" si="6"/>
        <v>10.35</v>
      </c>
      <c r="P15" s="4">
        <v>0</v>
      </c>
      <c r="Q15" s="4">
        <v>0</v>
      </c>
      <c r="R15" s="4">
        <v>0</v>
      </c>
      <c r="S15" s="5">
        <f t="shared" si="7"/>
        <v>0</v>
      </c>
      <c r="T15" s="4">
        <v>3.4</v>
      </c>
      <c r="U15" s="4">
        <v>7.45</v>
      </c>
      <c r="V15" s="4">
        <v>0</v>
      </c>
      <c r="W15" s="5">
        <f t="shared" si="8"/>
        <v>10.85</v>
      </c>
      <c r="X15" s="5">
        <f t="shared" si="9"/>
        <v>31.85</v>
      </c>
      <c r="Z15" s="6">
        <f>X20</f>
        <v>132.1</v>
      </c>
      <c r="AA15" t="str">
        <f>D13</f>
        <v>Gymnastický klub Vítkovice, z.s. B</v>
      </c>
      <c r="AB15">
        <v>3</v>
      </c>
    </row>
    <row r="16" spans="1:29" x14ac:dyDescent="0.25">
      <c r="B16">
        <v>764136</v>
      </c>
      <c r="C16">
        <v>7791</v>
      </c>
      <c r="D16" t="s">
        <v>114</v>
      </c>
      <c r="E16">
        <v>2011</v>
      </c>
      <c r="F16" t="s">
        <v>24</v>
      </c>
      <c r="G16" t="s">
        <v>110</v>
      </c>
      <c r="H16" s="4">
        <v>0</v>
      </c>
      <c r="I16" s="4">
        <v>0</v>
      </c>
      <c r="J16" s="4">
        <v>0</v>
      </c>
      <c r="K16" s="5">
        <f t="shared" si="5"/>
        <v>0</v>
      </c>
      <c r="L16" s="4">
        <v>0</v>
      </c>
      <c r="M16" s="4">
        <v>0</v>
      </c>
      <c r="N16" s="4">
        <v>0</v>
      </c>
      <c r="O16" s="5">
        <f t="shared" si="6"/>
        <v>0</v>
      </c>
      <c r="P16" s="4">
        <v>0</v>
      </c>
      <c r="Q16" s="4">
        <v>0</v>
      </c>
      <c r="R16" s="4">
        <v>0</v>
      </c>
      <c r="S16" s="5">
        <f t="shared" si="7"/>
        <v>0</v>
      </c>
      <c r="T16" s="4">
        <v>0</v>
      </c>
      <c r="U16" s="4">
        <v>0</v>
      </c>
      <c r="V16" s="4">
        <v>0</v>
      </c>
      <c r="W16" s="5">
        <f t="shared" si="8"/>
        <v>0</v>
      </c>
      <c r="X16" s="5">
        <f t="shared" si="9"/>
        <v>0</v>
      </c>
      <c r="Z16" s="6">
        <f>X20</f>
        <v>132.1</v>
      </c>
      <c r="AA16" t="str">
        <f>D13</f>
        <v>Gymnastický klub Vítkovice, z.s. B</v>
      </c>
      <c r="AB16">
        <v>4</v>
      </c>
    </row>
    <row r="17" spans="1:28" x14ac:dyDescent="0.25">
      <c r="B17">
        <v>947130</v>
      </c>
      <c r="C17">
        <v>7791</v>
      </c>
      <c r="D17" t="s">
        <v>115</v>
      </c>
      <c r="E17">
        <v>2008</v>
      </c>
      <c r="F17" t="s">
        <v>24</v>
      </c>
      <c r="G17" t="s">
        <v>78</v>
      </c>
      <c r="H17" s="4">
        <v>0</v>
      </c>
      <c r="I17" s="4">
        <v>0</v>
      </c>
      <c r="J17" s="4">
        <v>0</v>
      </c>
      <c r="K17" s="5">
        <f t="shared" si="5"/>
        <v>0</v>
      </c>
      <c r="L17" s="4">
        <v>2.1</v>
      </c>
      <c r="M17" s="4">
        <v>8.4499999999999993</v>
      </c>
      <c r="N17" s="4">
        <v>0</v>
      </c>
      <c r="O17" s="5">
        <f t="shared" si="6"/>
        <v>10.549999999999999</v>
      </c>
      <c r="P17" s="4">
        <v>3.2</v>
      </c>
      <c r="Q17" s="4">
        <v>7.7</v>
      </c>
      <c r="R17" s="4">
        <v>0</v>
      </c>
      <c r="S17" s="5">
        <f t="shared" si="7"/>
        <v>10.9</v>
      </c>
      <c r="T17" s="4">
        <v>3.3</v>
      </c>
      <c r="U17" s="4">
        <v>7.85</v>
      </c>
      <c r="V17" s="4">
        <v>0</v>
      </c>
      <c r="W17" s="5">
        <f t="shared" si="8"/>
        <v>11.149999999999999</v>
      </c>
      <c r="X17" s="5">
        <f t="shared" si="9"/>
        <v>32.599999999999994</v>
      </c>
      <c r="Z17" s="6">
        <f>X20</f>
        <v>132.1</v>
      </c>
      <c r="AA17" t="str">
        <f>D13</f>
        <v>Gymnastický klub Vítkovice, z.s. B</v>
      </c>
      <c r="AB17">
        <v>5</v>
      </c>
    </row>
    <row r="18" spans="1:28" x14ac:dyDescent="0.25">
      <c r="B18">
        <v>480875</v>
      </c>
      <c r="C18">
        <v>7791</v>
      </c>
      <c r="D18" t="s">
        <v>116</v>
      </c>
      <c r="E18">
        <v>2008</v>
      </c>
      <c r="F18" t="s">
        <v>24</v>
      </c>
      <c r="G18" t="s">
        <v>78</v>
      </c>
      <c r="H18" s="4">
        <v>2.8</v>
      </c>
      <c r="I18" s="4">
        <v>8.4499999999999993</v>
      </c>
      <c r="J18" s="4">
        <v>0</v>
      </c>
      <c r="K18" s="5">
        <f t="shared" si="5"/>
        <v>11.25</v>
      </c>
      <c r="L18" s="4">
        <v>2.1</v>
      </c>
      <c r="M18" s="4">
        <v>8.3000000000000007</v>
      </c>
      <c r="N18" s="4">
        <v>0</v>
      </c>
      <c r="O18" s="5">
        <f t="shared" si="6"/>
        <v>10.4</v>
      </c>
      <c r="P18" s="4">
        <v>3.1</v>
      </c>
      <c r="Q18" s="4">
        <v>5.9</v>
      </c>
      <c r="R18" s="4">
        <v>0</v>
      </c>
      <c r="S18" s="5">
        <f t="shared" si="7"/>
        <v>9</v>
      </c>
      <c r="T18" s="4">
        <v>0</v>
      </c>
      <c r="U18" s="4">
        <v>0</v>
      </c>
      <c r="V18" s="4">
        <v>0</v>
      </c>
      <c r="W18" s="5">
        <f t="shared" si="8"/>
        <v>0</v>
      </c>
      <c r="X18" s="5">
        <f t="shared" si="9"/>
        <v>30.65</v>
      </c>
      <c r="Z18" s="6">
        <f>X20</f>
        <v>132.1</v>
      </c>
      <c r="AA18" t="str">
        <f>D13</f>
        <v>Gymnastický klub Vítkovice, z.s. B</v>
      </c>
      <c r="AB18">
        <v>6</v>
      </c>
    </row>
    <row r="19" spans="1:28" x14ac:dyDescent="0.25">
      <c r="B19">
        <v>881284</v>
      </c>
      <c r="C19">
        <v>7791</v>
      </c>
      <c r="D19" t="s">
        <v>117</v>
      </c>
      <c r="E19">
        <v>2010</v>
      </c>
      <c r="F19" t="s">
        <v>24</v>
      </c>
      <c r="G19" t="s">
        <v>110</v>
      </c>
      <c r="H19" s="4">
        <v>2</v>
      </c>
      <c r="I19" s="4">
        <v>8</v>
      </c>
      <c r="J19" s="4">
        <v>0</v>
      </c>
      <c r="K19" s="5">
        <f t="shared" si="5"/>
        <v>10</v>
      </c>
      <c r="L19" s="4">
        <v>2</v>
      </c>
      <c r="M19" s="4">
        <v>8.6</v>
      </c>
      <c r="N19" s="4">
        <v>0</v>
      </c>
      <c r="O19" s="5">
        <f t="shared" si="6"/>
        <v>10.6</v>
      </c>
      <c r="P19" s="4">
        <v>3.1</v>
      </c>
      <c r="Q19" s="4">
        <v>8.4499999999999993</v>
      </c>
      <c r="R19" s="4">
        <v>0</v>
      </c>
      <c r="S19" s="5">
        <f t="shared" si="7"/>
        <v>11.549999999999999</v>
      </c>
      <c r="T19" s="4">
        <v>3.6</v>
      </c>
      <c r="U19" s="4">
        <v>8.5500000000000007</v>
      </c>
      <c r="V19" s="4">
        <v>0</v>
      </c>
      <c r="W19" s="5">
        <f t="shared" si="8"/>
        <v>12.15</v>
      </c>
      <c r="X19" s="5">
        <f t="shared" si="9"/>
        <v>44.3</v>
      </c>
      <c r="Z19" s="6">
        <f>X20</f>
        <v>132.1</v>
      </c>
      <c r="AA19" t="str">
        <f>D13</f>
        <v>Gymnastický klub Vítkovice, z.s. B</v>
      </c>
      <c r="AB19">
        <v>7</v>
      </c>
    </row>
    <row r="20" spans="1:28" x14ac:dyDescent="0.25">
      <c r="A20" s="5"/>
      <c r="B20" s="5"/>
      <c r="C20" s="5"/>
      <c r="D20" s="5" t="s">
        <v>32</v>
      </c>
      <c r="E20" s="5"/>
      <c r="F20" s="5"/>
      <c r="G20" s="5"/>
      <c r="H20" s="5"/>
      <c r="I20" s="5"/>
      <c r="J20" s="5">
        <v>0</v>
      </c>
      <c r="K20" s="5">
        <f>LARGE(K14:K19,3)+LARGE(K14:K19,2)+LARGE(K14:K19,1)-J20</f>
        <v>31.9</v>
      </c>
      <c r="L20" s="5"/>
      <c r="M20" s="5"/>
      <c r="N20" s="5">
        <v>0</v>
      </c>
      <c r="O20" s="5">
        <f>LARGE(O14:O19,3)+LARGE(O14:O19,2)+LARGE(O14:O19,1)-N20</f>
        <v>31.549999999999997</v>
      </c>
      <c r="P20" s="5"/>
      <c r="Q20" s="5"/>
      <c r="R20" s="5">
        <v>0</v>
      </c>
      <c r="S20" s="5">
        <f>LARGE(S14:S19,3)+LARGE(S14:S19,2)+LARGE(S14:S19,1)-R20</f>
        <v>33.25</v>
      </c>
      <c r="T20" s="5"/>
      <c r="U20" s="5"/>
      <c r="V20" s="5">
        <v>0</v>
      </c>
      <c r="W20" s="5">
        <f>LARGE(W14:W19,3)+LARGE(W14:W19,2)+LARGE(W14:W19,1)-V20</f>
        <v>35.4</v>
      </c>
      <c r="X20" s="5">
        <f t="shared" si="9"/>
        <v>132.1</v>
      </c>
      <c r="Z20" s="6">
        <f>X20</f>
        <v>132.1</v>
      </c>
      <c r="AA20" t="str">
        <f>D13</f>
        <v>Gymnastický klub Vítkovice, z.s. B</v>
      </c>
      <c r="AB20">
        <v>8</v>
      </c>
    </row>
    <row r="21" spans="1:28" x14ac:dyDescent="0.25">
      <c r="A21" s="3">
        <v>3</v>
      </c>
      <c r="B21" s="3">
        <v>3325</v>
      </c>
      <c r="C21" s="3">
        <v>9763</v>
      </c>
      <c r="D21" s="3" t="s">
        <v>67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6">
        <f>X27</f>
        <v>126.5</v>
      </c>
      <c r="AA21" t="str">
        <f>D21</f>
        <v>Tělovýchovná jednota Třineckých železáren, spolek</v>
      </c>
      <c r="AB21">
        <v>1</v>
      </c>
    </row>
    <row r="22" spans="1:28" x14ac:dyDescent="0.25">
      <c r="B22">
        <v>593509</v>
      </c>
      <c r="C22">
        <v>9763</v>
      </c>
      <c r="D22" t="s">
        <v>154</v>
      </c>
      <c r="E22">
        <v>2010</v>
      </c>
      <c r="F22" t="s">
        <v>69</v>
      </c>
      <c r="G22" t="s">
        <v>70</v>
      </c>
      <c r="H22" s="4">
        <v>0</v>
      </c>
      <c r="I22" s="4">
        <v>0</v>
      </c>
      <c r="J22" s="4">
        <v>0</v>
      </c>
      <c r="K22" s="5">
        <f t="shared" ref="K22:K26" si="10">H22+I22-J22</f>
        <v>0</v>
      </c>
      <c r="L22" s="4">
        <v>2</v>
      </c>
      <c r="M22" s="4">
        <v>7.55</v>
      </c>
      <c r="N22" s="4">
        <v>0</v>
      </c>
      <c r="O22" s="5">
        <f t="shared" ref="O22:O26" si="11">L22+M22-N22</f>
        <v>9.5500000000000007</v>
      </c>
      <c r="P22" s="4">
        <v>3</v>
      </c>
      <c r="Q22" s="4">
        <v>7.05</v>
      </c>
      <c r="R22" s="4">
        <v>0</v>
      </c>
      <c r="S22" s="5">
        <f t="shared" ref="S22:S26" si="12">P22+Q22-R22</f>
        <v>10.050000000000001</v>
      </c>
      <c r="T22" s="4">
        <v>3.7</v>
      </c>
      <c r="U22" s="4">
        <v>8.3000000000000007</v>
      </c>
      <c r="V22" s="4">
        <v>0</v>
      </c>
      <c r="W22" s="5">
        <f t="shared" ref="W22:W26" si="13">T22+U22-V22</f>
        <v>12</v>
      </c>
      <c r="X22" s="5">
        <f t="shared" ref="X22:X27" si="14">K22+O22+S22+W22</f>
        <v>31.6</v>
      </c>
      <c r="Z22" s="6">
        <f>X27</f>
        <v>126.5</v>
      </c>
      <c r="AA22" t="str">
        <f>D21</f>
        <v>Tělovýchovná jednota Třineckých železáren, spolek</v>
      </c>
      <c r="AB22">
        <v>2</v>
      </c>
    </row>
    <row r="23" spans="1:28" x14ac:dyDescent="0.25">
      <c r="B23">
        <v>702081</v>
      </c>
      <c r="C23">
        <v>9763</v>
      </c>
      <c r="D23" t="s">
        <v>155</v>
      </c>
      <c r="E23">
        <v>2010</v>
      </c>
      <c r="F23" t="s">
        <v>69</v>
      </c>
      <c r="G23" t="s">
        <v>70</v>
      </c>
      <c r="H23" s="4">
        <v>2</v>
      </c>
      <c r="I23" s="4">
        <v>7.35</v>
      </c>
      <c r="J23" s="4">
        <v>0</v>
      </c>
      <c r="K23" s="5">
        <f t="shared" si="10"/>
        <v>9.35</v>
      </c>
      <c r="L23" s="4">
        <v>2</v>
      </c>
      <c r="M23" s="4">
        <v>7.25</v>
      </c>
      <c r="N23" s="4">
        <v>0</v>
      </c>
      <c r="O23" s="5">
        <f t="shared" si="11"/>
        <v>9.25</v>
      </c>
      <c r="P23" s="4">
        <v>0</v>
      </c>
      <c r="Q23" s="4">
        <v>0</v>
      </c>
      <c r="R23" s="4">
        <v>0</v>
      </c>
      <c r="S23" s="5">
        <f t="shared" si="12"/>
        <v>0</v>
      </c>
      <c r="T23" s="4">
        <v>0</v>
      </c>
      <c r="U23" s="4">
        <v>0</v>
      </c>
      <c r="V23" s="4">
        <v>0</v>
      </c>
      <c r="W23" s="5">
        <f t="shared" si="13"/>
        <v>0</v>
      </c>
      <c r="X23" s="5">
        <f t="shared" si="14"/>
        <v>18.600000000000001</v>
      </c>
      <c r="Z23" s="6">
        <f>X27</f>
        <v>126.5</v>
      </c>
      <c r="AA23" t="str">
        <f>D21</f>
        <v>Tělovýchovná jednota Třineckých železáren, spolek</v>
      </c>
      <c r="AB23">
        <v>3</v>
      </c>
    </row>
    <row r="24" spans="1:28" x14ac:dyDescent="0.25">
      <c r="B24">
        <v>592745</v>
      </c>
      <c r="C24">
        <v>9763</v>
      </c>
      <c r="D24" t="s">
        <v>156</v>
      </c>
      <c r="E24">
        <v>2008</v>
      </c>
      <c r="F24" t="s">
        <v>69</v>
      </c>
      <c r="G24" t="s">
        <v>70</v>
      </c>
      <c r="H24" s="4">
        <v>2</v>
      </c>
      <c r="I24" s="4">
        <v>7.9</v>
      </c>
      <c r="J24" s="4">
        <v>0</v>
      </c>
      <c r="K24" s="5">
        <f t="shared" si="10"/>
        <v>9.9</v>
      </c>
      <c r="L24" s="4">
        <v>0</v>
      </c>
      <c r="M24" s="4">
        <v>0</v>
      </c>
      <c r="N24" s="4">
        <v>0</v>
      </c>
      <c r="O24" s="5">
        <f t="shared" si="11"/>
        <v>0</v>
      </c>
      <c r="P24" s="4">
        <v>3</v>
      </c>
      <c r="Q24" s="4">
        <v>7.1</v>
      </c>
      <c r="R24" s="4">
        <v>0</v>
      </c>
      <c r="S24" s="5">
        <f t="shared" si="12"/>
        <v>10.1</v>
      </c>
      <c r="T24" s="4">
        <v>3.1</v>
      </c>
      <c r="U24" s="4">
        <v>7.3</v>
      </c>
      <c r="V24" s="4">
        <v>0</v>
      </c>
      <c r="W24" s="5">
        <f t="shared" si="13"/>
        <v>10.4</v>
      </c>
      <c r="X24" s="5">
        <f t="shared" si="14"/>
        <v>30.4</v>
      </c>
      <c r="Z24" s="6">
        <f>X27</f>
        <v>126.5</v>
      </c>
      <c r="AA24" t="str">
        <f>D21</f>
        <v>Tělovýchovná jednota Třineckých železáren, spolek</v>
      </c>
      <c r="AB24">
        <v>4</v>
      </c>
    </row>
    <row r="25" spans="1:28" x14ac:dyDescent="0.25">
      <c r="B25">
        <v>301988</v>
      </c>
      <c r="C25">
        <v>9763</v>
      </c>
      <c r="D25" t="s">
        <v>157</v>
      </c>
      <c r="E25">
        <v>2007</v>
      </c>
      <c r="F25" t="s">
        <v>69</v>
      </c>
      <c r="G25" t="s">
        <v>70</v>
      </c>
      <c r="H25" s="4">
        <v>2.4</v>
      </c>
      <c r="I25" s="4">
        <v>8.4</v>
      </c>
      <c r="J25" s="4">
        <v>0</v>
      </c>
      <c r="K25" s="5">
        <f t="shared" si="10"/>
        <v>10.8</v>
      </c>
      <c r="L25" s="4">
        <v>2.1</v>
      </c>
      <c r="M25" s="4">
        <v>7.9</v>
      </c>
      <c r="N25" s="4">
        <v>0</v>
      </c>
      <c r="O25" s="5">
        <f t="shared" si="11"/>
        <v>10</v>
      </c>
      <c r="P25" s="4">
        <v>3</v>
      </c>
      <c r="Q25" s="4">
        <v>7.5</v>
      </c>
      <c r="R25" s="4">
        <v>0</v>
      </c>
      <c r="S25" s="5">
        <f t="shared" si="12"/>
        <v>10.5</v>
      </c>
      <c r="T25" s="4">
        <v>3.6</v>
      </c>
      <c r="U25" s="4">
        <v>7.35</v>
      </c>
      <c r="V25" s="4">
        <v>0</v>
      </c>
      <c r="W25" s="5">
        <f t="shared" si="13"/>
        <v>10.95</v>
      </c>
      <c r="X25" s="5">
        <f t="shared" si="14"/>
        <v>42.25</v>
      </c>
      <c r="Z25" s="6">
        <f>X27</f>
        <v>126.5</v>
      </c>
      <c r="AA25" t="str">
        <f>D21</f>
        <v>Tělovýchovná jednota Třineckých železáren, spolek</v>
      </c>
      <c r="AB25">
        <v>5</v>
      </c>
    </row>
    <row r="26" spans="1:28" x14ac:dyDescent="0.25">
      <c r="B26">
        <v>170364</v>
      </c>
      <c r="C26">
        <v>9763</v>
      </c>
      <c r="D26" t="s">
        <v>158</v>
      </c>
      <c r="E26">
        <v>2009</v>
      </c>
      <c r="F26" t="s">
        <v>69</v>
      </c>
      <c r="G26" t="s">
        <v>70</v>
      </c>
      <c r="H26" s="4">
        <v>2.4</v>
      </c>
      <c r="I26" s="4">
        <v>8.5</v>
      </c>
      <c r="J26" s="4">
        <v>0</v>
      </c>
      <c r="K26" s="5">
        <f t="shared" si="10"/>
        <v>10.9</v>
      </c>
      <c r="L26" s="4">
        <v>2.1</v>
      </c>
      <c r="M26" s="4">
        <v>7.2</v>
      </c>
      <c r="N26" s="4">
        <v>0</v>
      </c>
      <c r="O26" s="5">
        <f t="shared" si="11"/>
        <v>9.3000000000000007</v>
      </c>
      <c r="P26" s="4">
        <v>3.1</v>
      </c>
      <c r="Q26" s="4">
        <v>8</v>
      </c>
      <c r="R26" s="4">
        <v>0</v>
      </c>
      <c r="S26" s="5">
        <f t="shared" si="12"/>
        <v>11.1</v>
      </c>
      <c r="T26" s="4">
        <v>3.5</v>
      </c>
      <c r="U26" s="4">
        <v>7.9</v>
      </c>
      <c r="V26" s="4">
        <v>0</v>
      </c>
      <c r="W26" s="5">
        <f t="shared" si="13"/>
        <v>11.4</v>
      </c>
      <c r="X26" s="5">
        <f t="shared" si="14"/>
        <v>42.7</v>
      </c>
      <c r="Z26" s="6">
        <f>X27</f>
        <v>126.5</v>
      </c>
      <c r="AA26" t="str">
        <f>D21</f>
        <v>Tělovýchovná jednota Třineckých železáren, spolek</v>
      </c>
      <c r="AB26">
        <v>6</v>
      </c>
    </row>
    <row r="27" spans="1:28" x14ac:dyDescent="0.25">
      <c r="A27" s="5"/>
      <c r="B27" s="5"/>
      <c r="C27" s="5"/>
      <c r="D27" s="5" t="s">
        <v>32</v>
      </c>
      <c r="E27" s="5"/>
      <c r="F27" s="5"/>
      <c r="G27" s="5"/>
      <c r="H27" s="5"/>
      <c r="I27" s="5"/>
      <c r="J27" s="5">
        <v>0</v>
      </c>
      <c r="K27" s="5">
        <f>LARGE(K22:K26,3)+LARGE(K22:K26,2)+LARGE(K22:K26,1)-J27</f>
        <v>31.6</v>
      </c>
      <c r="L27" s="5"/>
      <c r="M27" s="5"/>
      <c r="N27" s="5">
        <v>0</v>
      </c>
      <c r="O27" s="5">
        <f>LARGE(O22:O26,3)+LARGE(O22:O26,2)+LARGE(O22:O26,1)-N27</f>
        <v>28.85</v>
      </c>
      <c r="P27" s="5"/>
      <c r="Q27" s="5"/>
      <c r="R27" s="5">
        <v>0</v>
      </c>
      <c r="S27" s="5">
        <f>LARGE(S22:S26,3)+LARGE(S22:S26,2)+LARGE(S22:S26,1)-R27</f>
        <v>31.700000000000003</v>
      </c>
      <c r="T27" s="5"/>
      <c r="U27" s="5"/>
      <c r="V27" s="5">
        <v>0</v>
      </c>
      <c r="W27" s="5">
        <f>LARGE(W22:W26,3)+LARGE(W22:W26,2)+LARGE(W22:W26,1)-V27</f>
        <v>34.35</v>
      </c>
      <c r="X27" s="5">
        <f t="shared" si="14"/>
        <v>126.5</v>
      </c>
      <c r="Z27" s="6">
        <f>X27</f>
        <v>126.5</v>
      </c>
      <c r="AA27" t="str">
        <f>D21</f>
        <v>Tělovýchovná jednota Třineckých železáren, spolek</v>
      </c>
      <c r="AB27">
        <v>8</v>
      </c>
    </row>
    <row r="28" spans="1:28" x14ac:dyDescent="0.25">
      <c r="A28" s="3">
        <v>4</v>
      </c>
      <c r="B28" s="3">
        <v>3298</v>
      </c>
      <c r="C28" s="3">
        <v>5382</v>
      </c>
      <c r="D28" s="3" t="s">
        <v>130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6">
        <f>X34</f>
        <v>126.14999999999999</v>
      </c>
      <c r="AA28" t="str">
        <f>D28</f>
        <v>Tělocvičná jednota Sokol Kopřivnice A</v>
      </c>
      <c r="AB28">
        <v>1</v>
      </c>
    </row>
    <row r="29" spans="1:28" x14ac:dyDescent="0.25">
      <c r="B29">
        <v>439533</v>
      </c>
      <c r="C29">
        <v>5382</v>
      </c>
      <c r="D29" t="s">
        <v>131</v>
      </c>
      <c r="E29">
        <v>2007</v>
      </c>
      <c r="F29" t="s">
        <v>35</v>
      </c>
      <c r="G29" t="s">
        <v>36</v>
      </c>
      <c r="H29" s="4">
        <v>0</v>
      </c>
      <c r="I29" s="4">
        <v>0</v>
      </c>
      <c r="J29" s="4">
        <v>0</v>
      </c>
      <c r="K29" s="5">
        <f t="shared" ref="K29:K33" si="15">H29+I29-J29</f>
        <v>0</v>
      </c>
      <c r="L29" s="4">
        <v>2</v>
      </c>
      <c r="M29" s="4">
        <v>7.45</v>
      </c>
      <c r="N29" s="4">
        <v>0</v>
      </c>
      <c r="O29" s="5">
        <f t="shared" ref="O29:O33" si="16">L29+M29-N29</f>
        <v>9.4499999999999993</v>
      </c>
      <c r="P29" s="4">
        <v>0</v>
      </c>
      <c r="Q29" s="4">
        <v>0</v>
      </c>
      <c r="R29" s="4">
        <v>0</v>
      </c>
      <c r="S29" s="5">
        <f t="shared" ref="S29:S33" si="17">P29+Q29-R29</f>
        <v>0</v>
      </c>
      <c r="T29" s="4">
        <v>3.1</v>
      </c>
      <c r="U29" s="4">
        <v>7.85</v>
      </c>
      <c r="V29" s="4">
        <v>0</v>
      </c>
      <c r="W29" s="5">
        <f t="shared" ref="W29:W33" si="18">T29+U29-V29</f>
        <v>10.95</v>
      </c>
      <c r="X29" s="5">
        <f t="shared" ref="X29:X34" si="19">K29+O29+S29+W29</f>
        <v>20.399999999999999</v>
      </c>
      <c r="Z29" s="6">
        <f>X34</f>
        <v>126.14999999999999</v>
      </c>
      <c r="AA29" t="str">
        <f>D28</f>
        <v>Tělocvičná jednota Sokol Kopřivnice A</v>
      </c>
      <c r="AB29">
        <v>2</v>
      </c>
    </row>
    <row r="30" spans="1:28" x14ac:dyDescent="0.25">
      <c r="B30">
        <v>293568</v>
      </c>
      <c r="C30">
        <v>5382</v>
      </c>
      <c r="D30" t="s">
        <v>132</v>
      </c>
      <c r="E30">
        <v>2008</v>
      </c>
      <c r="F30" t="s">
        <v>35</v>
      </c>
      <c r="G30" t="s">
        <v>36</v>
      </c>
      <c r="H30" s="4">
        <v>2.8</v>
      </c>
      <c r="I30" s="4">
        <v>8.9</v>
      </c>
      <c r="J30" s="4">
        <v>0</v>
      </c>
      <c r="K30" s="5">
        <f t="shared" si="15"/>
        <v>11.7</v>
      </c>
      <c r="L30" s="4">
        <v>2.8</v>
      </c>
      <c r="M30" s="4">
        <v>7.1</v>
      </c>
      <c r="N30" s="4">
        <v>0</v>
      </c>
      <c r="O30" s="5">
        <f t="shared" si="16"/>
        <v>9.8999999999999986</v>
      </c>
      <c r="P30" s="4">
        <v>2.4</v>
      </c>
      <c r="Q30" s="4">
        <v>6.7</v>
      </c>
      <c r="R30" s="4">
        <v>2</v>
      </c>
      <c r="S30" s="5">
        <f t="shared" si="17"/>
        <v>7.1</v>
      </c>
      <c r="T30" s="4">
        <v>3.6</v>
      </c>
      <c r="U30" s="4">
        <v>7.5</v>
      </c>
      <c r="V30" s="4">
        <v>0</v>
      </c>
      <c r="W30" s="5">
        <f t="shared" si="18"/>
        <v>11.1</v>
      </c>
      <c r="X30" s="5">
        <f t="shared" si="19"/>
        <v>39.799999999999997</v>
      </c>
      <c r="Z30" s="6">
        <f>X34</f>
        <v>126.14999999999999</v>
      </c>
      <c r="AA30" t="str">
        <f>D28</f>
        <v>Tělocvičná jednota Sokol Kopřivnice A</v>
      </c>
      <c r="AB30">
        <v>3</v>
      </c>
    </row>
    <row r="31" spans="1:28" x14ac:dyDescent="0.25">
      <c r="B31">
        <v>587375</v>
      </c>
      <c r="C31">
        <v>5382</v>
      </c>
      <c r="D31" t="s">
        <v>133</v>
      </c>
      <c r="E31">
        <v>2007</v>
      </c>
      <c r="F31" t="s">
        <v>35</v>
      </c>
      <c r="G31" t="s">
        <v>36</v>
      </c>
      <c r="H31" s="4">
        <v>2</v>
      </c>
      <c r="I31" s="4">
        <v>8.9</v>
      </c>
      <c r="J31" s="4">
        <v>0</v>
      </c>
      <c r="K31" s="5">
        <f t="shared" si="15"/>
        <v>10.9</v>
      </c>
      <c r="L31" s="4">
        <v>2.2000000000000002</v>
      </c>
      <c r="M31" s="4">
        <v>7</v>
      </c>
      <c r="N31" s="4">
        <v>0</v>
      </c>
      <c r="O31" s="5">
        <f t="shared" si="16"/>
        <v>9.1999999999999993</v>
      </c>
      <c r="P31" s="4">
        <v>3</v>
      </c>
      <c r="Q31" s="4">
        <v>7.6</v>
      </c>
      <c r="R31" s="4">
        <v>0</v>
      </c>
      <c r="S31" s="5">
        <f t="shared" si="17"/>
        <v>10.6</v>
      </c>
      <c r="T31" s="4">
        <v>3.7</v>
      </c>
      <c r="U31" s="4">
        <v>7.6</v>
      </c>
      <c r="V31" s="4">
        <v>0</v>
      </c>
      <c r="W31" s="5">
        <f t="shared" si="18"/>
        <v>11.3</v>
      </c>
      <c r="X31" s="5">
        <f t="shared" si="19"/>
        <v>42</v>
      </c>
      <c r="Z31" s="6">
        <f>X34</f>
        <v>126.14999999999999</v>
      </c>
      <c r="AA31" t="str">
        <f>D28</f>
        <v>Tělocvičná jednota Sokol Kopřivnice A</v>
      </c>
      <c r="AB31">
        <v>4</v>
      </c>
    </row>
    <row r="32" spans="1:28" x14ac:dyDescent="0.25">
      <c r="B32">
        <v>980919</v>
      </c>
      <c r="C32">
        <v>5382</v>
      </c>
      <c r="D32" t="s">
        <v>134</v>
      </c>
      <c r="E32">
        <v>2008</v>
      </c>
      <c r="F32" t="s">
        <v>35</v>
      </c>
      <c r="G32" t="s">
        <v>36</v>
      </c>
      <c r="H32" s="4">
        <v>2</v>
      </c>
      <c r="I32" s="4">
        <v>8.4499999999999993</v>
      </c>
      <c r="J32" s="4">
        <v>0</v>
      </c>
      <c r="K32" s="5">
        <f t="shared" si="15"/>
        <v>10.45</v>
      </c>
      <c r="L32" s="4">
        <v>2</v>
      </c>
      <c r="M32" s="4">
        <v>7.1</v>
      </c>
      <c r="N32" s="4">
        <v>0</v>
      </c>
      <c r="O32" s="5">
        <f t="shared" si="16"/>
        <v>9.1</v>
      </c>
      <c r="P32" s="4">
        <v>2.9</v>
      </c>
      <c r="Q32" s="4">
        <v>6.75</v>
      </c>
      <c r="R32" s="4">
        <v>0</v>
      </c>
      <c r="S32" s="5">
        <f t="shared" si="17"/>
        <v>9.65</v>
      </c>
      <c r="T32" s="4">
        <v>0</v>
      </c>
      <c r="U32" s="4">
        <v>0</v>
      </c>
      <c r="V32" s="4">
        <v>0</v>
      </c>
      <c r="W32" s="5">
        <f t="shared" si="18"/>
        <v>0</v>
      </c>
      <c r="X32" s="5">
        <f t="shared" si="19"/>
        <v>29.199999999999996</v>
      </c>
      <c r="Z32" s="6">
        <f>X34</f>
        <v>126.14999999999999</v>
      </c>
      <c r="AA32" t="str">
        <f>D28</f>
        <v>Tělocvičná jednota Sokol Kopřivnice A</v>
      </c>
      <c r="AB32">
        <v>5</v>
      </c>
    </row>
    <row r="33" spans="1:28" x14ac:dyDescent="0.25">
      <c r="B33">
        <v>466215</v>
      </c>
      <c r="C33">
        <v>5382</v>
      </c>
      <c r="D33" t="s">
        <v>137</v>
      </c>
      <c r="E33">
        <v>2009</v>
      </c>
      <c r="F33" t="s">
        <v>35</v>
      </c>
      <c r="G33" t="s">
        <v>138</v>
      </c>
      <c r="H33" s="4">
        <v>2</v>
      </c>
      <c r="I33" s="4">
        <v>8.25</v>
      </c>
      <c r="J33" s="4">
        <v>0</v>
      </c>
      <c r="K33" s="5">
        <f t="shared" si="15"/>
        <v>10.25</v>
      </c>
      <c r="L33" s="4">
        <v>0</v>
      </c>
      <c r="M33" s="4">
        <v>0</v>
      </c>
      <c r="N33" s="4">
        <v>0</v>
      </c>
      <c r="O33" s="5">
        <f t="shared" si="16"/>
        <v>0</v>
      </c>
      <c r="P33" s="4">
        <v>3.1</v>
      </c>
      <c r="Q33" s="4">
        <v>7.35</v>
      </c>
      <c r="R33" s="4">
        <v>0</v>
      </c>
      <c r="S33" s="5">
        <f t="shared" si="17"/>
        <v>10.45</v>
      </c>
      <c r="T33" s="4">
        <v>3.7</v>
      </c>
      <c r="U33" s="4">
        <v>7.75</v>
      </c>
      <c r="V33" s="4">
        <v>0</v>
      </c>
      <c r="W33" s="5">
        <f t="shared" si="18"/>
        <v>11.45</v>
      </c>
      <c r="X33" s="5">
        <f t="shared" si="19"/>
        <v>32.15</v>
      </c>
      <c r="Z33" s="6">
        <f>X34</f>
        <v>126.14999999999999</v>
      </c>
      <c r="AA33" t="str">
        <f>D30</f>
        <v>Kubínová Šárka</v>
      </c>
      <c r="AB33">
        <v>4</v>
      </c>
    </row>
    <row r="34" spans="1:28" x14ac:dyDescent="0.25">
      <c r="A34" s="5"/>
      <c r="B34" s="5"/>
      <c r="C34" s="5"/>
      <c r="D34" s="5" t="s">
        <v>32</v>
      </c>
      <c r="E34" s="5"/>
      <c r="F34" s="5"/>
      <c r="G34" s="5"/>
      <c r="H34" s="5"/>
      <c r="I34" s="5"/>
      <c r="J34" s="5">
        <v>0</v>
      </c>
      <c r="K34" s="5">
        <f>LARGE(K29:K33,3)+LARGE(K29:K33,2)+LARGE(K29:K33,1)-J34</f>
        <v>33.049999999999997</v>
      </c>
      <c r="L34" s="5"/>
      <c r="M34" s="5"/>
      <c r="N34" s="5">
        <v>0</v>
      </c>
      <c r="O34" s="5">
        <f>LARGE(O29:O33,3)+LARGE(O29:O33,2)+LARGE(O29:O33,1)-N34</f>
        <v>28.549999999999997</v>
      </c>
      <c r="P34" s="5"/>
      <c r="Q34" s="5"/>
      <c r="R34" s="5">
        <v>0</v>
      </c>
      <c r="S34" s="5">
        <f>LARGE(S29:S33,3)+LARGE(S29:S33,2)+LARGE(S29:S33,1)-R34</f>
        <v>30.700000000000003</v>
      </c>
      <c r="T34" s="5"/>
      <c r="U34" s="5"/>
      <c r="V34" s="5">
        <v>0</v>
      </c>
      <c r="W34" s="5">
        <f>LARGE(W29:W33,3)+LARGE(W29:W33,2)+LARGE(W29:W33,1)-V34</f>
        <v>33.849999999999994</v>
      </c>
      <c r="X34" s="5">
        <f t="shared" si="19"/>
        <v>126.14999999999999</v>
      </c>
      <c r="Z34" s="6">
        <f>X34</f>
        <v>126.14999999999999</v>
      </c>
      <c r="AA34" t="str">
        <f>D28</f>
        <v>Tělocvičná jednota Sokol Kopřivnice A</v>
      </c>
      <c r="AB34">
        <v>8</v>
      </c>
    </row>
    <row r="35" spans="1:28" x14ac:dyDescent="0.25">
      <c r="A35" s="3">
        <v>5</v>
      </c>
      <c r="B35" s="3">
        <v>3360</v>
      </c>
      <c r="C35" s="3">
        <v>4905</v>
      </c>
      <c r="D35" s="3" t="s">
        <v>98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6">
        <f>X41</f>
        <v>123.45</v>
      </c>
      <c r="AA35" t="str">
        <f>D35</f>
        <v>TJ Frenštát pod Radhoštěm, spolek</v>
      </c>
      <c r="AB35">
        <v>1</v>
      </c>
    </row>
    <row r="36" spans="1:28" x14ac:dyDescent="0.25">
      <c r="B36">
        <v>971526</v>
      </c>
      <c r="C36">
        <v>4905</v>
      </c>
      <c r="D36" t="s">
        <v>159</v>
      </c>
      <c r="E36">
        <v>2008</v>
      </c>
      <c r="F36" t="s">
        <v>100</v>
      </c>
      <c r="G36" t="s">
        <v>160</v>
      </c>
      <c r="H36" s="4">
        <v>2.8</v>
      </c>
      <c r="I36" s="4">
        <v>7.7</v>
      </c>
      <c r="J36" s="4">
        <v>0</v>
      </c>
      <c r="K36" s="5">
        <f t="shared" ref="K36:K40" si="20">H36+I36-J36</f>
        <v>10.5</v>
      </c>
      <c r="L36" s="4">
        <v>2.1</v>
      </c>
      <c r="M36" s="4">
        <v>7.4</v>
      </c>
      <c r="N36" s="4">
        <v>0</v>
      </c>
      <c r="O36" s="5">
        <f t="shared" ref="O36:O40" si="21">L36+M36-N36</f>
        <v>9.5</v>
      </c>
      <c r="P36" s="4">
        <v>2.9</v>
      </c>
      <c r="Q36" s="4">
        <v>7.9</v>
      </c>
      <c r="R36" s="4">
        <v>0</v>
      </c>
      <c r="S36" s="5">
        <f t="shared" ref="S36:S40" si="22">P36+Q36-R36</f>
        <v>10.8</v>
      </c>
      <c r="T36" s="4">
        <v>0</v>
      </c>
      <c r="U36" s="4">
        <v>0</v>
      </c>
      <c r="V36" s="4">
        <v>0</v>
      </c>
      <c r="W36" s="5">
        <f t="shared" ref="W36:W40" si="23">T36+U36-V36</f>
        <v>0</v>
      </c>
      <c r="X36" s="5">
        <f t="shared" ref="X36:X41" si="24">K36+O36+S36+W36</f>
        <v>30.8</v>
      </c>
      <c r="Z36" s="6">
        <f>X41</f>
        <v>123.45</v>
      </c>
      <c r="AA36" t="str">
        <f>D35</f>
        <v>TJ Frenštát pod Radhoštěm, spolek</v>
      </c>
      <c r="AB36">
        <v>2</v>
      </c>
    </row>
    <row r="37" spans="1:28" x14ac:dyDescent="0.25">
      <c r="B37">
        <v>132621</v>
      </c>
      <c r="C37">
        <v>4905</v>
      </c>
      <c r="D37" t="s">
        <v>161</v>
      </c>
      <c r="E37">
        <v>2010</v>
      </c>
      <c r="F37" t="s">
        <v>100</v>
      </c>
      <c r="G37" t="s">
        <v>162</v>
      </c>
      <c r="H37" s="4">
        <v>0</v>
      </c>
      <c r="I37" s="4">
        <v>0</v>
      </c>
      <c r="J37" s="4">
        <v>0</v>
      </c>
      <c r="K37" s="5">
        <f t="shared" si="20"/>
        <v>0</v>
      </c>
      <c r="L37" s="4">
        <v>1.5</v>
      </c>
      <c r="M37" s="4">
        <v>7.15</v>
      </c>
      <c r="N37" s="4">
        <v>0</v>
      </c>
      <c r="O37" s="5">
        <f t="shared" si="21"/>
        <v>8.65</v>
      </c>
      <c r="P37" s="4">
        <v>1.3</v>
      </c>
      <c r="Q37" s="4">
        <v>7.45</v>
      </c>
      <c r="R37" s="4">
        <v>0</v>
      </c>
      <c r="S37" s="5">
        <f t="shared" si="22"/>
        <v>8.75</v>
      </c>
      <c r="T37" s="4">
        <v>2.9</v>
      </c>
      <c r="U37" s="4">
        <v>8.1999999999999993</v>
      </c>
      <c r="V37" s="4">
        <v>0</v>
      </c>
      <c r="W37" s="5">
        <f t="shared" si="23"/>
        <v>11.1</v>
      </c>
      <c r="X37" s="5">
        <f t="shared" si="24"/>
        <v>28.5</v>
      </c>
      <c r="Z37" s="6">
        <f>X41</f>
        <v>123.45</v>
      </c>
      <c r="AA37" t="str">
        <f>D35</f>
        <v>TJ Frenštát pod Radhoštěm, spolek</v>
      </c>
      <c r="AB37">
        <v>3</v>
      </c>
    </row>
    <row r="38" spans="1:28" x14ac:dyDescent="0.25">
      <c r="B38">
        <v>436808</v>
      </c>
      <c r="C38">
        <v>4905</v>
      </c>
      <c r="D38" t="s">
        <v>163</v>
      </c>
      <c r="E38">
        <v>2010</v>
      </c>
      <c r="F38" t="s">
        <v>100</v>
      </c>
      <c r="G38" t="s">
        <v>162</v>
      </c>
      <c r="H38" s="4">
        <v>0</v>
      </c>
      <c r="I38" s="4">
        <v>0</v>
      </c>
      <c r="J38" s="4">
        <v>0</v>
      </c>
      <c r="K38" s="5">
        <f t="shared" si="20"/>
        <v>0</v>
      </c>
      <c r="L38" s="4">
        <v>1.5</v>
      </c>
      <c r="M38" s="4">
        <v>7.55</v>
      </c>
      <c r="N38" s="4">
        <v>0</v>
      </c>
      <c r="O38" s="5">
        <f t="shared" si="21"/>
        <v>9.0500000000000007</v>
      </c>
      <c r="P38" s="4">
        <v>2</v>
      </c>
      <c r="Q38" s="4">
        <v>7.05</v>
      </c>
      <c r="R38" s="4">
        <v>0</v>
      </c>
      <c r="S38" s="5">
        <f t="shared" si="22"/>
        <v>9.0500000000000007</v>
      </c>
      <c r="T38" s="4">
        <v>2.8</v>
      </c>
      <c r="U38" s="4">
        <v>7.75</v>
      </c>
      <c r="V38" s="4">
        <v>0.5</v>
      </c>
      <c r="W38" s="5">
        <f t="shared" si="23"/>
        <v>10.050000000000001</v>
      </c>
      <c r="X38" s="5">
        <f t="shared" si="24"/>
        <v>28.150000000000002</v>
      </c>
      <c r="Z38" s="6">
        <f>X41</f>
        <v>123.45</v>
      </c>
      <c r="AA38" t="str">
        <f>D35</f>
        <v>TJ Frenštát pod Radhoštěm, spolek</v>
      </c>
      <c r="AB38">
        <v>4</v>
      </c>
    </row>
    <row r="39" spans="1:28" x14ac:dyDescent="0.25">
      <c r="B39">
        <v>785781</v>
      </c>
      <c r="C39">
        <v>4905</v>
      </c>
      <c r="D39" t="s">
        <v>164</v>
      </c>
      <c r="E39">
        <v>2007</v>
      </c>
      <c r="F39" t="s">
        <v>100</v>
      </c>
      <c r="G39" t="s">
        <v>160</v>
      </c>
      <c r="H39" s="4">
        <v>2.8</v>
      </c>
      <c r="I39" s="4">
        <v>7.85</v>
      </c>
      <c r="J39" s="4">
        <v>0</v>
      </c>
      <c r="K39" s="5">
        <f t="shared" si="20"/>
        <v>10.649999999999999</v>
      </c>
      <c r="L39" s="4">
        <v>2.1</v>
      </c>
      <c r="M39" s="4">
        <v>7.25</v>
      </c>
      <c r="N39" s="4">
        <v>0</v>
      </c>
      <c r="O39" s="5">
        <f t="shared" si="21"/>
        <v>9.35</v>
      </c>
      <c r="P39" s="4">
        <v>3</v>
      </c>
      <c r="Q39" s="4">
        <v>7.2</v>
      </c>
      <c r="R39" s="4">
        <v>0</v>
      </c>
      <c r="S39" s="5">
        <f t="shared" si="22"/>
        <v>10.199999999999999</v>
      </c>
      <c r="T39" s="4">
        <v>3.5</v>
      </c>
      <c r="U39" s="4">
        <v>8.25</v>
      </c>
      <c r="V39" s="4">
        <v>0</v>
      </c>
      <c r="W39" s="5">
        <f t="shared" si="23"/>
        <v>11.75</v>
      </c>
      <c r="X39" s="5">
        <f t="shared" si="24"/>
        <v>41.95</v>
      </c>
      <c r="Z39" s="6">
        <f>X41</f>
        <v>123.45</v>
      </c>
      <c r="AA39" t="str">
        <f>D35</f>
        <v>TJ Frenštát pod Radhoštěm, spolek</v>
      </c>
      <c r="AB39">
        <v>5</v>
      </c>
    </row>
    <row r="40" spans="1:28" x14ac:dyDescent="0.25">
      <c r="B40">
        <v>106035</v>
      </c>
      <c r="C40">
        <v>4905</v>
      </c>
      <c r="D40" t="s">
        <v>165</v>
      </c>
      <c r="E40">
        <v>2009</v>
      </c>
      <c r="F40" t="s">
        <v>100</v>
      </c>
      <c r="G40" t="s">
        <v>103</v>
      </c>
      <c r="H40" s="4">
        <v>2</v>
      </c>
      <c r="I40" s="4">
        <v>8.35</v>
      </c>
      <c r="J40" s="4">
        <v>0</v>
      </c>
      <c r="K40" s="5">
        <f t="shared" si="20"/>
        <v>10.35</v>
      </c>
      <c r="L40" s="4">
        <v>0</v>
      </c>
      <c r="M40" s="4">
        <v>0</v>
      </c>
      <c r="N40" s="4">
        <v>0</v>
      </c>
      <c r="O40" s="5">
        <f t="shared" si="21"/>
        <v>0</v>
      </c>
      <c r="P40" s="4">
        <v>0</v>
      </c>
      <c r="Q40" s="4">
        <v>0</v>
      </c>
      <c r="R40" s="4">
        <v>0</v>
      </c>
      <c r="S40" s="5">
        <f t="shared" si="22"/>
        <v>0</v>
      </c>
      <c r="T40" s="4">
        <v>3.5</v>
      </c>
      <c r="U40" s="4">
        <v>7.65</v>
      </c>
      <c r="V40" s="4">
        <v>0</v>
      </c>
      <c r="W40" s="5">
        <f t="shared" si="23"/>
        <v>11.15</v>
      </c>
      <c r="X40" s="5">
        <f t="shared" si="24"/>
        <v>21.5</v>
      </c>
      <c r="Z40" s="6">
        <f>X41</f>
        <v>123.45</v>
      </c>
      <c r="AA40" t="str">
        <f>D35</f>
        <v>TJ Frenštát pod Radhoštěm, spolek</v>
      </c>
      <c r="AB40">
        <v>6</v>
      </c>
    </row>
    <row r="41" spans="1:28" x14ac:dyDescent="0.25">
      <c r="A41" s="5"/>
      <c r="B41" s="5"/>
      <c r="C41" s="5"/>
      <c r="D41" s="5" t="s">
        <v>32</v>
      </c>
      <c r="E41" s="5"/>
      <c r="F41" s="5"/>
      <c r="G41" s="5"/>
      <c r="H41" s="5"/>
      <c r="I41" s="5"/>
      <c r="J41" s="5">
        <v>0</v>
      </c>
      <c r="K41" s="5">
        <f>LARGE(K36:K40,3)+LARGE(K36:K40,2)+LARGE(K36:K40,1)-J41</f>
        <v>31.5</v>
      </c>
      <c r="L41" s="5"/>
      <c r="M41" s="5"/>
      <c r="N41" s="5">
        <v>0</v>
      </c>
      <c r="O41" s="5">
        <f>LARGE(O36:O40,3)+LARGE(O36:O40,2)+LARGE(O36:O40,1)-N41</f>
        <v>27.9</v>
      </c>
      <c r="P41" s="5"/>
      <c r="Q41" s="5"/>
      <c r="R41" s="5">
        <v>0</v>
      </c>
      <c r="S41" s="5">
        <f>LARGE(S36:S40,3)+LARGE(S36:S40,2)+LARGE(S36:S40,1)-R41</f>
        <v>30.05</v>
      </c>
      <c r="T41" s="5"/>
      <c r="U41" s="5"/>
      <c r="V41" s="5">
        <v>0</v>
      </c>
      <c r="W41" s="5">
        <f>LARGE(W36:W40,3)+LARGE(W36:W40,2)+LARGE(W36:W40,1)-V41</f>
        <v>34</v>
      </c>
      <c r="X41" s="5">
        <f t="shared" si="24"/>
        <v>123.45</v>
      </c>
      <c r="Z41" s="6">
        <f>X41</f>
        <v>123.45</v>
      </c>
      <c r="AA41" t="str">
        <f>D35</f>
        <v>TJ Frenštát pod Radhoštěm, spolek</v>
      </c>
      <c r="AB41">
        <v>8</v>
      </c>
    </row>
    <row r="42" spans="1:28" x14ac:dyDescent="0.25">
      <c r="A42" s="3">
        <v>6</v>
      </c>
      <c r="B42" s="3">
        <v>3299</v>
      </c>
      <c r="C42" s="3">
        <v>5382</v>
      </c>
      <c r="D42" s="3" t="s">
        <v>135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6">
        <f>X47</f>
        <v>120.5</v>
      </c>
      <c r="AA42" t="str">
        <f>D42</f>
        <v>Tělocvičná jednota Sokol Kopřivnice B</v>
      </c>
      <c r="AB42">
        <v>1</v>
      </c>
    </row>
    <row r="43" spans="1:28" x14ac:dyDescent="0.25">
      <c r="B43">
        <v>146239</v>
      </c>
      <c r="C43">
        <v>5382</v>
      </c>
      <c r="D43" t="s">
        <v>136</v>
      </c>
      <c r="E43">
        <v>2008</v>
      </c>
      <c r="F43" t="s">
        <v>35</v>
      </c>
      <c r="G43" t="s">
        <v>36</v>
      </c>
      <c r="H43" s="4">
        <v>2</v>
      </c>
      <c r="I43" s="4">
        <v>7.95</v>
      </c>
      <c r="J43" s="4">
        <v>0</v>
      </c>
      <c r="K43" s="5">
        <f t="shared" ref="K43:K44" si="25">H43+I43-J43</f>
        <v>9.9499999999999993</v>
      </c>
      <c r="L43" s="4">
        <v>2.1</v>
      </c>
      <c r="M43" s="4">
        <v>7.05</v>
      </c>
      <c r="N43" s="4">
        <v>0</v>
      </c>
      <c r="O43" s="5">
        <f t="shared" ref="O43:O44" si="26">L43+M43-N43</f>
        <v>9.15</v>
      </c>
      <c r="P43" s="4">
        <v>2.7</v>
      </c>
      <c r="Q43" s="4">
        <v>8.1</v>
      </c>
      <c r="R43" s="4">
        <v>0</v>
      </c>
      <c r="S43" s="5">
        <f t="shared" ref="S43:S44" si="27">P43+Q43-R43</f>
        <v>10.8</v>
      </c>
      <c r="T43" s="4">
        <v>3.2</v>
      </c>
      <c r="U43" s="4">
        <v>8.0500000000000007</v>
      </c>
      <c r="V43" s="4">
        <v>0</v>
      </c>
      <c r="W43" s="5">
        <f t="shared" ref="W43:W44" si="28">T43+U43-V43</f>
        <v>11.25</v>
      </c>
      <c r="X43" s="5">
        <f t="shared" ref="X43:X47" si="29">K43+O43+S43+W43</f>
        <v>41.150000000000006</v>
      </c>
      <c r="Z43" s="6">
        <f>X47</f>
        <v>120.5</v>
      </c>
      <c r="AA43" t="str">
        <f>D42</f>
        <v>Tělocvičná jednota Sokol Kopřivnice B</v>
      </c>
      <c r="AB43">
        <v>3</v>
      </c>
    </row>
    <row r="44" spans="1:28" x14ac:dyDescent="0.25">
      <c r="B44">
        <v>531769</v>
      </c>
      <c r="C44">
        <v>5382</v>
      </c>
      <c r="D44" t="s">
        <v>139</v>
      </c>
      <c r="E44">
        <v>2009</v>
      </c>
      <c r="F44" t="s">
        <v>35</v>
      </c>
      <c r="G44" t="s">
        <v>36</v>
      </c>
      <c r="H44" s="4">
        <v>2</v>
      </c>
      <c r="I44" s="4">
        <v>8.4</v>
      </c>
      <c r="J44" s="4">
        <v>0</v>
      </c>
      <c r="K44" s="5">
        <f t="shared" si="25"/>
        <v>10.4</v>
      </c>
      <c r="L44" s="4">
        <v>2</v>
      </c>
      <c r="M44" s="4">
        <v>7.65</v>
      </c>
      <c r="N44" s="4">
        <v>0</v>
      </c>
      <c r="O44" s="5">
        <f t="shared" si="26"/>
        <v>9.65</v>
      </c>
      <c r="P44" s="4">
        <v>3.1</v>
      </c>
      <c r="Q44" s="4">
        <v>8.15</v>
      </c>
      <c r="R44" s="4">
        <v>0</v>
      </c>
      <c r="S44" s="5">
        <f t="shared" si="27"/>
        <v>11.25</v>
      </c>
      <c r="T44" s="4">
        <v>2.8</v>
      </c>
      <c r="U44" s="4">
        <v>7.35</v>
      </c>
      <c r="V44" s="4">
        <v>0</v>
      </c>
      <c r="W44" s="5">
        <f t="shared" si="28"/>
        <v>10.149999999999999</v>
      </c>
      <c r="X44" s="5">
        <f t="shared" si="29"/>
        <v>41.45</v>
      </c>
      <c r="Z44" s="6">
        <f>X47</f>
        <v>120.5</v>
      </c>
      <c r="AA44" t="str">
        <f>D42</f>
        <v>Tělocvičná jednota Sokol Kopřivnice B</v>
      </c>
      <c r="AB44">
        <v>5</v>
      </c>
    </row>
    <row r="45" spans="1:28" x14ac:dyDescent="0.25">
      <c r="B45">
        <v>123132</v>
      </c>
      <c r="C45">
        <v>5382</v>
      </c>
      <c r="D45" t="s">
        <v>140</v>
      </c>
      <c r="E45">
        <v>2009</v>
      </c>
      <c r="F45" t="s">
        <v>35</v>
      </c>
      <c r="G45" t="s">
        <v>141</v>
      </c>
      <c r="H45" s="4">
        <v>0</v>
      </c>
      <c r="I45" s="4">
        <v>0</v>
      </c>
      <c r="J45" s="4">
        <v>0</v>
      </c>
      <c r="K45" s="5">
        <f>H45+I45-J45</f>
        <v>0</v>
      </c>
      <c r="L45" s="4">
        <v>1.4</v>
      </c>
      <c r="M45" s="4">
        <v>6.1</v>
      </c>
      <c r="N45" s="4">
        <v>2</v>
      </c>
      <c r="O45" s="5">
        <f>L45+M45-N45</f>
        <v>5.5</v>
      </c>
      <c r="P45" s="4">
        <v>3</v>
      </c>
      <c r="Q45" s="4">
        <v>7.05</v>
      </c>
      <c r="R45" s="4">
        <v>0</v>
      </c>
      <c r="S45" s="5">
        <f>P45+Q45-R45</f>
        <v>10.050000000000001</v>
      </c>
      <c r="T45" s="4">
        <v>3.1</v>
      </c>
      <c r="U45" s="4">
        <v>7.15</v>
      </c>
      <c r="V45" s="4">
        <v>0</v>
      </c>
      <c r="W45" s="5">
        <f>T45+U45-V45</f>
        <v>10.25</v>
      </c>
      <c r="X45" s="5">
        <f>K45+O45+S45+W45</f>
        <v>25.8</v>
      </c>
      <c r="Z45" s="6">
        <f>X47</f>
        <v>120.5</v>
      </c>
      <c r="AA45" t="str">
        <f>D42</f>
        <v>Tělocvičná jednota Sokol Kopřivnice B</v>
      </c>
      <c r="AB45">
        <v>2</v>
      </c>
    </row>
    <row r="46" spans="1:28" x14ac:dyDescent="0.25">
      <c r="B46">
        <v>221097</v>
      </c>
      <c r="C46">
        <v>5382</v>
      </c>
      <c r="D46" t="s">
        <v>142</v>
      </c>
      <c r="E46">
        <v>2008</v>
      </c>
      <c r="F46" t="s">
        <v>35</v>
      </c>
      <c r="G46" t="s">
        <v>36</v>
      </c>
      <c r="H46" s="4">
        <v>2</v>
      </c>
      <c r="I46" s="4">
        <v>7.9</v>
      </c>
      <c r="J46" s="4">
        <v>0</v>
      </c>
      <c r="K46" s="5">
        <f>H46+I46-J46</f>
        <v>9.9</v>
      </c>
      <c r="L46" s="4">
        <v>1.5</v>
      </c>
      <c r="M46" s="4">
        <v>5.85</v>
      </c>
      <c r="N46" s="4">
        <v>0</v>
      </c>
      <c r="O46" s="5">
        <f>L46+M46-N46</f>
        <v>7.35</v>
      </c>
      <c r="P46" s="4">
        <v>2.5</v>
      </c>
      <c r="Q46" s="4">
        <v>7.15</v>
      </c>
      <c r="R46" s="4">
        <v>0</v>
      </c>
      <c r="S46" s="5">
        <f>P46+Q46-R46</f>
        <v>9.65</v>
      </c>
      <c r="T46" s="4">
        <v>3.3</v>
      </c>
      <c r="U46" s="4">
        <v>7.2</v>
      </c>
      <c r="V46" s="4">
        <v>0</v>
      </c>
      <c r="W46" s="5">
        <f>T46+U46-V46</f>
        <v>10.5</v>
      </c>
      <c r="X46" s="5">
        <f>K46+O46+S46+W46</f>
        <v>37.4</v>
      </c>
      <c r="Z46" s="6">
        <f>X47</f>
        <v>120.5</v>
      </c>
      <c r="AA46" t="str">
        <f>D42</f>
        <v>Tělocvičná jednota Sokol Kopřivnice B</v>
      </c>
      <c r="AB46">
        <v>3</v>
      </c>
    </row>
    <row r="47" spans="1:28" x14ac:dyDescent="0.25">
      <c r="A47" s="5"/>
      <c r="B47" s="5"/>
      <c r="C47" s="5"/>
      <c r="D47" s="5" t="s">
        <v>32</v>
      </c>
      <c r="E47" s="5"/>
      <c r="F47" s="5"/>
      <c r="G47" s="5"/>
      <c r="H47" s="5"/>
      <c r="I47" s="5"/>
      <c r="J47" s="5">
        <v>0</v>
      </c>
      <c r="K47" s="5">
        <f>LARGE(K43:K46,3)+LARGE(K43:K46,2)+LARGE(K43:K46,1)-J47</f>
        <v>30.25</v>
      </c>
      <c r="L47" s="5"/>
      <c r="M47" s="5"/>
      <c r="N47" s="5">
        <v>0</v>
      </c>
      <c r="O47" s="5">
        <f>LARGE(O43:O46,3)+LARGE(O43:O46,2)+LARGE(O43:O46,1)-N47</f>
        <v>26.15</v>
      </c>
      <c r="P47" s="5"/>
      <c r="Q47" s="5"/>
      <c r="R47" s="5">
        <v>0</v>
      </c>
      <c r="S47" s="5">
        <f>LARGE(S43:S46,3)+LARGE(S43:S46,2)+LARGE(S43:S46,1)-R47</f>
        <v>32.1</v>
      </c>
      <c r="T47" s="5"/>
      <c r="U47" s="5"/>
      <c r="V47" s="5">
        <v>0</v>
      </c>
      <c r="W47" s="5">
        <f>LARGE(W43:W46,3)+LARGE(W43:W46,2)+LARGE(W43:W46,1)-V47</f>
        <v>32</v>
      </c>
      <c r="X47" s="5">
        <f t="shared" si="29"/>
        <v>120.5</v>
      </c>
      <c r="Z47" s="6">
        <f>X47</f>
        <v>120.5</v>
      </c>
      <c r="AA47" t="str">
        <f>D42</f>
        <v>Tělocvičná jednota Sokol Kopřivnice B</v>
      </c>
      <c r="AB47">
        <v>8</v>
      </c>
    </row>
    <row r="48" spans="1:28" x14ac:dyDescent="0.25">
      <c r="A48" s="3">
        <v>7</v>
      </c>
      <c r="B48" s="3">
        <v>3321</v>
      </c>
      <c r="C48" s="3">
        <v>9680</v>
      </c>
      <c r="D48" s="3" t="s">
        <v>88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6">
        <f>X54</f>
        <v>118.9</v>
      </c>
      <c r="AA48" t="str">
        <f>D48</f>
        <v>Sportovní gymnastika dětí Špičková - Opava, z.s.</v>
      </c>
      <c r="AB48">
        <v>1</v>
      </c>
    </row>
    <row r="49" spans="1:28" x14ac:dyDescent="0.25">
      <c r="B49">
        <v>181775</v>
      </c>
      <c r="C49">
        <v>9680</v>
      </c>
      <c r="D49" t="s">
        <v>118</v>
      </c>
      <c r="E49">
        <v>2009</v>
      </c>
      <c r="F49" t="s">
        <v>90</v>
      </c>
      <c r="G49" t="s">
        <v>91</v>
      </c>
      <c r="H49" s="4">
        <v>0</v>
      </c>
      <c r="I49" s="4">
        <v>0</v>
      </c>
      <c r="J49" s="4">
        <v>0</v>
      </c>
      <c r="K49" s="5">
        <f t="shared" ref="K49:K53" si="30">H49+I49-J49</f>
        <v>0</v>
      </c>
      <c r="L49" s="4">
        <v>0</v>
      </c>
      <c r="M49" s="4">
        <v>0</v>
      </c>
      <c r="N49" s="4">
        <v>0</v>
      </c>
      <c r="O49" s="5">
        <f t="shared" ref="O49:O53" si="31">L49+M49-N49</f>
        <v>0</v>
      </c>
      <c r="P49" s="4">
        <v>2.5</v>
      </c>
      <c r="Q49" s="4">
        <v>6.45</v>
      </c>
      <c r="R49" s="4">
        <v>0</v>
      </c>
      <c r="S49" s="5">
        <f t="shared" ref="S49:S53" si="32">P49+Q49-R49</f>
        <v>8.9499999999999993</v>
      </c>
      <c r="T49" s="4">
        <v>0</v>
      </c>
      <c r="U49" s="4">
        <v>0</v>
      </c>
      <c r="V49" s="4">
        <v>0</v>
      </c>
      <c r="W49" s="5">
        <f t="shared" ref="W49:W53" si="33">T49+U49-V49</f>
        <v>0</v>
      </c>
      <c r="X49" s="5">
        <f t="shared" ref="X49:X54" si="34">K49+O49+S49+W49</f>
        <v>8.9499999999999993</v>
      </c>
      <c r="Z49" s="6">
        <f>X54</f>
        <v>118.9</v>
      </c>
      <c r="AA49" t="str">
        <f>D48</f>
        <v>Sportovní gymnastika dětí Špičková - Opava, z.s.</v>
      </c>
      <c r="AB49">
        <v>2</v>
      </c>
    </row>
    <row r="50" spans="1:28" x14ac:dyDescent="0.25">
      <c r="B50">
        <v>885593</v>
      </c>
      <c r="C50">
        <v>9680</v>
      </c>
      <c r="D50" t="s">
        <v>119</v>
      </c>
      <c r="E50">
        <v>2009</v>
      </c>
      <c r="F50" t="s">
        <v>90</v>
      </c>
      <c r="G50" t="s">
        <v>120</v>
      </c>
      <c r="H50" s="4">
        <v>2</v>
      </c>
      <c r="I50" s="4">
        <v>8.1</v>
      </c>
      <c r="J50" s="4">
        <v>0</v>
      </c>
      <c r="K50" s="5">
        <f t="shared" si="30"/>
        <v>10.1</v>
      </c>
      <c r="L50" s="4">
        <v>1.5</v>
      </c>
      <c r="M50" s="4">
        <v>7.4</v>
      </c>
      <c r="N50" s="4">
        <v>0</v>
      </c>
      <c r="O50" s="5">
        <f t="shared" si="31"/>
        <v>8.9</v>
      </c>
      <c r="P50" s="4">
        <v>0</v>
      </c>
      <c r="Q50" s="4">
        <v>0</v>
      </c>
      <c r="R50" s="4">
        <v>0</v>
      </c>
      <c r="S50" s="5">
        <f t="shared" si="32"/>
        <v>0</v>
      </c>
      <c r="T50" s="4">
        <v>3</v>
      </c>
      <c r="U50" s="4">
        <v>7.95</v>
      </c>
      <c r="V50" s="4">
        <v>0</v>
      </c>
      <c r="W50" s="5">
        <f t="shared" si="33"/>
        <v>10.95</v>
      </c>
      <c r="X50" s="5">
        <f t="shared" si="34"/>
        <v>29.95</v>
      </c>
      <c r="Z50" s="6">
        <f>X54</f>
        <v>118.9</v>
      </c>
      <c r="AA50" t="str">
        <f>D48</f>
        <v>Sportovní gymnastika dětí Špičková - Opava, z.s.</v>
      </c>
      <c r="AB50">
        <v>3</v>
      </c>
    </row>
    <row r="51" spans="1:28" x14ac:dyDescent="0.25">
      <c r="B51">
        <v>475449</v>
      </c>
      <c r="C51">
        <v>9680</v>
      </c>
      <c r="D51" t="s">
        <v>121</v>
      </c>
      <c r="E51">
        <v>2010</v>
      </c>
      <c r="F51" t="s">
        <v>90</v>
      </c>
      <c r="G51" t="s">
        <v>120</v>
      </c>
      <c r="H51" s="4">
        <v>2</v>
      </c>
      <c r="I51" s="4">
        <v>8.1</v>
      </c>
      <c r="J51" s="4">
        <v>0</v>
      </c>
      <c r="K51" s="5">
        <f t="shared" si="30"/>
        <v>10.1</v>
      </c>
      <c r="L51" s="4">
        <v>1.5</v>
      </c>
      <c r="M51" s="4">
        <v>7.1</v>
      </c>
      <c r="N51" s="4">
        <v>0</v>
      </c>
      <c r="O51" s="5">
        <f t="shared" si="31"/>
        <v>8.6</v>
      </c>
      <c r="P51" s="4">
        <v>3</v>
      </c>
      <c r="Q51" s="4">
        <v>7.05</v>
      </c>
      <c r="R51" s="4">
        <v>0</v>
      </c>
      <c r="S51" s="5">
        <f t="shared" si="32"/>
        <v>10.050000000000001</v>
      </c>
      <c r="T51" s="4">
        <v>3.2</v>
      </c>
      <c r="U51" s="4">
        <v>7.15</v>
      </c>
      <c r="V51" s="4">
        <v>0</v>
      </c>
      <c r="W51" s="5">
        <f t="shared" si="33"/>
        <v>10.350000000000001</v>
      </c>
      <c r="X51" s="5">
        <f t="shared" si="34"/>
        <v>39.1</v>
      </c>
      <c r="Z51" s="6">
        <f>X54</f>
        <v>118.9</v>
      </c>
      <c r="AA51" t="str">
        <f>D48</f>
        <v>Sportovní gymnastika dětí Špičková - Opava, z.s.</v>
      </c>
      <c r="AB51">
        <v>4</v>
      </c>
    </row>
    <row r="52" spans="1:28" x14ac:dyDescent="0.25">
      <c r="B52">
        <v>374402</v>
      </c>
      <c r="C52">
        <v>9680</v>
      </c>
      <c r="D52" t="s">
        <v>122</v>
      </c>
      <c r="E52">
        <v>2008</v>
      </c>
      <c r="F52" t="s">
        <v>90</v>
      </c>
      <c r="G52" t="s">
        <v>120</v>
      </c>
      <c r="H52" s="4">
        <v>2</v>
      </c>
      <c r="I52" s="4">
        <v>8.15</v>
      </c>
      <c r="J52" s="4">
        <v>0</v>
      </c>
      <c r="K52" s="5">
        <f t="shared" si="30"/>
        <v>10.15</v>
      </c>
      <c r="L52" s="4">
        <v>1.5</v>
      </c>
      <c r="M52" s="4">
        <v>7.6</v>
      </c>
      <c r="N52" s="4">
        <v>0</v>
      </c>
      <c r="O52" s="5">
        <f t="shared" si="31"/>
        <v>9.1</v>
      </c>
      <c r="P52" s="4">
        <v>1.7</v>
      </c>
      <c r="Q52" s="4">
        <v>5.3</v>
      </c>
      <c r="R52" s="4">
        <v>2</v>
      </c>
      <c r="S52" s="5">
        <f t="shared" si="32"/>
        <v>5</v>
      </c>
      <c r="T52" s="4">
        <v>3.2</v>
      </c>
      <c r="U52" s="4">
        <v>7.95</v>
      </c>
      <c r="V52" s="4">
        <v>0</v>
      </c>
      <c r="W52" s="5">
        <f t="shared" si="33"/>
        <v>11.15</v>
      </c>
      <c r="X52" s="5">
        <f t="shared" si="34"/>
        <v>35.4</v>
      </c>
      <c r="Z52" s="6">
        <f>X54</f>
        <v>118.9</v>
      </c>
      <c r="AA52" t="str">
        <f>D48</f>
        <v>Sportovní gymnastika dětí Špičková - Opava, z.s.</v>
      </c>
      <c r="AB52">
        <v>5</v>
      </c>
    </row>
    <row r="53" spans="1:28" x14ac:dyDescent="0.25">
      <c r="B53">
        <v>336101</v>
      </c>
      <c r="C53">
        <v>9680</v>
      </c>
      <c r="D53" t="s">
        <v>123</v>
      </c>
      <c r="E53">
        <v>2010</v>
      </c>
      <c r="F53" t="s">
        <v>90</v>
      </c>
      <c r="G53" t="s">
        <v>91</v>
      </c>
      <c r="H53" s="4">
        <v>2</v>
      </c>
      <c r="I53" s="4">
        <v>8.35</v>
      </c>
      <c r="J53" s="4">
        <v>0</v>
      </c>
      <c r="K53" s="5">
        <f t="shared" si="30"/>
        <v>10.35</v>
      </c>
      <c r="L53" s="4">
        <v>1.5</v>
      </c>
      <c r="M53" s="4">
        <v>7.1</v>
      </c>
      <c r="N53" s="4">
        <v>0</v>
      </c>
      <c r="O53" s="5">
        <f t="shared" si="31"/>
        <v>8.6</v>
      </c>
      <c r="P53" s="4">
        <v>2.6</v>
      </c>
      <c r="Q53" s="4">
        <v>7.15</v>
      </c>
      <c r="R53" s="4">
        <v>0</v>
      </c>
      <c r="S53" s="5">
        <f t="shared" si="32"/>
        <v>9.75</v>
      </c>
      <c r="T53" s="4">
        <v>3</v>
      </c>
      <c r="U53" s="4">
        <v>7.85</v>
      </c>
      <c r="V53" s="4">
        <v>0</v>
      </c>
      <c r="W53" s="5">
        <f t="shared" si="33"/>
        <v>10.85</v>
      </c>
      <c r="X53" s="5">
        <f t="shared" si="34"/>
        <v>39.549999999999997</v>
      </c>
      <c r="Z53" s="6">
        <f>X54</f>
        <v>118.9</v>
      </c>
      <c r="AA53" t="str">
        <f>D48</f>
        <v>Sportovní gymnastika dětí Špičková - Opava, z.s.</v>
      </c>
      <c r="AB53">
        <v>6</v>
      </c>
    </row>
    <row r="54" spans="1:28" x14ac:dyDescent="0.25">
      <c r="A54" s="5"/>
      <c r="B54" s="5"/>
      <c r="C54" s="5"/>
      <c r="D54" s="5" t="s">
        <v>32</v>
      </c>
      <c r="E54" s="5"/>
      <c r="F54" s="5"/>
      <c r="G54" s="5"/>
      <c r="H54" s="5"/>
      <c r="I54" s="5"/>
      <c r="J54" s="5">
        <v>0</v>
      </c>
      <c r="K54" s="5">
        <f>LARGE(K49:K53,3)+LARGE(K49:K53,2)+LARGE(K49:K53,1)-J54</f>
        <v>30.6</v>
      </c>
      <c r="L54" s="5"/>
      <c r="M54" s="5"/>
      <c r="N54" s="5">
        <v>0</v>
      </c>
      <c r="O54" s="5">
        <f>LARGE(O49:O53,3)+LARGE(O49:O53,2)+LARGE(O49:O53,1)-N54</f>
        <v>26.6</v>
      </c>
      <c r="P54" s="5"/>
      <c r="Q54" s="5"/>
      <c r="R54" s="5">
        <v>0</v>
      </c>
      <c r="S54" s="5">
        <f>LARGE(S49:S53,3)+LARGE(S49:S53,2)+LARGE(S49:S53,1)-R54</f>
        <v>28.75</v>
      </c>
      <c r="T54" s="5"/>
      <c r="U54" s="5"/>
      <c r="V54" s="5">
        <v>0</v>
      </c>
      <c r="W54" s="5">
        <f>LARGE(W49:W53,3)+LARGE(W49:W53,2)+LARGE(W49:W53,1)-V54</f>
        <v>32.949999999999996</v>
      </c>
      <c r="X54" s="5">
        <f t="shared" si="34"/>
        <v>118.9</v>
      </c>
      <c r="Z54" s="6">
        <f>X54</f>
        <v>118.9</v>
      </c>
      <c r="AA54" t="str">
        <f>D48</f>
        <v>Sportovní gymnastika dětí Špičková - Opava, z.s.</v>
      </c>
      <c r="AB54">
        <v>8</v>
      </c>
    </row>
    <row r="55" spans="1:28" x14ac:dyDescent="0.25">
      <c r="A55" s="3">
        <v>8</v>
      </c>
      <c r="B55" s="3">
        <v>3368</v>
      </c>
      <c r="C55" s="3">
        <v>4142</v>
      </c>
      <c r="D55" s="3" t="s">
        <v>51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6">
        <f>X60</f>
        <v>118.85</v>
      </c>
      <c r="AA55" t="str">
        <f>D55</f>
        <v>Tělocvičná jednota Sokol Moravská Ostrava 1 B</v>
      </c>
      <c r="AB55">
        <v>1</v>
      </c>
    </row>
    <row r="56" spans="1:28" x14ac:dyDescent="0.25">
      <c r="B56">
        <v>508667</v>
      </c>
      <c r="C56">
        <v>4142</v>
      </c>
      <c r="D56" t="s">
        <v>149</v>
      </c>
      <c r="E56">
        <v>2009</v>
      </c>
      <c r="F56" t="s">
        <v>43</v>
      </c>
      <c r="G56" t="s">
        <v>150</v>
      </c>
      <c r="H56" s="4">
        <v>2</v>
      </c>
      <c r="I56" s="4">
        <v>8.35</v>
      </c>
      <c r="J56" s="4">
        <v>0</v>
      </c>
      <c r="K56" s="5">
        <f t="shared" ref="K56:K59" si="35">H56+I56-J56</f>
        <v>10.35</v>
      </c>
      <c r="L56" s="4">
        <v>1.5</v>
      </c>
      <c r="M56" s="4">
        <v>7.5</v>
      </c>
      <c r="N56" s="4">
        <v>0</v>
      </c>
      <c r="O56" s="5">
        <f t="shared" ref="O56:O59" si="36">L56+M56-N56</f>
        <v>9</v>
      </c>
      <c r="P56" s="4">
        <v>2.6</v>
      </c>
      <c r="Q56" s="4">
        <v>7.9</v>
      </c>
      <c r="R56" s="4">
        <v>0</v>
      </c>
      <c r="S56" s="5">
        <f t="shared" ref="S56:S59" si="37">P56+Q56-R56</f>
        <v>10.5</v>
      </c>
      <c r="T56" s="4">
        <v>3</v>
      </c>
      <c r="U56" s="4">
        <v>8.0500000000000007</v>
      </c>
      <c r="V56" s="4">
        <v>0</v>
      </c>
      <c r="W56" s="5">
        <f t="shared" ref="W56:W59" si="38">T56+U56-V56</f>
        <v>11.05</v>
      </c>
      <c r="X56" s="5">
        <f t="shared" ref="X56:X60" si="39">K56+O56+S56+W56</f>
        <v>40.900000000000006</v>
      </c>
      <c r="Z56" s="6">
        <f>X60</f>
        <v>118.85</v>
      </c>
      <c r="AA56" t="str">
        <f>D55</f>
        <v>Tělocvičná jednota Sokol Moravská Ostrava 1 B</v>
      </c>
      <c r="AB56">
        <v>2</v>
      </c>
    </row>
    <row r="57" spans="1:28" x14ac:dyDescent="0.25">
      <c r="B57">
        <v>943635</v>
      </c>
      <c r="C57">
        <v>4142</v>
      </c>
      <c r="D57" t="s">
        <v>151</v>
      </c>
      <c r="E57">
        <v>2007</v>
      </c>
      <c r="F57" t="s">
        <v>43</v>
      </c>
      <c r="G57" t="s">
        <v>150</v>
      </c>
      <c r="H57" s="4">
        <v>2</v>
      </c>
      <c r="I57" s="4">
        <v>8.1</v>
      </c>
      <c r="J57" s="4">
        <v>0</v>
      </c>
      <c r="K57" s="5">
        <f t="shared" si="35"/>
        <v>10.1</v>
      </c>
      <c r="L57" s="4">
        <v>1.4</v>
      </c>
      <c r="M57" s="4">
        <v>6.55</v>
      </c>
      <c r="N57" s="4">
        <v>2</v>
      </c>
      <c r="O57" s="5">
        <f t="shared" si="36"/>
        <v>5.9499999999999993</v>
      </c>
      <c r="P57" s="4">
        <v>2</v>
      </c>
      <c r="Q57" s="4">
        <v>7.55</v>
      </c>
      <c r="R57" s="4">
        <v>0</v>
      </c>
      <c r="S57" s="5">
        <f t="shared" si="37"/>
        <v>9.5500000000000007</v>
      </c>
      <c r="T57" s="4">
        <v>3</v>
      </c>
      <c r="U57" s="4">
        <v>7.2</v>
      </c>
      <c r="V57" s="4">
        <v>0</v>
      </c>
      <c r="W57" s="5">
        <f t="shared" si="38"/>
        <v>10.199999999999999</v>
      </c>
      <c r="X57" s="5">
        <f t="shared" si="39"/>
        <v>35.799999999999997</v>
      </c>
      <c r="Z57" s="6">
        <f>X60</f>
        <v>118.85</v>
      </c>
      <c r="AA57" t="str">
        <f>D55</f>
        <v>Tělocvičná jednota Sokol Moravská Ostrava 1 B</v>
      </c>
      <c r="AB57">
        <v>3</v>
      </c>
    </row>
    <row r="58" spans="1:28" x14ac:dyDescent="0.25">
      <c r="B58">
        <v>237071</v>
      </c>
      <c r="C58">
        <v>4142</v>
      </c>
      <c r="D58" t="s">
        <v>152</v>
      </c>
      <c r="E58">
        <v>2011</v>
      </c>
      <c r="F58" t="s">
        <v>43</v>
      </c>
      <c r="G58" t="s">
        <v>150</v>
      </c>
      <c r="H58" s="4">
        <v>2</v>
      </c>
      <c r="I58" s="4">
        <v>7.6</v>
      </c>
      <c r="J58" s="4">
        <v>0</v>
      </c>
      <c r="K58" s="5">
        <f t="shared" si="35"/>
        <v>9.6</v>
      </c>
      <c r="L58" s="4">
        <v>1.5</v>
      </c>
      <c r="M58" s="4">
        <v>7.4</v>
      </c>
      <c r="N58" s="4">
        <v>0</v>
      </c>
      <c r="O58" s="5">
        <f t="shared" si="36"/>
        <v>8.9</v>
      </c>
      <c r="P58" s="4">
        <v>2.5</v>
      </c>
      <c r="Q58" s="4">
        <v>7.7</v>
      </c>
      <c r="R58" s="4">
        <v>0</v>
      </c>
      <c r="S58" s="5">
        <f t="shared" si="37"/>
        <v>10.199999999999999</v>
      </c>
      <c r="T58" s="4">
        <v>2.9</v>
      </c>
      <c r="U58" s="4">
        <v>7.6</v>
      </c>
      <c r="V58" s="4">
        <v>0</v>
      </c>
      <c r="W58" s="5">
        <f t="shared" si="38"/>
        <v>10.5</v>
      </c>
      <c r="X58" s="5">
        <f t="shared" si="39"/>
        <v>39.200000000000003</v>
      </c>
      <c r="Z58" s="6">
        <f>X60</f>
        <v>118.85</v>
      </c>
      <c r="AA58" t="str">
        <f>D55</f>
        <v>Tělocvičná jednota Sokol Moravská Ostrava 1 B</v>
      </c>
      <c r="AB58">
        <v>4</v>
      </c>
    </row>
    <row r="59" spans="1:28" x14ac:dyDescent="0.25">
      <c r="B59">
        <v>161523</v>
      </c>
      <c r="C59">
        <v>4142</v>
      </c>
      <c r="D59" t="s">
        <v>153</v>
      </c>
      <c r="E59">
        <v>2010</v>
      </c>
      <c r="F59" t="s">
        <v>43</v>
      </c>
      <c r="G59" t="s">
        <v>150</v>
      </c>
      <c r="H59" s="4">
        <v>2</v>
      </c>
      <c r="I59" s="4">
        <v>7.5</v>
      </c>
      <c r="J59" s="4">
        <v>0</v>
      </c>
      <c r="K59" s="5">
        <f t="shared" si="35"/>
        <v>9.5</v>
      </c>
      <c r="L59" s="4">
        <v>1.5</v>
      </c>
      <c r="M59" s="4">
        <v>7.4</v>
      </c>
      <c r="N59" s="4">
        <v>0</v>
      </c>
      <c r="O59" s="5">
        <f t="shared" si="36"/>
        <v>8.9</v>
      </c>
      <c r="P59" s="4">
        <v>2.4</v>
      </c>
      <c r="Q59" s="4">
        <v>6.95</v>
      </c>
      <c r="R59" s="4">
        <v>0</v>
      </c>
      <c r="S59" s="5">
        <f t="shared" si="37"/>
        <v>9.35</v>
      </c>
      <c r="T59" s="4">
        <v>2.4</v>
      </c>
      <c r="U59" s="4">
        <v>6.15</v>
      </c>
      <c r="V59" s="4">
        <v>0</v>
      </c>
      <c r="W59" s="5">
        <f t="shared" si="38"/>
        <v>8.5500000000000007</v>
      </c>
      <c r="X59" s="5">
        <f t="shared" si="39"/>
        <v>36.299999999999997</v>
      </c>
      <c r="Z59" s="6">
        <f>X60</f>
        <v>118.85</v>
      </c>
      <c r="AA59" t="str">
        <f>D55</f>
        <v>Tělocvičná jednota Sokol Moravská Ostrava 1 B</v>
      </c>
      <c r="AB59">
        <v>5</v>
      </c>
    </row>
    <row r="60" spans="1:28" x14ac:dyDescent="0.25">
      <c r="A60" s="5"/>
      <c r="B60" s="5"/>
      <c r="C60" s="5"/>
      <c r="D60" s="5" t="s">
        <v>32</v>
      </c>
      <c r="E60" s="5"/>
      <c r="F60" s="5"/>
      <c r="G60" s="5"/>
      <c r="H60" s="5"/>
      <c r="I60" s="5"/>
      <c r="J60" s="5">
        <v>0</v>
      </c>
      <c r="K60" s="5">
        <f>LARGE(K56:K59,3)+LARGE(K56:K59,2)+LARGE(K56:K59,1)-J60</f>
        <v>30.049999999999997</v>
      </c>
      <c r="L60" s="5"/>
      <c r="M60" s="5"/>
      <c r="N60" s="5">
        <v>0</v>
      </c>
      <c r="O60" s="5">
        <f>LARGE(O56:O59,3)+LARGE(O56:O59,2)+LARGE(O56:O59,1)-N60</f>
        <v>26.8</v>
      </c>
      <c r="P60" s="5"/>
      <c r="Q60" s="5"/>
      <c r="R60" s="5">
        <v>0</v>
      </c>
      <c r="S60" s="5">
        <f>LARGE(S56:S59,3)+LARGE(S56:S59,2)+LARGE(S56:S59,1)-R60</f>
        <v>30.25</v>
      </c>
      <c r="T60" s="5"/>
      <c r="U60" s="5"/>
      <c r="V60" s="5">
        <v>0</v>
      </c>
      <c r="W60" s="5">
        <f>LARGE(W56:W59,3)+LARGE(W56:W59,2)+LARGE(W56:W59,1)-V60</f>
        <v>31.75</v>
      </c>
      <c r="X60" s="5">
        <f t="shared" si="39"/>
        <v>118.85</v>
      </c>
      <c r="Z60" s="6">
        <f>X60</f>
        <v>118.85</v>
      </c>
      <c r="AA60" t="str">
        <f>D55</f>
        <v>Tělocvičná jednota Sokol Moravská Ostrava 1 B</v>
      </c>
      <c r="AB60">
        <v>8</v>
      </c>
    </row>
    <row r="61" spans="1:28" x14ac:dyDescent="0.25">
      <c r="A61" s="3">
        <v>9</v>
      </c>
      <c r="B61" s="3">
        <v>3367</v>
      </c>
      <c r="C61" s="3">
        <v>4142</v>
      </c>
      <c r="D61" s="3" t="s">
        <v>143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6">
        <f>X66</f>
        <v>110.65</v>
      </c>
      <c r="AA61" t="str">
        <f>D61</f>
        <v>Tělocvičná jednota Sokol Moravská Ostrava 1</v>
      </c>
      <c r="AB61">
        <v>1</v>
      </c>
    </row>
    <row r="62" spans="1:28" x14ac:dyDescent="0.25">
      <c r="B62">
        <v>450812</v>
      </c>
      <c r="C62">
        <v>4142</v>
      </c>
      <c r="D62" t="s">
        <v>144</v>
      </c>
      <c r="E62">
        <v>2008</v>
      </c>
      <c r="F62" t="s">
        <v>43</v>
      </c>
      <c r="G62" t="s">
        <v>145</v>
      </c>
      <c r="H62" s="4">
        <v>2</v>
      </c>
      <c r="I62" s="4">
        <v>6.9</v>
      </c>
      <c r="J62" s="4">
        <v>0</v>
      </c>
      <c r="K62" s="5">
        <f t="shared" ref="K62:K65" si="40">H62+I62-J62</f>
        <v>8.9</v>
      </c>
      <c r="L62" s="4">
        <v>2</v>
      </c>
      <c r="M62" s="4">
        <v>6.8</v>
      </c>
      <c r="N62" s="4">
        <v>0</v>
      </c>
      <c r="O62" s="5">
        <f t="shared" ref="O62:O65" si="41">L62+M62-N62</f>
        <v>8.8000000000000007</v>
      </c>
      <c r="P62" s="4">
        <v>1.8</v>
      </c>
      <c r="Q62" s="4">
        <v>7.5</v>
      </c>
      <c r="R62" s="4">
        <v>0</v>
      </c>
      <c r="S62" s="5">
        <f t="shared" ref="S62:S65" si="42">P62+Q62-R62</f>
        <v>9.3000000000000007</v>
      </c>
      <c r="T62" s="4">
        <v>2.8</v>
      </c>
      <c r="U62" s="4">
        <v>6.85</v>
      </c>
      <c r="V62" s="4">
        <v>0</v>
      </c>
      <c r="W62" s="5">
        <f t="shared" ref="W62:W65" si="43">T62+U62-V62</f>
        <v>9.6499999999999986</v>
      </c>
      <c r="X62" s="5">
        <f t="shared" ref="X62:X66" si="44">K62+O62+S62+W62</f>
        <v>36.650000000000006</v>
      </c>
      <c r="Z62" s="6">
        <f>X66</f>
        <v>110.65</v>
      </c>
      <c r="AA62" t="str">
        <f>D61</f>
        <v>Tělocvičná jednota Sokol Moravská Ostrava 1</v>
      </c>
      <c r="AB62">
        <v>2</v>
      </c>
    </row>
    <row r="63" spans="1:28" x14ac:dyDescent="0.25">
      <c r="B63">
        <v>223375</v>
      </c>
      <c r="C63">
        <v>4142</v>
      </c>
      <c r="D63" t="s">
        <v>146</v>
      </c>
      <c r="E63">
        <v>2008</v>
      </c>
      <c r="F63" t="s">
        <v>43</v>
      </c>
      <c r="G63" t="s">
        <v>145</v>
      </c>
      <c r="H63" s="4">
        <v>2</v>
      </c>
      <c r="I63" s="4">
        <v>7.75</v>
      </c>
      <c r="J63" s="4">
        <v>0</v>
      </c>
      <c r="K63" s="5">
        <f t="shared" si="40"/>
        <v>9.75</v>
      </c>
      <c r="L63" s="4">
        <v>2.1</v>
      </c>
      <c r="M63" s="4">
        <v>6.75</v>
      </c>
      <c r="N63" s="4">
        <v>0</v>
      </c>
      <c r="O63" s="5">
        <f t="shared" si="41"/>
        <v>8.85</v>
      </c>
      <c r="P63" s="4">
        <v>2.2999999999999998</v>
      </c>
      <c r="Q63" s="4">
        <v>6.95</v>
      </c>
      <c r="R63" s="4">
        <v>0</v>
      </c>
      <c r="S63" s="5">
        <f t="shared" si="42"/>
        <v>9.25</v>
      </c>
      <c r="T63" s="4">
        <v>2.8</v>
      </c>
      <c r="U63" s="4">
        <v>8.0500000000000007</v>
      </c>
      <c r="V63" s="4">
        <v>0</v>
      </c>
      <c r="W63" s="5">
        <f t="shared" si="43"/>
        <v>10.850000000000001</v>
      </c>
      <c r="X63" s="5">
        <f t="shared" si="44"/>
        <v>38.700000000000003</v>
      </c>
      <c r="Z63" s="6">
        <f>X66</f>
        <v>110.65</v>
      </c>
      <c r="AA63" t="str">
        <f>D61</f>
        <v>Tělocvičná jednota Sokol Moravská Ostrava 1</v>
      </c>
      <c r="AB63">
        <v>3</v>
      </c>
    </row>
    <row r="64" spans="1:28" x14ac:dyDescent="0.25">
      <c r="B64">
        <v>623602</v>
      </c>
      <c r="C64">
        <v>4142</v>
      </c>
      <c r="D64" t="s">
        <v>147</v>
      </c>
      <c r="E64">
        <v>2009</v>
      </c>
      <c r="F64" t="s">
        <v>43</v>
      </c>
      <c r="G64" t="s">
        <v>145</v>
      </c>
      <c r="H64" s="4">
        <v>2</v>
      </c>
      <c r="I64" s="4">
        <v>7.95</v>
      </c>
      <c r="J64" s="4">
        <v>0</v>
      </c>
      <c r="K64" s="5">
        <f t="shared" si="40"/>
        <v>9.9499999999999993</v>
      </c>
      <c r="L64" s="4">
        <v>0.8</v>
      </c>
      <c r="M64" s="4">
        <v>5.7</v>
      </c>
      <c r="N64" s="4">
        <v>4.5</v>
      </c>
      <c r="O64" s="5">
        <f t="shared" si="41"/>
        <v>2</v>
      </c>
      <c r="P64" s="4">
        <v>1.8</v>
      </c>
      <c r="Q64" s="4">
        <v>7.6</v>
      </c>
      <c r="R64" s="4">
        <v>0</v>
      </c>
      <c r="S64" s="5">
        <f t="shared" si="42"/>
        <v>9.4</v>
      </c>
      <c r="T64" s="4">
        <v>2.9</v>
      </c>
      <c r="U64" s="4">
        <v>8.1</v>
      </c>
      <c r="V64" s="4">
        <v>0</v>
      </c>
      <c r="W64" s="5">
        <f t="shared" si="43"/>
        <v>11</v>
      </c>
      <c r="X64" s="5">
        <f t="shared" si="44"/>
        <v>32.35</v>
      </c>
      <c r="Z64" s="6">
        <f>X66</f>
        <v>110.65</v>
      </c>
      <c r="AA64" t="str">
        <f>D61</f>
        <v>Tělocvičná jednota Sokol Moravská Ostrava 1</v>
      </c>
      <c r="AB64">
        <v>4</v>
      </c>
    </row>
    <row r="65" spans="1:28" x14ac:dyDescent="0.25">
      <c r="B65">
        <v>816536</v>
      </c>
      <c r="C65">
        <v>4142</v>
      </c>
      <c r="D65" t="s">
        <v>148</v>
      </c>
      <c r="E65">
        <v>2009</v>
      </c>
      <c r="F65" t="s">
        <v>43</v>
      </c>
      <c r="G65" t="s">
        <v>145</v>
      </c>
      <c r="H65" s="4">
        <v>2</v>
      </c>
      <c r="I65" s="4">
        <v>6.4</v>
      </c>
      <c r="J65" s="4">
        <v>0</v>
      </c>
      <c r="K65" s="5">
        <f t="shared" si="40"/>
        <v>8.4</v>
      </c>
      <c r="L65" s="4">
        <v>0.8</v>
      </c>
      <c r="M65" s="4">
        <v>8.15</v>
      </c>
      <c r="N65" s="4">
        <v>4</v>
      </c>
      <c r="O65" s="5">
        <f t="shared" si="41"/>
        <v>4.9500000000000011</v>
      </c>
      <c r="P65" s="4">
        <v>0.8</v>
      </c>
      <c r="Q65" s="4">
        <v>5.7</v>
      </c>
      <c r="R65" s="4">
        <v>0</v>
      </c>
      <c r="S65" s="5">
        <f t="shared" si="42"/>
        <v>6.5</v>
      </c>
      <c r="T65" s="4">
        <v>2.2999999999999998</v>
      </c>
      <c r="U65" s="4">
        <v>6.9</v>
      </c>
      <c r="V65" s="4">
        <v>0</v>
      </c>
      <c r="W65" s="5">
        <f t="shared" si="43"/>
        <v>9.1999999999999993</v>
      </c>
      <c r="X65" s="5">
        <f t="shared" si="44"/>
        <v>29.05</v>
      </c>
      <c r="Z65" s="6">
        <f>X66</f>
        <v>110.65</v>
      </c>
      <c r="AA65" t="str">
        <f>D61</f>
        <v>Tělocvičná jednota Sokol Moravská Ostrava 1</v>
      </c>
      <c r="AB65">
        <v>5</v>
      </c>
    </row>
    <row r="66" spans="1:28" x14ac:dyDescent="0.25">
      <c r="A66" s="5"/>
      <c r="B66" s="5"/>
      <c r="C66" s="5"/>
      <c r="D66" s="5" t="s">
        <v>32</v>
      </c>
      <c r="E66" s="5"/>
      <c r="F66" s="5"/>
      <c r="G66" s="5"/>
      <c r="H66" s="5"/>
      <c r="I66" s="5"/>
      <c r="J66" s="5">
        <v>0</v>
      </c>
      <c r="K66" s="5">
        <f>LARGE(K62:K65,3)+LARGE(K62:K65,2)+LARGE(K62:K65,1)-J66</f>
        <v>28.599999999999998</v>
      </c>
      <c r="L66" s="5"/>
      <c r="M66" s="5"/>
      <c r="N66" s="5">
        <v>0</v>
      </c>
      <c r="O66" s="5">
        <f>LARGE(O62:O65,3)+LARGE(O62:O65,2)+LARGE(O62:O65,1)-N66</f>
        <v>22.6</v>
      </c>
      <c r="P66" s="5"/>
      <c r="Q66" s="5"/>
      <c r="R66" s="5">
        <v>0</v>
      </c>
      <c r="S66" s="5">
        <f>LARGE(S62:S65,3)+LARGE(S62:S65,2)+LARGE(S62:S65,1)-R66</f>
        <v>27.950000000000003</v>
      </c>
      <c r="T66" s="5"/>
      <c r="U66" s="5"/>
      <c r="V66" s="5">
        <v>0</v>
      </c>
      <c r="W66" s="5">
        <f>LARGE(W62:W65,3)+LARGE(W62:W65,2)+LARGE(W62:W65,1)-V66</f>
        <v>31.5</v>
      </c>
      <c r="X66" s="5">
        <f t="shared" si="44"/>
        <v>110.65</v>
      </c>
      <c r="Z66" s="6">
        <f>X66</f>
        <v>110.65</v>
      </c>
      <c r="AA66" t="str">
        <f>D61</f>
        <v>Tělocvičná jednota Sokol Moravská Ostrava 1</v>
      </c>
      <c r="AB66">
        <v>8</v>
      </c>
    </row>
    <row r="67" spans="1:28" x14ac:dyDescent="0.25">
      <c r="A67" s="3">
        <v>10</v>
      </c>
      <c r="B67" s="3">
        <v>3348</v>
      </c>
      <c r="C67" s="3">
        <v>5349</v>
      </c>
      <c r="D67" s="3" t="s">
        <v>124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6">
        <f>X72</f>
        <v>74.650000000000006</v>
      </c>
      <c r="AA67" t="str">
        <f>D67</f>
        <v>ŠKOLA GYMNASTICKÝCH MISTRŮ OSTRAVA</v>
      </c>
      <c r="AB67">
        <v>1</v>
      </c>
    </row>
    <row r="68" spans="1:28" x14ac:dyDescent="0.25">
      <c r="B68">
        <v>776600</v>
      </c>
      <c r="C68">
        <v>5349</v>
      </c>
      <c r="D68" t="s">
        <v>125</v>
      </c>
      <c r="E68">
        <v>2007</v>
      </c>
      <c r="F68" t="s">
        <v>126</v>
      </c>
      <c r="H68" s="4">
        <v>2</v>
      </c>
      <c r="I68" s="4">
        <v>6</v>
      </c>
      <c r="J68" s="4">
        <v>0</v>
      </c>
      <c r="K68" s="5">
        <f t="shared" ref="K68:K71" si="45">H68+I68-J68</f>
        <v>8</v>
      </c>
      <c r="L68" s="4">
        <v>0.8</v>
      </c>
      <c r="M68" s="4">
        <v>7.35</v>
      </c>
      <c r="N68" s="4">
        <v>4</v>
      </c>
      <c r="O68" s="5">
        <f t="shared" ref="O68:O71" si="46">L68+M68-N68</f>
        <v>4.1500000000000004</v>
      </c>
      <c r="P68" s="4">
        <v>0.9</v>
      </c>
      <c r="Q68" s="4">
        <v>5.85</v>
      </c>
      <c r="R68" s="4">
        <v>0</v>
      </c>
      <c r="S68" s="5">
        <f t="shared" ref="S68:S71" si="47">P68+Q68-R68</f>
        <v>6.75</v>
      </c>
      <c r="T68" s="4">
        <v>2.1</v>
      </c>
      <c r="U68" s="4">
        <v>6.5</v>
      </c>
      <c r="V68" s="4">
        <v>0</v>
      </c>
      <c r="W68" s="5">
        <f t="shared" ref="W68:W71" si="48">T68+U68-V68</f>
        <v>8.6</v>
      </c>
      <c r="X68" s="5">
        <f t="shared" ref="X68:X72" si="49">K68+O68+S68+W68</f>
        <v>27.5</v>
      </c>
      <c r="Z68" s="6">
        <f>X72</f>
        <v>74.650000000000006</v>
      </c>
      <c r="AA68" t="str">
        <f>D67</f>
        <v>ŠKOLA GYMNASTICKÝCH MISTRŮ OSTRAVA</v>
      </c>
      <c r="AB68">
        <v>2</v>
      </c>
    </row>
    <row r="69" spans="1:28" x14ac:dyDescent="0.25">
      <c r="B69">
        <v>254866</v>
      </c>
      <c r="C69">
        <v>5349</v>
      </c>
      <c r="D69" t="s">
        <v>127</v>
      </c>
      <c r="E69">
        <v>2008</v>
      </c>
      <c r="F69" t="s">
        <v>126</v>
      </c>
      <c r="H69" s="4">
        <v>2</v>
      </c>
      <c r="I69" s="4">
        <v>7.9</v>
      </c>
      <c r="J69" s="4">
        <v>0</v>
      </c>
      <c r="K69" s="5">
        <f t="shared" si="45"/>
        <v>9.9</v>
      </c>
      <c r="L69" s="4">
        <v>0.8</v>
      </c>
      <c r="M69" s="4">
        <v>7.7</v>
      </c>
      <c r="N69" s="4">
        <v>4</v>
      </c>
      <c r="O69" s="5">
        <f t="shared" si="46"/>
        <v>4.5</v>
      </c>
      <c r="P69" s="4">
        <v>1.4</v>
      </c>
      <c r="Q69" s="4">
        <v>3.75</v>
      </c>
      <c r="R69" s="4">
        <v>0</v>
      </c>
      <c r="S69" s="5">
        <f t="shared" si="47"/>
        <v>5.15</v>
      </c>
      <c r="T69" s="4">
        <v>2.9</v>
      </c>
      <c r="U69" s="4">
        <v>7.5</v>
      </c>
      <c r="V69" s="4">
        <v>0.5</v>
      </c>
      <c r="W69" s="5">
        <f t="shared" si="48"/>
        <v>9.9</v>
      </c>
      <c r="X69" s="5">
        <f t="shared" si="49"/>
        <v>29.450000000000003</v>
      </c>
      <c r="Z69" s="6">
        <f>X72</f>
        <v>74.650000000000006</v>
      </c>
      <c r="AA69" t="str">
        <f>D67</f>
        <v>ŠKOLA GYMNASTICKÝCH MISTRŮ OSTRAVA</v>
      </c>
      <c r="AB69">
        <v>3</v>
      </c>
    </row>
    <row r="70" spans="1:28" x14ac:dyDescent="0.25">
      <c r="B70">
        <v>563142</v>
      </c>
      <c r="C70">
        <v>5349</v>
      </c>
      <c r="D70" t="s">
        <v>128</v>
      </c>
      <c r="E70">
        <v>2009</v>
      </c>
      <c r="F70" t="s">
        <v>126</v>
      </c>
      <c r="H70" s="4">
        <v>0</v>
      </c>
      <c r="I70" s="4">
        <v>0</v>
      </c>
      <c r="J70" s="4">
        <v>0</v>
      </c>
      <c r="K70" s="5">
        <f t="shared" si="45"/>
        <v>0</v>
      </c>
      <c r="L70" s="4">
        <v>0.8</v>
      </c>
      <c r="M70" s="4">
        <v>7.05</v>
      </c>
      <c r="N70" s="4">
        <v>4</v>
      </c>
      <c r="O70" s="5">
        <f t="shared" si="46"/>
        <v>3.8499999999999996</v>
      </c>
      <c r="P70" s="4">
        <v>0</v>
      </c>
      <c r="Q70" s="4">
        <v>0</v>
      </c>
      <c r="R70" s="4">
        <v>0</v>
      </c>
      <c r="S70" s="5">
        <f t="shared" si="47"/>
        <v>0</v>
      </c>
      <c r="T70" s="4">
        <v>2.6</v>
      </c>
      <c r="U70" s="4">
        <v>8</v>
      </c>
      <c r="V70" s="4">
        <v>2</v>
      </c>
      <c r="W70" s="5">
        <f t="shared" si="48"/>
        <v>8.6</v>
      </c>
      <c r="X70" s="5">
        <f t="shared" si="49"/>
        <v>12.45</v>
      </c>
      <c r="Z70" s="6">
        <f>X72</f>
        <v>74.650000000000006</v>
      </c>
      <c r="AA70" t="str">
        <f>D67</f>
        <v>ŠKOLA GYMNASTICKÝCH MISTRŮ OSTRAVA</v>
      </c>
      <c r="AB70">
        <v>4</v>
      </c>
    </row>
    <row r="71" spans="1:28" x14ac:dyDescent="0.25">
      <c r="B71">
        <v>931850</v>
      </c>
      <c r="C71">
        <v>5349</v>
      </c>
      <c r="D71" t="s">
        <v>129</v>
      </c>
      <c r="E71">
        <v>2011</v>
      </c>
      <c r="F71" t="s">
        <v>126</v>
      </c>
      <c r="H71" s="4">
        <v>0</v>
      </c>
      <c r="I71" s="4">
        <v>0</v>
      </c>
      <c r="J71" s="4">
        <v>0</v>
      </c>
      <c r="K71" s="5">
        <f t="shared" si="45"/>
        <v>0</v>
      </c>
      <c r="L71" s="4">
        <v>0</v>
      </c>
      <c r="M71" s="4">
        <v>0</v>
      </c>
      <c r="N71" s="4">
        <v>0</v>
      </c>
      <c r="O71" s="5">
        <f t="shared" si="46"/>
        <v>0</v>
      </c>
      <c r="P71" s="4">
        <v>0.5</v>
      </c>
      <c r="Q71" s="4">
        <v>7.75</v>
      </c>
      <c r="R71" s="4">
        <v>4</v>
      </c>
      <c r="S71" s="5">
        <f t="shared" si="47"/>
        <v>4.25</v>
      </c>
      <c r="T71" s="4">
        <v>2.2000000000000002</v>
      </c>
      <c r="U71" s="4">
        <v>7.4</v>
      </c>
      <c r="V71" s="4">
        <v>0</v>
      </c>
      <c r="W71" s="5">
        <f t="shared" si="48"/>
        <v>9.6000000000000014</v>
      </c>
      <c r="X71" s="5">
        <f t="shared" si="49"/>
        <v>13.850000000000001</v>
      </c>
      <c r="Z71" s="6">
        <f>X72</f>
        <v>74.650000000000006</v>
      </c>
      <c r="AA71" t="str">
        <f>D67</f>
        <v>ŠKOLA GYMNASTICKÝCH MISTRŮ OSTRAVA</v>
      </c>
      <c r="AB71">
        <v>5</v>
      </c>
    </row>
    <row r="72" spans="1:28" x14ac:dyDescent="0.25">
      <c r="A72" s="5"/>
      <c r="B72" s="5"/>
      <c r="C72" s="5"/>
      <c r="D72" s="5" t="s">
        <v>32</v>
      </c>
      <c r="E72" s="5"/>
      <c r="F72" s="5"/>
      <c r="G72" s="5"/>
      <c r="H72" s="5"/>
      <c r="I72" s="5"/>
      <c r="J72" s="5">
        <v>0</v>
      </c>
      <c r="K72" s="5">
        <f>LARGE(K68:K71,3)+LARGE(K68:K71,2)+LARGE(K68:K71,1)-J72</f>
        <v>17.899999999999999</v>
      </c>
      <c r="L72" s="5"/>
      <c r="M72" s="5"/>
      <c r="N72" s="5">
        <v>0</v>
      </c>
      <c r="O72" s="5">
        <f>LARGE(O68:O71,3)+LARGE(O68:O71,2)+LARGE(O68:O71,1)-N72</f>
        <v>12.5</v>
      </c>
      <c r="P72" s="5"/>
      <c r="Q72" s="5"/>
      <c r="R72" s="5">
        <v>0</v>
      </c>
      <c r="S72" s="5">
        <f>LARGE(S68:S71,3)+LARGE(S68:S71,2)+LARGE(S68:S71,1)-R72</f>
        <v>16.149999999999999</v>
      </c>
      <c r="T72" s="5"/>
      <c r="U72" s="5"/>
      <c r="V72" s="5">
        <v>0</v>
      </c>
      <c r="W72" s="5">
        <f>LARGE(W68:W71,3)+LARGE(W68:W71,2)+LARGE(W68:W71,1)-V72</f>
        <v>28.1</v>
      </c>
      <c r="X72" s="5">
        <f t="shared" si="49"/>
        <v>74.650000000000006</v>
      </c>
      <c r="Z72" s="6">
        <f>X72</f>
        <v>74.650000000000006</v>
      </c>
      <c r="AA72" t="str">
        <f>D67</f>
        <v>ŠKOLA GYMNASTICKÝCH MISTRŮ OSTRAVA</v>
      </c>
      <c r="AB72">
        <v>8</v>
      </c>
    </row>
    <row r="73" spans="1:28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5" spans="1:28" x14ac:dyDescent="0.25">
      <c r="A75" t="s">
        <v>241</v>
      </c>
      <c r="E75" t="s">
        <v>242</v>
      </c>
    </row>
    <row r="76" spans="1:28" x14ac:dyDescent="0.25">
      <c r="A76" t="s">
        <v>240</v>
      </c>
      <c r="E76" t="s">
        <v>243</v>
      </c>
    </row>
    <row r="77" spans="1:28" x14ac:dyDescent="0.25">
      <c r="A77" t="s">
        <v>244</v>
      </c>
      <c r="E77" t="s">
        <v>248</v>
      </c>
    </row>
    <row r="78" spans="1:28" x14ac:dyDescent="0.25">
      <c r="A78" t="s">
        <v>245</v>
      </c>
      <c r="E78" s="9" t="s">
        <v>253</v>
      </c>
    </row>
    <row r="79" spans="1:28" x14ac:dyDescent="0.25">
      <c r="A79" t="s">
        <v>246</v>
      </c>
      <c r="E79" t="s">
        <v>249</v>
      </c>
    </row>
    <row r="80" spans="1:28" x14ac:dyDescent="0.25">
      <c r="A80" t="s">
        <v>247</v>
      </c>
      <c r="E80" t="s">
        <v>250</v>
      </c>
    </row>
  </sheetData>
  <sheetProtection formatCells="0" formatColumns="0" formatRows="0" insertColumns="0" insertRows="0" insertHyperlinks="0" deleteColumns="0" deleteRows="0" sort="0" autoFilter="0" pivotTables="0"/>
  <pageMargins left="0.39370078740157483" right="0.39370078740157483" top="0.59055118110236227" bottom="0.59055118110236227" header="0.31496062992125984" footer="0.31496062992125984"/>
  <pageSetup paperSize="9" scale="80" orientation="landscape" r:id="rId1"/>
  <headerFooter>
    <oddFooter>&amp;C&amp;P</oddFooter>
  </headerFooter>
  <rowBreaks count="1" manualBreakCount="1">
    <brk id="41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93"/>
  <sheetViews>
    <sheetView zoomScaleNormal="100" workbookViewId="0">
      <selection activeCell="K11" sqref="K11"/>
    </sheetView>
  </sheetViews>
  <sheetFormatPr defaultRowHeight="15" x14ac:dyDescent="0.25"/>
  <cols>
    <col min="1" max="1" width="7.28515625" customWidth="1"/>
    <col min="2" max="2" width="11.42578125" hidden="1" customWidth="1"/>
    <col min="3" max="3" width="10.5703125" hidden="1" customWidth="1"/>
    <col min="4" max="4" width="30" customWidth="1"/>
    <col min="5" max="5" width="8" customWidth="1"/>
    <col min="6" max="6" width="4" hidden="1" customWidth="1"/>
    <col min="7" max="7" width="4.5703125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9.140625" bestFit="1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166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10" t="s">
        <v>258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16</v>
      </c>
      <c r="Y6" s="2" t="s">
        <v>17</v>
      </c>
      <c r="Z6" s="2" t="s">
        <v>18</v>
      </c>
      <c r="AA6" s="2" t="s">
        <v>19</v>
      </c>
      <c r="AB6" s="2" t="s">
        <v>20</v>
      </c>
      <c r="AC6" s="2" t="s">
        <v>21</v>
      </c>
    </row>
    <row r="7" spans="1:29" x14ac:dyDescent="0.25">
      <c r="A7" s="3">
        <v>1</v>
      </c>
      <c r="B7" s="3">
        <v>3382</v>
      </c>
      <c r="C7" s="3">
        <v>7791</v>
      </c>
      <c r="D7" s="3" t="s">
        <v>177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X12</f>
        <v>134.6</v>
      </c>
      <c r="AA7" t="str">
        <f>D7</f>
        <v>Gymnastický klub Vítkovice, z.s. C</v>
      </c>
      <c r="AB7">
        <v>1</v>
      </c>
    </row>
    <row r="8" spans="1:29" x14ac:dyDescent="0.25">
      <c r="B8">
        <v>151116</v>
      </c>
      <c r="C8">
        <v>7791</v>
      </c>
      <c r="D8" t="s">
        <v>178</v>
      </c>
      <c r="E8">
        <v>2011</v>
      </c>
      <c r="F8" t="s">
        <v>24</v>
      </c>
      <c r="G8" t="s">
        <v>179</v>
      </c>
      <c r="H8" s="4">
        <v>3</v>
      </c>
      <c r="I8" s="4">
        <v>9.4</v>
      </c>
      <c r="J8" s="4">
        <v>0</v>
      </c>
      <c r="K8" s="5">
        <f t="shared" ref="K8:K11" si="0">H8+I8-J8</f>
        <v>12.4</v>
      </c>
      <c r="L8" s="4">
        <v>1.6</v>
      </c>
      <c r="M8" s="4">
        <v>9.0500000000000007</v>
      </c>
      <c r="N8" s="4">
        <v>0</v>
      </c>
      <c r="O8" s="5">
        <f t="shared" ref="O8:O11" si="1">L8+M8-N8</f>
        <v>10.65</v>
      </c>
      <c r="P8" s="4">
        <v>2.9</v>
      </c>
      <c r="Q8" s="4">
        <v>7.75</v>
      </c>
      <c r="R8" s="4">
        <v>0</v>
      </c>
      <c r="S8" s="5">
        <f t="shared" ref="S8:S11" si="2">P8+Q8-R8</f>
        <v>10.65</v>
      </c>
      <c r="T8" s="4">
        <v>3</v>
      </c>
      <c r="U8" s="4">
        <v>8.4499999999999993</v>
      </c>
      <c r="V8" s="4">
        <v>0.5</v>
      </c>
      <c r="W8" s="5">
        <f t="shared" ref="W8:W11" si="3">T8+U8-V8</f>
        <v>10.95</v>
      </c>
      <c r="X8" s="5">
        <f t="shared" ref="X8:X12" si="4">K8+O8+S8+W8</f>
        <v>44.650000000000006</v>
      </c>
      <c r="Z8">
        <f>X12</f>
        <v>134.6</v>
      </c>
      <c r="AA8" t="str">
        <f>D7</f>
        <v>Gymnastický klub Vítkovice, z.s. C</v>
      </c>
      <c r="AB8">
        <v>2</v>
      </c>
    </row>
    <row r="9" spans="1:29" x14ac:dyDescent="0.25">
      <c r="B9">
        <v>780128</v>
      </c>
      <c r="C9">
        <v>7791</v>
      </c>
      <c r="D9" t="s">
        <v>180</v>
      </c>
      <c r="E9">
        <v>2012</v>
      </c>
      <c r="F9" t="s">
        <v>24</v>
      </c>
      <c r="G9" t="s">
        <v>179</v>
      </c>
      <c r="H9" s="4">
        <v>3</v>
      </c>
      <c r="I9" s="4">
        <v>8.3000000000000007</v>
      </c>
      <c r="J9" s="4">
        <v>0</v>
      </c>
      <c r="K9" s="5">
        <f t="shared" si="0"/>
        <v>11.3</v>
      </c>
      <c r="L9" s="4">
        <v>1.6</v>
      </c>
      <c r="M9" s="4">
        <v>9.0500000000000007</v>
      </c>
      <c r="N9" s="4">
        <v>0</v>
      </c>
      <c r="O9" s="5">
        <f t="shared" si="1"/>
        <v>10.65</v>
      </c>
      <c r="P9" s="4">
        <v>2.8</v>
      </c>
      <c r="Q9" s="4">
        <v>7.1</v>
      </c>
      <c r="R9" s="4">
        <v>0</v>
      </c>
      <c r="S9" s="5">
        <f t="shared" si="2"/>
        <v>9.8999999999999986</v>
      </c>
      <c r="T9" s="4">
        <v>2.9</v>
      </c>
      <c r="U9" s="4">
        <v>8.5</v>
      </c>
      <c r="V9" s="4">
        <v>0</v>
      </c>
      <c r="W9" s="5">
        <f t="shared" si="3"/>
        <v>11.4</v>
      </c>
      <c r="X9" s="5">
        <f t="shared" si="4"/>
        <v>43.25</v>
      </c>
      <c r="Z9">
        <f>X12</f>
        <v>134.6</v>
      </c>
      <c r="AA9" t="str">
        <f>D7</f>
        <v>Gymnastický klub Vítkovice, z.s. C</v>
      </c>
      <c r="AB9">
        <v>3</v>
      </c>
    </row>
    <row r="10" spans="1:29" x14ac:dyDescent="0.25">
      <c r="B10">
        <v>653503</v>
      </c>
      <c r="C10">
        <v>7791</v>
      </c>
      <c r="D10" t="s">
        <v>181</v>
      </c>
      <c r="E10">
        <v>2010</v>
      </c>
      <c r="F10" t="s">
        <v>24</v>
      </c>
      <c r="G10" t="s">
        <v>110</v>
      </c>
      <c r="H10" s="4">
        <v>3</v>
      </c>
      <c r="I10" s="4">
        <v>9.0500000000000007</v>
      </c>
      <c r="J10" s="4">
        <v>0</v>
      </c>
      <c r="K10" s="5">
        <f t="shared" si="0"/>
        <v>12.05</v>
      </c>
      <c r="L10" s="4">
        <v>1.6</v>
      </c>
      <c r="M10" s="4">
        <v>9.15</v>
      </c>
      <c r="N10" s="4">
        <v>0</v>
      </c>
      <c r="O10" s="5">
        <f t="shared" si="1"/>
        <v>10.75</v>
      </c>
      <c r="P10" s="4">
        <v>3</v>
      </c>
      <c r="Q10" s="4">
        <v>8.4499999999999993</v>
      </c>
      <c r="R10" s="4">
        <v>0</v>
      </c>
      <c r="S10" s="5">
        <f t="shared" si="2"/>
        <v>11.45</v>
      </c>
      <c r="T10" s="4">
        <v>2.9</v>
      </c>
      <c r="U10" s="4">
        <v>8.4</v>
      </c>
      <c r="V10" s="4">
        <v>0</v>
      </c>
      <c r="W10" s="5">
        <f t="shared" si="3"/>
        <v>11.3</v>
      </c>
      <c r="X10" s="5">
        <f t="shared" si="4"/>
        <v>45.55</v>
      </c>
      <c r="Z10">
        <f>X12</f>
        <v>134.6</v>
      </c>
      <c r="AA10" t="str">
        <f>D7</f>
        <v>Gymnastický klub Vítkovice, z.s. C</v>
      </c>
      <c r="AB10">
        <v>4</v>
      </c>
    </row>
    <row r="11" spans="1:29" x14ac:dyDescent="0.25">
      <c r="B11">
        <v>280640</v>
      </c>
      <c r="C11">
        <v>7791</v>
      </c>
      <c r="D11" t="s">
        <v>182</v>
      </c>
      <c r="E11">
        <v>2012</v>
      </c>
      <c r="F11" t="s">
        <v>24</v>
      </c>
      <c r="G11" t="s">
        <v>179</v>
      </c>
      <c r="H11" s="4">
        <v>3</v>
      </c>
      <c r="I11" s="4">
        <v>9.3000000000000007</v>
      </c>
      <c r="J11" s="4">
        <v>0</v>
      </c>
      <c r="K11" s="5">
        <f t="shared" si="0"/>
        <v>12.3</v>
      </c>
      <c r="L11" s="4">
        <v>1.1000000000000001</v>
      </c>
      <c r="M11" s="4">
        <v>8.4499999999999993</v>
      </c>
      <c r="N11" s="4">
        <v>0</v>
      </c>
      <c r="O11" s="5">
        <f t="shared" si="1"/>
        <v>9.5499999999999989</v>
      </c>
      <c r="P11" s="4">
        <v>2.9</v>
      </c>
      <c r="Q11" s="4">
        <v>6.15</v>
      </c>
      <c r="R11" s="4">
        <v>0</v>
      </c>
      <c r="S11" s="5">
        <f t="shared" si="2"/>
        <v>9.0500000000000007</v>
      </c>
      <c r="T11" s="4">
        <v>2.9</v>
      </c>
      <c r="U11" s="4">
        <v>8.6999999999999993</v>
      </c>
      <c r="V11" s="4">
        <v>0.5</v>
      </c>
      <c r="W11" s="5">
        <f t="shared" si="3"/>
        <v>11.1</v>
      </c>
      <c r="X11" s="5">
        <f t="shared" si="4"/>
        <v>42</v>
      </c>
      <c r="Z11">
        <f>X12</f>
        <v>134.6</v>
      </c>
      <c r="AA11" t="str">
        <f>D7</f>
        <v>Gymnastický klub Vítkovice, z.s. C</v>
      </c>
      <c r="AB11">
        <v>5</v>
      </c>
    </row>
    <row r="12" spans="1:29" x14ac:dyDescent="0.25">
      <c r="A12" s="5"/>
      <c r="B12" s="5"/>
      <c r="C12" s="5"/>
      <c r="D12" s="5" t="s">
        <v>32</v>
      </c>
      <c r="E12" s="5"/>
      <c r="F12" s="5"/>
      <c r="G12" s="5"/>
      <c r="H12" s="5"/>
      <c r="I12" s="5"/>
      <c r="J12" s="5">
        <v>0</v>
      </c>
      <c r="K12" s="5">
        <f>LARGE(K8:K11,3)+LARGE(K8:K11,2)+LARGE(K8:K11,1)-J12</f>
        <v>36.75</v>
      </c>
      <c r="L12" s="5"/>
      <c r="M12" s="5"/>
      <c r="N12" s="5">
        <v>0</v>
      </c>
      <c r="O12" s="5">
        <f>LARGE(O8:O11,3)+LARGE(O8:O11,2)+LARGE(O8:O11,1)-N12</f>
        <v>32.049999999999997</v>
      </c>
      <c r="P12" s="5"/>
      <c r="Q12" s="5"/>
      <c r="R12" s="5">
        <v>0</v>
      </c>
      <c r="S12" s="5">
        <f>LARGE(S8:S11,3)+LARGE(S8:S11,2)+LARGE(S8:S11,1)-R12</f>
        <v>31.999999999999996</v>
      </c>
      <c r="T12" s="5"/>
      <c r="U12" s="5"/>
      <c r="V12" s="5">
        <v>0</v>
      </c>
      <c r="W12" s="5">
        <f>LARGE(W8:W11,3)+LARGE(W8:W11,2)+LARGE(W8:W11,1)-V12</f>
        <v>33.799999999999997</v>
      </c>
      <c r="X12" s="5">
        <f t="shared" si="4"/>
        <v>134.6</v>
      </c>
      <c r="Z12">
        <f>X12</f>
        <v>134.6</v>
      </c>
      <c r="AA12" t="str">
        <f>D7</f>
        <v>Gymnastický klub Vítkovice, z.s. C</v>
      </c>
      <c r="AB12">
        <v>8</v>
      </c>
    </row>
    <row r="13" spans="1:29" x14ac:dyDescent="0.25">
      <c r="A13" s="3">
        <v>2</v>
      </c>
      <c r="B13" s="3">
        <v>3383</v>
      </c>
      <c r="C13" s="3">
        <v>7791</v>
      </c>
      <c r="D13" s="3" t="s">
        <v>183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>
        <f>X18</f>
        <v>134.19999999999999</v>
      </c>
      <c r="AA13" t="str">
        <f>D13</f>
        <v>Gymnastický klub Vítkovice, z.s. D</v>
      </c>
      <c r="AB13">
        <v>1</v>
      </c>
    </row>
    <row r="14" spans="1:29" x14ac:dyDescent="0.25">
      <c r="B14">
        <v>683721</v>
      </c>
      <c r="C14">
        <v>7791</v>
      </c>
      <c r="D14" t="s">
        <v>184</v>
      </c>
      <c r="E14">
        <v>2012</v>
      </c>
      <c r="F14" t="s">
        <v>24</v>
      </c>
      <c r="G14" t="s">
        <v>179</v>
      </c>
      <c r="H14" s="4">
        <v>3</v>
      </c>
      <c r="I14" s="4">
        <v>8.65</v>
      </c>
      <c r="J14" s="4">
        <v>0</v>
      </c>
      <c r="K14" s="5">
        <f t="shared" ref="K14:K17" si="5">H14+I14-J14</f>
        <v>11.65</v>
      </c>
      <c r="L14" s="4">
        <v>1.1000000000000001</v>
      </c>
      <c r="M14" s="4">
        <v>7.35</v>
      </c>
      <c r="N14" s="4">
        <v>0</v>
      </c>
      <c r="O14" s="5">
        <f t="shared" ref="O14:O17" si="6">L14+M14-N14</f>
        <v>8.4499999999999993</v>
      </c>
      <c r="P14" s="4">
        <v>2.8</v>
      </c>
      <c r="Q14" s="4">
        <v>8.65</v>
      </c>
      <c r="R14" s="4">
        <v>0</v>
      </c>
      <c r="S14" s="5">
        <f t="shared" ref="S14:S17" si="7">P14+Q14-R14</f>
        <v>11.45</v>
      </c>
      <c r="T14" s="4">
        <v>3</v>
      </c>
      <c r="U14" s="4">
        <v>8.6999999999999993</v>
      </c>
      <c r="V14" s="4">
        <v>0</v>
      </c>
      <c r="W14" s="5">
        <f t="shared" ref="W14:W17" si="8">T14+U14-V14</f>
        <v>11.7</v>
      </c>
      <c r="X14" s="5">
        <f t="shared" ref="X14:X18" si="9">K14+O14+S14+W14</f>
        <v>43.25</v>
      </c>
      <c r="Z14">
        <f>X18</f>
        <v>134.19999999999999</v>
      </c>
      <c r="AA14" t="str">
        <f>D13</f>
        <v>Gymnastický klub Vítkovice, z.s. D</v>
      </c>
      <c r="AB14">
        <v>2</v>
      </c>
    </row>
    <row r="15" spans="1:29" x14ac:dyDescent="0.25">
      <c r="B15">
        <v>856601</v>
      </c>
      <c r="C15">
        <v>7791</v>
      </c>
      <c r="D15" t="s">
        <v>185</v>
      </c>
      <c r="E15">
        <v>2012</v>
      </c>
      <c r="F15" t="s">
        <v>24</v>
      </c>
      <c r="G15" t="s">
        <v>179</v>
      </c>
      <c r="H15" s="4">
        <v>3</v>
      </c>
      <c r="I15" s="4">
        <v>8.4</v>
      </c>
      <c r="J15" s="4">
        <v>0</v>
      </c>
      <c r="K15" s="5">
        <f t="shared" si="5"/>
        <v>11.4</v>
      </c>
      <c r="L15" s="4">
        <v>1.1000000000000001</v>
      </c>
      <c r="M15" s="4">
        <v>8.6</v>
      </c>
      <c r="N15" s="4">
        <v>0</v>
      </c>
      <c r="O15" s="5">
        <f t="shared" si="6"/>
        <v>9.6999999999999993</v>
      </c>
      <c r="P15" s="4">
        <v>2.8</v>
      </c>
      <c r="Q15" s="4">
        <v>8.5500000000000007</v>
      </c>
      <c r="R15" s="4">
        <v>0</v>
      </c>
      <c r="S15" s="5">
        <f t="shared" si="7"/>
        <v>11.350000000000001</v>
      </c>
      <c r="T15" s="4">
        <v>2.9</v>
      </c>
      <c r="U15" s="4">
        <v>8.8000000000000007</v>
      </c>
      <c r="V15" s="4">
        <v>0</v>
      </c>
      <c r="W15" s="5">
        <f t="shared" si="8"/>
        <v>11.700000000000001</v>
      </c>
      <c r="X15" s="5">
        <f t="shared" si="9"/>
        <v>44.150000000000006</v>
      </c>
      <c r="Z15">
        <f>X18</f>
        <v>134.19999999999999</v>
      </c>
      <c r="AA15" t="str">
        <f>D13</f>
        <v>Gymnastický klub Vítkovice, z.s. D</v>
      </c>
      <c r="AB15">
        <v>3</v>
      </c>
    </row>
    <row r="16" spans="1:29" x14ac:dyDescent="0.25">
      <c r="B16">
        <v>835276</v>
      </c>
      <c r="C16">
        <v>7791</v>
      </c>
      <c r="D16" t="s">
        <v>186</v>
      </c>
      <c r="E16">
        <v>2011</v>
      </c>
      <c r="F16" t="s">
        <v>24</v>
      </c>
      <c r="G16" t="s">
        <v>110</v>
      </c>
      <c r="H16" s="4">
        <v>3</v>
      </c>
      <c r="I16" s="4">
        <v>8.8000000000000007</v>
      </c>
      <c r="J16" s="4">
        <v>0</v>
      </c>
      <c r="K16" s="5">
        <f t="shared" si="5"/>
        <v>11.8</v>
      </c>
      <c r="L16" s="4">
        <v>1.1000000000000001</v>
      </c>
      <c r="M16" s="4">
        <v>8.75</v>
      </c>
      <c r="N16" s="4">
        <v>0</v>
      </c>
      <c r="O16" s="5">
        <f t="shared" si="6"/>
        <v>9.85</v>
      </c>
      <c r="P16" s="4">
        <v>2.8</v>
      </c>
      <c r="Q16" s="4">
        <v>8.15</v>
      </c>
      <c r="R16" s="4">
        <v>0</v>
      </c>
      <c r="S16" s="5">
        <f t="shared" si="7"/>
        <v>10.95</v>
      </c>
      <c r="T16" s="4">
        <v>2.8</v>
      </c>
      <c r="U16" s="4">
        <v>8.5500000000000007</v>
      </c>
      <c r="V16" s="4">
        <v>0</v>
      </c>
      <c r="W16" s="5">
        <f t="shared" si="8"/>
        <v>11.350000000000001</v>
      </c>
      <c r="X16" s="5">
        <f t="shared" si="9"/>
        <v>43.949999999999996</v>
      </c>
      <c r="Z16">
        <f>X18</f>
        <v>134.19999999999999</v>
      </c>
      <c r="AA16" t="str">
        <f>D13</f>
        <v>Gymnastický klub Vítkovice, z.s. D</v>
      </c>
      <c r="AB16">
        <v>4</v>
      </c>
    </row>
    <row r="17" spans="1:28" x14ac:dyDescent="0.25">
      <c r="B17">
        <v>303069</v>
      </c>
      <c r="C17">
        <v>7791</v>
      </c>
      <c r="D17" t="s">
        <v>187</v>
      </c>
      <c r="E17">
        <v>2011</v>
      </c>
      <c r="F17" t="s">
        <v>24</v>
      </c>
      <c r="G17" t="s">
        <v>110</v>
      </c>
      <c r="H17" s="4">
        <v>3</v>
      </c>
      <c r="I17" s="4">
        <v>9</v>
      </c>
      <c r="J17" s="4">
        <v>0</v>
      </c>
      <c r="K17" s="5">
        <f t="shared" si="5"/>
        <v>12</v>
      </c>
      <c r="L17" s="4">
        <v>1.6</v>
      </c>
      <c r="M17" s="4">
        <v>8.8000000000000007</v>
      </c>
      <c r="N17" s="4">
        <v>0</v>
      </c>
      <c r="O17" s="5">
        <f t="shared" si="6"/>
        <v>10.4</v>
      </c>
      <c r="P17" s="4">
        <v>2.8</v>
      </c>
      <c r="Q17" s="4">
        <v>8.4499999999999993</v>
      </c>
      <c r="R17" s="4">
        <v>0</v>
      </c>
      <c r="S17" s="5">
        <f t="shared" si="7"/>
        <v>11.25</v>
      </c>
      <c r="T17" s="4">
        <v>3</v>
      </c>
      <c r="U17" s="4">
        <v>7.55</v>
      </c>
      <c r="V17" s="4">
        <v>0</v>
      </c>
      <c r="W17" s="5">
        <f t="shared" si="8"/>
        <v>10.55</v>
      </c>
      <c r="X17" s="5">
        <f t="shared" si="9"/>
        <v>44.2</v>
      </c>
      <c r="Z17">
        <f>X18</f>
        <v>134.19999999999999</v>
      </c>
      <c r="AA17" t="str">
        <f>D13</f>
        <v>Gymnastický klub Vítkovice, z.s. D</v>
      </c>
      <c r="AB17">
        <v>5</v>
      </c>
    </row>
    <row r="18" spans="1:28" x14ac:dyDescent="0.25">
      <c r="A18" s="5"/>
      <c r="B18" s="5"/>
      <c r="C18" s="5"/>
      <c r="D18" s="5" t="s">
        <v>32</v>
      </c>
      <c r="E18" s="5"/>
      <c r="F18" s="5"/>
      <c r="G18" s="5"/>
      <c r="H18" s="5"/>
      <c r="I18" s="5"/>
      <c r="J18" s="5">
        <v>0</v>
      </c>
      <c r="K18" s="5">
        <f>LARGE(K14:K17,3)+LARGE(K14:K17,2)+LARGE(K14:K17,1)-J18</f>
        <v>35.450000000000003</v>
      </c>
      <c r="L18" s="5"/>
      <c r="M18" s="5"/>
      <c r="N18" s="5">
        <v>0</v>
      </c>
      <c r="O18" s="5">
        <f>LARGE(O14:O17,3)+LARGE(O14:O17,2)+LARGE(O14:O17,1)-N18</f>
        <v>29.949999999999996</v>
      </c>
      <c r="P18" s="5"/>
      <c r="Q18" s="5"/>
      <c r="R18" s="5">
        <v>0</v>
      </c>
      <c r="S18" s="5">
        <f>LARGE(S14:S17,3)+LARGE(S14:S17,2)+LARGE(S14:S17,1)-R18</f>
        <v>34.049999999999997</v>
      </c>
      <c r="T18" s="5"/>
      <c r="U18" s="5"/>
      <c r="V18" s="5">
        <v>0</v>
      </c>
      <c r="W18" s="5">
        <f>LARGE(W14:W17,3)+LARGE(W14:W17,2)+LARGE(W14:W17,1)-V18</f>
        <v>34.75</v>
      </c>
      <c r="X18" s="5">
        <f t="shared" si="9"/>
        <v>134.19999999999999</v>
      </c>
      <c r="Z18">
        <f>X18</f>
        <v>134.19999999999999</v>
      </c>
      <c r="AA18" t="str">
        <f>D13</f>
        <v>Gymnastický klub Vítkovice, z.s. D</v>
      </c>
      <c r="AB18">
        <v>8</v>
      </c>
    </row>
    <row r="19" spans="1:28" x14ac:dyDescent="0.25">
      <c r="A19" s="3">
        <v>3</v>
      </c>
      <c r="B19" s="3">
        <v>3303</v>
      </c>
      <c r="C19" s="3">
        <v>5382</v>
      </c>
      <c r="D19" s="3" t="s">
        <v>130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>
        <f>X24</f>
        <v>134.05000000000001</v>
      </c>
      <c r="AA19" t="str">
        <f>D19</f>
        <v>Tělocvičná jednota Sokol Kopřivnice A</v>
      </c>
      <c r="AB19">
        <v>1</v>
      </c>
    </row>
    <row r="20" spans="1:28" x14ac:dyDescent="0.25">
      <c r="B20">
        <v>432317</v>
      </c>
      <c r="C20">
        <v>5382</v>
      </c>
      <c r="D20" t="s">
        <v>197</v>
      </c>
      <c r="E20">
        <v>2010</v>
      </c>
      <c r="F20" t="s">
        <v>35</v>
      </c>
      <c r="G20" t="s">
        <v>141</v>
      </c>
      <c r="H20" s="4">
        <v>3</v>
      </c>
      <c r="I20" s="4">
        <v>8.9499999999999993</v>
      </c>
      <c r="J20" s="4">
        <v>0</v>
      </c>
      <c r="K20" s="5">
        <f>H20+I20-J20</f>
        <v>11.95</v>
      </c>
      <c r="L20" s="4">
        <v>2.5</v>
      </c>
      <c r="M20" s="4">
        <v>8</v>
      </c>
      <c r="N20" s="4">
        <v>0</v>
      </c>
      <c r="O20" s="5">
        <f>L20+M20-N20</f>
        <v>10.5</v>
      </c>
      <c r="P20" s="4">
        <v>2.8</v>
      </c>
      <c r="Q20" s="4">
        <v>8.5500000000000007</v>
      </c>
      <c r="R20" s="4">
        <v>0</v>
      </c>
      <c r="S20" s="5">
        <f>P20+Q20-R20</f>
        <v>11.350000000000001</v>
      </c>
      <c r="T20" s="4">
        <v>2.9</v>
      </c>
      <c r="U20" s="4">
        <v>8.6</v>
      </c>
      <c r="V20" s="4">
        <v>0</v>
      </c>
      <c r="W20" s="5">
        <f>T20+U20-V20</f>
        <v>11.5</v>
      </c>
      <c r="X20" s="5">
        <f>K20+O20+S20+W20</f>
        <v>45.3</v>
      </c>
      <c r="Z20">
        <f>X24</f>
        <v>134.05000000000001</v>
      </c>
      <c r="AA20" t="str">
        <f>D19</f>
        <v>Tělocvičná jednota Sokol Kopřivnice A</v>
      </c>
      <c r="AB20">
        <v>2</v>
      </c>
    </row>
    <row r="21" spans="1:28" x14ac:dyDescent="0.25">
      <c r="B21">
        <v>973979</v>
      </c>
      <c r="C21">
        <v>5382</v>
      </c>
      <c r="D21" t="s">
        <v>198</v>
      </c>
      <c r="E21">
        <v>2011</v>
      </c>
      <c r="F21" t="s">
        <v>35</v>
      </c>
      <c r="G21" t="s">
        <v>141</v>
      </c>
      <c r="H21" s="4">
        <v>3</v>
      </c>
      <c r="I21" s="4">
        <v>9.1999999999999993</v>
      </c>
      <c r="J21" s="4">
        <v>0</v>
      </c>
      <c r="K21" s="5">
        <f>H21+I21-J21</f>
        <v>12.2</v>
      </c>
      <c r="L21" s="4">
        <v>1.7</v>
      </c>
      <c r="M21" s="4">
        <v>6.25</v>
      </c>
      <c r="N21" s="4">
        <v>0</v>
      </c>
      <c r="O21" s="5">
        <f>L21+M21-N21</f>
        <v>7.95</v>
      </c>
      <c r="P21" s="4">
        <v>2.8</v>
      </c>
      <c r="Q21" s="4">
        <v>8.35</v>
      </c>
      <c r="R21" s="4">
        <v>0</v>
      </c>
      <c r="S21" s="5">
        <f>P21+Q21-R21</f>
        <v>11.149999999999999</v>
      </c>
      <c r="T21" s="4">
        <v>2.8</v>
      </c>
      <c r="U21" s="4">
        <v>8.25</v>
      </c>
      <c r="V21" s="4">
        <v>0</v>
      </c>
      <c r="W21" s="5">
        <f>T21+U21-V21</f>
        <v>11.05</v>
      </c>
      <c r="X21" s="5">
        <f>K21+O21+S21+W21</f>
        <v>42.349999999999994</v>
      </c>
      <c r="Z21">
        <f>X24</f>
        <v>134.05000000000001</v>
      </c>
      <c r="AA21" t="str">
        <f>D19</f>
        <v>Tělocvičná jednota Sokol Kopřivnice A</v>
      </c>
      <c r="AB21">
        <v>3</v>
      </c>
    </row>
    <row r="22" spans="1:28" x14ac:dyDescent="0.25">
      <c r="B22">
        <v>165987</v>
      </c>
      <c r="C22">
        <v>5382</v>
      </c>
      <c r="D22" t="s">
        <v>199</v>
      </c>
      <c r="E22">
        <v>2010</v>
      </c>
      <c r="F22" t="s">
        <v>35</v>
      </c>
      <c r="G22" t="s">
        <v>141</v>
      </c>
      <c r="H22" s="4">
        <v>3</v>
      </c>
      <c r="I22" s="4">
        <v>9.3000000000000007</v>
      </c>
      <c r="J22" s="4">
        <v>0</v>
      </c>
      <c r="K22" s="5">
        <f>H22+I22-J22</f>
        <v>12.3</v>
      </c>
      <c r="L22" s="4">
        <v>2.1</v>
      </c>
      <c r="M22" s="4">
        <v>7.15</v>
      </c>
      <c r="N22" s="4">
        <v>0</v>
      </c>
      <c r="O22" s="5">
        <f>L22+M22-N22</f>
        <v>9.25</v>
      </c>
      <c r="P22" s="4">
        <v>2.8</v>
      </c>
      <c r="Q22" s="4">
        <v>8.4499999999999993</v>
      </c>
      <c r="R22" s="4">
        <v>0</v>
      </c>
      <c r="S22" s="5">
        <f>P22+Q22-R22</f>
        <v>11.25</v>
      </c>
      <c r="T22" s="4">
        <v>2.9</v>
      </c>
      <c r="U22" s="4">
        <v>8.4</v>
      </c>
      <c r="V22" s="4">
        <v>0</v>
      </c>
      <c r="W22" s="5">
        <f>T22+U22-V22</f>
        <v>11.3</v>
      </c>
      <c r="X22" s="5">
        <f>K22+O22+S22+W22</f>
        <v>44.099999999999994</v>
      </c>
      <c r="Z22">
        <f>X24</f>
        <v>134.05000000000001</v>
      </c>
      <c r="AA22" t="str">
        <f>D19</f>
        <v>Tělocvičná jednota Sokol Kopřivnice A</v>
      </c>
      <c r="AB22">
        <v>4</v>
      </c>
    </row>
    <row r="23" spans="1:28" x14ac:dyDescent="0.25">
      <c r="B23">
        <v>404393</v>
      </c>
      <c r="C23">
        <v>5382</v>
      </c>
      <c r="D23" t="s">
        <v>200</v>
      </c>
      <c r="E23">
        <v>2010</v>
      </c>
      <c r="F23" t="s">
        <v>35</v>
      </c>
      <c r="G23" t="s">
        <v>201</v>
      </c>
      <c r="H23" s="4">
        <v>3</v>
      </c>
      <c r="I23" s="4">
        <v>8.9499999999999993</v>
      </c>
      <c r="J23" s="4">
        <v>0</v>
      </c>
      <c r="K23" s="5">
        <f>H23+I23-J23</f>
        <v>11.95</v>
      </c>
      <c r="L23" s="4">
        <v>2.5</v>
      </c>
      <c r="M23" s="4">
        <v>7.75</v>
      </c>
      <c r="N23" s="4">
        <v>0</v>
      </c>
      <c r="O23" s="5">
        <f>L23+M23-N23</f>
        <v>10.25</v>
      </c>
      <c r="P23" s="4">
        <v>3.3</v>
      </c>
      <c r="Q23" s="4">
        <v>6.95</v>
      </c>
      <c r="R23" s="4">
        <v>0</v>
      </c>
      <c r="S23" s="5">
        <f>P23+Q23-R23</f>
        <v>10.25</v>
      </c>
      <c r="T23" s="4">
        <v>3</v>
      </c>
      <c r="U23" s="4">
        <v>7.2</v>
      </c>
      <c r="V23" s="4">
        <v>0</v>
      </c>
      <c r="W23" s="5">
        <f>T23+U23-V23</f>
        <v>10.199999999999999</v>
      </c>
      <c r="X23" s="5">
        <f>K23+O23+S23+W23</f>
        <v>42.650000000000006</v>
      </c>
      <c r="Z23">
        <f>X24</f>
        <v>134.05000000000001</v>
      </c>
      <c r="AA23" t="str">
        <f>D19</f>
        <v>Tělocvičná jednota Sokol Kopřivnice A</v>
      </c>
      <c r="AB23">
        <v>5</v>
      </c>
    </row>
    <row r="24" spans="1:28" x14ac:dyDescent="0.25">
      <c r="A24" s="5"/>
      <c r="B24" s="5"/>
      <c r="C24" s="5"/>
      <c r="D24" s="5" t="s">
        <v>32</v>
      </c>
      <c r="E24" s="5"/>
      <c r="F24" s="5"/>
      <c r="G24" s="5"/>
      <c r="H24" s="5"/>
      <c r="I24" s="5"/>
      <c r="J24" s="5">
        <v>0</v>
      </c>
      <c r="K24" s="5">
        <f>LARGE(K20:K23,3)+LARGE(K20:K23,2)+LARGE(K20:K23,1)-J24</f>
        <v>36.450000000000003</v>
      </c>
      <c r="L24" s="5"/>
      <c r="M24" s="5"/>
      <c r="N24" s="5">
        <v>0</v>
      </c>
      <c r="O24" s="5">
        <f>LARGE(O20:O23,3)+LARGE(O20:O23,2)+LARGE(O20:O23,1)-N24</f>
        <v>30</v>
      </c>
      <c r="P24" s="5"/>
      <c r="Q24" s="5"/>
      <c r="R24" s="5">
        <v>0</v>
      </c>
      <c r="S24" s="5">
        <f>LARGE(S20:S23,3)+LARGE(S20:S23,2)+LARGE(S20:S23,1)-R24</f>
        <v>33.75</v>
      </c>
      <c r="T24" s="5"/>
      <c r="U24" s="5"/>
      <c r="V24" s="5">
        <v>0</v>
      </c>
      <c r="W24" s="5">
        <f>LARGE(W20:W23,3)+LARGE(W20:W23,2)+LARGE(W20:W23,1)-V24</f>
        <v>33.85</v>
      </c>
      <c r="X24" s="5">
        <f>K24+O24+S24+W24</f>
        <v>134.05000000000001</v>
      </c>
      <c r="Z24">
        <f>X24</f>
        <v>134.05000000000001</v>
      </c>
      <c r="AA24" t="str">
        <f>D19</f>
        <v>Tělocvičná jednota Sokol Kopřivnice A</v>
      </c>
      <c r="AB24">
        <v>8</v>
      </c>
    </row>
    <row r="25" spans="1:28" x14ac:dyDescent="0.25">
      <c r="A25" s="3">
        <v>4</v>
      </c>
      <c r="B25" s="3">
        <v>3326</v>
      </c>
      <c r="C25" s="3">
        <v>9763</v>
      </c>
      <c r="D25" s="3" t="s">
        <v>67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>
        <f>X30</f>
        <v>127.94999999999999</v>
      </c>
      <c r="AA25" t="str">
        <f>D25</f>
        <v>Tělovýchovná jednota Třineckých železáren, spolek</v>
      </c>
      <c r="AB25">
        <v>1</v>
      </c>
    </row>
    <row r="26" spans="1:28" x14ac:dyDescent="0.25">
      <c r="B26">
        <v>571319</v>
      </c>
      <c r="C26">
        <v>9763</v>
      </c>
      <c r="D26" t="s">
        <v>215</v>
      </c>
      <c r="E26">
        <v>2011</v>
      </c>
      <c r="F26" t="s">
        <v>69</v>
      </c>
      <c r="G26" t="s">
        <v>216</v>
      </c>
      <c r="H26" s="4">
        <v>3</v>
      </c>
      <c r="I26" s="4">
        <v>7.7</v>
      </c>
      <c r="J26" s="4">
        <v>0</v>
      </c>
      <c r="K26" s="5">
        <f t="shared" ref="K26:K29" si="10">H26+I26-J26</f>
        <v>10.7</v>
      </c>
      <c r="L26" s="4">
        <v>1.1000000000000001</v>
      </c>
      <c r="M26" s="4">
        <v>8.6999999999999993</v>
      </c>
      <c r="N26" s="4">
        <v>0</v>
      </c>
      <c r="O26" s="5">
        <f t="shared" ref="O26:O29" si="11">L26+M26-N26</f>
        <v>9.7999999999999989</v>
      </c>
      <c r="P26" s="4">
        <v>2.9</v>
      </c>
      <c r="Q26" s="4">
        <v>7.5</v>
      </c>
      <c r="R26" s="4">
        <v>0</v>
      </c>
      <c r="S26" s="5">
        <f t="shared" ref="S26:S29" si="12">P26+Q26-R26</f>
        <v>10.4</v>
      </c>
      <c r="T26" s="4">
        <v>2.8</v>
      </c>
      <c r="U26" s="4">
        <v>7.8</v>
      </c>
      <c r="V26" s="4">
        <v>0</v>
      </c>
      <c r="W26" s="5">
        <f t="shared" ref="W26:W29" si="13">T26+U26-V26</f>
        <v>10.6</v>
      </c>
      <c r="X26" s="5">
        <f t="shared" ref="X26:X30" si="14">K26+O26+S26+W26</f>
        <v>41.5</v>
      </c>
      <c r="Z26">
        <f>X30</f>
        <v>127.94999999999999</v>
      </c>
      <c r="AA26" t="str">
        <f>D25</f>
        <v>Tělovýchovná jednota Třineckých železáren, spolek</v>
      </c>
      <c r="AB26">
        <v>2</v>
      </c>
    </row>
    <row r="27" spans="1:28" x14ac:dyDescent="0.25">
      <c r="B27">
        <v>193732</v>
      </c>
      <c r="C27">
        <v>9763</v>
      </c>
      <c r="D27" t="s">
        <v>217</v>
      </c>
      <c r="E27">
        <v>2011</v>
      </c>
      <c r="F27" t="s">
        <v>69</v>
      </c>
      <c r="G27" t="s">
        <v>216</v>
      </c>
      <c r="H27" s="4">
        <v>3</v>
      </c>
      <c r="I27" s="4">
        <v>7.2</v>
      </c>
      <c r="J27" s="4">
        <v>0</v>
      </c>
      <c r="K27" s="5">
        <f t="shared" si="10"/>
        <v>10.199999999999999</v>
      </c>
      <c r="L27" s="4">
        <v>1.1000000000000001</v>
      </c>
      <c r="M27" s="4">
        <v>8.1999999999999993</v>
      </c>
      <c r="N27" s="4">
        <v>0</v>
      </c>
      <c r="O27" s="5">
        <f t="shared" si="11"/>
        <v>9.2999999999999989</v>
      </c>
      <c r="P27" s="4">
        <v>2.7</v>
      </c>
      <c r="Q27" s="4">
        <v>8.35</v>
      </c>
      <c r="R27" s="4">
        <v>0</v>
      </c>
      <c r="S27" s="5">
        <f t="shared" si="12"/>
        <v>11.05</v>
      </c>
      <c r="T27" s="4">
        <v>2.8</v>
      </c>
      <c r="U27" s="4">
        <v>8.3000000000000007</v>
      </c>
      <c r="V27" s="4">
        <v>0</v>
      </c>
      <c r="W27" s="5">
        <f t="shared" si="13"/>
        <v>11.100000000000001</v>
      </c>
      <c r="X27" s="5">
        <f t="shared" si="14"/>
        <v>41.650000000000006</v>
      </c>
      <c r="Z27">
        <f>X30</f>
        <v>127.94999999999999</v>
      </c>
      <c r="AA27" t="str">
        <f>D25</f>
        <v>Tělovýchovná jednota Třineckých železáren, spolek</v>
      </c>
      <c r="AB27">
        <v>3</v>
      </c>
    </row>
    <row r="28" spans="1:28" x14ac:dyDescent="0.25">
      <c r="B28">
        <v>253558</v>
      </c>
      <c r="C28">
        <v>9763</v>
      </c>
      <c r="D28" t="s">
        <v>218</v>
      </c>
      <c r="E28">
        <v>2010</v>
      </c>
      <c r="F28" t="s">
        <v>69</v>
      </c>
      <c r="G28" t="s">
        <v>216</v>
      </c>
      <c r="H28" s="4">
        <v>3</v>
      </c>
      <c r="I28" s="4">
        <v>8</v>
      </c>
      <c r="J28" s="4">
        <v>0</v>
      </c>
      <c r="K28" s="5">
        <f t="shared" si="10"/>
        <v>11</v>
      </c>
      <c r="L28" s="4">
        <v>1.1000000000000001</v>
      </c>
      <c r="M28" s="4">
        <v>8.1</v>
      </c>
      <c r="N28" s="4">
        <v>0</v>
      </c>
      <c r="O28" s="5">
        <f t="shared" si="11"/>
        <v>9.1999999999999993</v>
      </c>
      <c r="P28" s="4">
        <v>2.7</v>
      </c>
      <c r="Q28" s="4">
        <v>7.4</v>
      </c>
      <c r="R28" s="4">
        <v>0</v>
      </c>
      <c r="S28" s="5">
        <f t="shared" si="12"/>
        <v>10.100000000000001</v>
      </c>
      <c r="T28" s="4">
        <v>2.8</v>
      </c>
      <c r="U28" s="4">
        <v>7.9</v>
      </c>
      <c r="V28" s="4">
        <v>0</v>
      </c>
      <c r="W28" s="5">
        <f t="shared" si="13"/>
        <v>10.7</v>
      </c>
      <c r="X28" s="5">
        <f t="shared" si="14"/>
        <v>41</v>
      </c>
      <c r="Z28">
        <f>X30</f>
        <v>127.94999999999999</v>
      </c>
      <c r="AA28" t="str">
        <f>D25</f>
        <v>Tělovýchovná jednota Třineckých železáren, spolek</v>
      </c>
      <c r="AB28">
        <v>4</v>
      </c>
    </row>
    <row r="29" spans="1:28" x14ac:dyDescent="0.25">
      <c r="B29">
        <v>640259</v>
      </c>
      <c r="C29">
        <v>9763</v>
      </c>
      <c r="D29" t="s">
        <v>219</v>
      </c>
      <c r="E29">
        <v>2012</v>
      </c>
      <c r="F29" t="s">
        <v>69</v>
      </c>
      <c r="G29" t="s">
        <v>216</v>
      </c>
      <c r="H29" s="4">
        <v>3</v>
      </c>
      <c r="I29" s="4">
        <v>9.1</v>
      </c>
      <c r="J29" s="4">
        <v>0</v>
      </c>
      <c r="K29" s="5">
        <f t="shared" si="10"/>
        <v>12.1</v>
      </c>
      <c r="L29" s="4">
        <v>1.1000000000000001</v>
      </c>
      <c r="M29" s="4">
        <v>8.6999999999999993</v>
      </c>
      <c r="N29" s="4">
        <v>0</v>
      </c>
      <c r="O29" s="5">
        <f t="shared" si="11"/>
        <v>9.7999999999999989</v>
      </c>
      <c r="P29" s="4">
        <v>2.7</v>
      </c>
      <c r="Q29" s="4">
        <v>8.6999999999999993</v>
      </c>
      <c r="R29" s="4">
        <v>0</v>
      </c>
      <c r="S29" s="5">
        <f t="shared" si="12"/>
        <v>11.399999999999999</v>
      </c>
      <c r="T29" s="4">
        <v>2.7</v>
      </c>
      <c r="U29" s="4">
        <v>6.9</v>
      </c>
      <c r="V29" s="4">
        <v>0</v>
      </c>
      <c r="W29" s="5">
        <f t="shared" si="13"/>
        <v>9.6000000000000014</v>
      </c>
      <c r="X29" s="5">
        <f t="shared" si="14"/>
        <v>42.9</v>
      </c>
      <c r="Z29">
        <f>X30</f>
        <v>127.94999999999999</v>
      </c>
      <c r="AA29" t="str">
        <f>D25</f>
        <v>Tělovýchovná jednota Třineckých železáren, spolek</v>
      </c>
      <c r="AB29">
        <v>5</v>
      </c>
    </row>
    <row r="30" spans="1:28" x14ac:dyDescent="0.25">
      <c r="A30" s="5"/>
      <c r="B30" s="5"/>
      <c r="C30" s="5"/>
      <c r="D30" s="5" t="s">
        <v>32</v>
      </c>
      <c r="E30" s="5"/>
      <c r="F30" s="5"/>
      <c r="G30" s="5"/>
      <c r="H30" s="5"/>
      <c r="I30" s="5"/>
      <c r="J30" s="5">
        <v>0</v>
      </c>
      <c r="K30" s="5">
        <f>LARGE(K26:K29,3)+LARGE(K26:K29,2)+LARGE(K26:K29,1)-J30</f>
        <v>33.799999999999997</v>
      </c>
      <c r="L30" s="5"/>
      <c r="M30" s="5"/>
      <c r="N30" s="5">
        <v>0</v>
      </c>
      <c r="O30" s="5">
        <f>LARGE(O26:O29,3)+LARGE(O26:O29,2)+LARGE(O26:O29,1)-N30</f>
        <v>28.9</v>
      </c>
      <c r="P30" s="5"/>
      <c r="Q30" s="5"/>
      <c r="R30" s="5">
        <v>0</v>
      </c>
      <c r="S30" s="5">
        <f>LARGE(S26:S29,3)+LARGE(S26:S29,2)+LARGE(S26:S29,1)-R30</f>
        <v>32.85</v>
      </c>
      <c r="T30" s="5"/>
      <c r="U30" s="5"/>
      <c r="V30" s="5">
        <v>0</v>
      </c>
      <c r="W30" s="5">
        <f>LARGE(W26:W29,3)+LARGE(W26:W29,2)+LARGE(W26:W29,1)-V30</f>
        <v>32.4</v>
      </c>
      <c r="X30" s="5">
        <f t="shared" si="14"/>
        <v>127.94999999999999</v>
      </c>
      <c r="Z30">
        <f>X30</f>
        <v>127.94999999999999</v>
      </c>
      <c r="AA30" t="str">
        <f>D25</f>
        <v>Tělovýchovná jednota Třineckých železáren, spolek</v>
      </c>
      <c r="AB30">
        <v>8</v>
      </c>
    </row>
    <row r="31" spans="1:28" x14ac:dyDescent="0.25">
      <c r="A31" s="3">
        <v>5</v>
      </c>
      <c r="B31" s="3">
        <v>3381</v>
      </c>
      <c r="C31" s="3">
        <v>7791</v>
      </c>
      <c r="D31" s="3" t="s">
        <v>83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>
        <f>X36</f>
        <v>127.55</v>
      </c>
      <c r="AA31" t="str">
        <f>D31</f>
        <v>Gymnastický klub Vítkovice, z.s. B</v>
      </c>
      <c r="AB31">
        <v>1</v>
      </c>
    </row>
    <row r="32" spans="1:28" x14ac:dyDescent="0.25">
      <c r="B32">
        <v>391823</v>
      </c>
      <c r="C32">
        <v>7791</v>
      </c>
      <c r="D32" t="s">
        <v>173</v>
      </c>
      <c r="E32">
        <v>2010</v>
      </c>
      <c r="F32" t="s">
        <v>24</v>
      </c>
      <c r="G32" t="s">
        <v>168</v>
      </c>
      <c r="H32" s="4">
        <v>3</v>
      </c>
      <c r="I32" s="4">
        <v>8.4</v>
      </c>
      <c r="J32" s="4">
        <v>0</v>
      </c>
      <c r="K32" s="5">
        <f t="shared" ref="K32:K35" si="15">H32+I32-J32</f>
        <v>11.4</v>
      </c>
      <c r="L32" s="4">
        <v>1.1000000000000001</v>
      </c>
      <c r="M32" s="4">
        <v>8.5500000000000007</v>
      </c>
      <c r="N32" s="4">
        <v>0</v>
      </c>
      <c r="O32" s="5">
        <f t="shared" ref="O32:O35" si="16">L32+M32-N32</f>
        <v>9.65</v>
      </c>
      <c r="P32" s="4">
        <v>3</v>
      </c>
      <c r="Q32" s="4">
        <v>8.65</v>
      </c>
      <c r="R32" s="4">
        <v>0</v>
      </c>
      <c r="S32" s="5">
        <f t="shared" ref="S32:S35" si="17">P32+Q32-R32</f>
        <v>11.65</v>
      </c>
      <c r="T32" s="4">
        <v>3.1</v>
      </c>
      <c r="U32" s="4">
        <v>8</v>
      </c>
      <c r="V32" s="4">
        <v>0</v>
      </c>
      <c r="W32" s="5">
        <f t="shared" ref="W32:W35" si="18">T32+U32-V32</f>
        <v>11.1</v>
      </c>
      <c r="X32" s="5">
        <f t="shared" ref="X32:X36" si="19">K32+O32+S32+W32</f>
        <v>43.800000000000004</v>
      </c>
      <c r="Z32">
        <f>X36</f>
        <v>127.55</v>
      </c>
      <c r="AA32" t="str">
        <f>D31</f>
        <v>Gymnastický klub Vítkovice, z.s. B</v>
      </c>
      <c r="AB32">
        <v>2</v>
      </c>
    </row>
    <row r="33" spans="1:28" x14ac:dyDescent="0.25">
      <c r="B33">
        <v>495860</v>
      </c>
      <c r="C33">
        <v>7791</v>
      </c>
      <c r="D33" t="s">
        <v>174</v>
      </c>
      <c r="E33">
        <v>2010</v>
      </c>
      <c r="F33" t="s">
        <v>24</v>
      </c>
      <c r="G33" t="s">
        <v>168</v>
      </c>
      <c r="H33" s="4">
        <v>3</v>
      </c>
      <c r="I33" s="4">
        <v>8.75</v>
      </c>
      <c r="J33" s="4">
        <v>0</v>
      </c>
      <c r="K33" s="5">
        <f t="shared" si="15"/>
        <v>11.75</v>
      </c>
      <c r="L33" s="4">
        <v>1.1000000000000001</v>
      </c>
      <c r="M33" s="4">
        <v>7.65</v>
      </c>
      <c r="N33" s="4">
        <v>0</v>
      </c>
      <c r="O33" s="5">
        <f t="shared" si="16"/>
        <v>8.75</v>
      </c>
      <c r="P33" s="4">
        <v>3</v>
      </c>
      <c r="Q33" s="4">
        <v>5.6</v>
      </c>
      <c r="R33" s="4">
        <v>0</v>
      </c>
      <c r="S33" s="5">
        <f t="shared" si="17"/>
        <v>8.6</v>
      </c>
      <c r="T33" s="4">
        <v>3.1</v>
      </c>
      <c r="U33" s="4">
        <v>7.7</v>
      </c>
      <c r="V33" s="4">
        <v>0</v>
      </c>
      <c r="W33" s="5">
        <f t="shared" si="18"/>
        <v>10.8</v>
      </c>
      <c r="X33" s="5">
        <f t="shared" si="19"/>
        <v>39.900000000000006</v>
      </c>
      <c r="Z33">
        <f>X36</f>
        <v>127.55</v>
      </c>
      <c r="AA33" t="str">
        <f>D31</f>
        <v>Gymnastický klub Vítkovice, z.s. B</v>
      </c>
      <c r="AB33">
        <v>3</v>
      </c>
    </row>
    <row r="34" spans="1:28" x14ac:dyDescent="0.25">
      <c r="B34">
        <v>643880</v>
      </c>
      <c r="C34">
        <v>7791</v>
      </c>
      <c r="D34" t="s">
        <v>175</v>
      </c>
      <c r="E34">
        <v>2010</v>
      </c>
      <c r="F34" t="s">
        <v>24</v>
      </c>
      <c r="G34" t="s">
        <v>170</v>
      </c>
      <c r="H34" s="4">
        <v>3</v>
      </c>
      <c r="I34" s="4">
        <v>6.75</v>
      </c>
      <c r="J34" s="4">
        <v>0</v>
      </c>
      <c r="K34" s="5">
        <f t="shared" si="15"/>
        <v>9.75</v>
      </c>
      <c r="L34" s="4">
        <v>1.1000000000000001</v>
      </c>
      <c r="M34" s="4">
        <v>7.35</v>
      </c>
      <c r="N34" s="4">
        <v>0</v>
      </c>
      <c r="O34" s="5">
        <f t="shared" si="16"/>
        <v>8.4499999999999993</v>
      </c>
      <c r="P34" s="4">
        <v>2.7</v>
      </c>
      <c r="Q34" s="4">
        <v>7.05</v>
      </c>
      <c r="R34" s="4">
        <v>0</v>
      </c>
      <c r="S34" s="5">
        <f t="shared" si="17"/>
        <v>9.75</v>
      </c>
      <c r="T34" s="4">
        <v>2.8</v>
      </c>
      <c r="U34" s="4">
        <v>8.25</v>
      </c>
      <c r="V34" s="4">
        <v>0</v>
      </c>
      <c r="W34" s="5">
        <f t="shared" si="18"/>
        <v>11.05</v>
      </c>
      <c r="X34" s="5">
        <f t="shared" si="19"/>
        <v>39</v>
      </c>
      <c r="Z34">
        <f>X36</f>
        <v>127.55</v>
      </c>
      <c r="AA34" t="str">
        <f>D31</f>
        <v>Gymnastický klub Vítkovice, z.s. B</v>
      </c>
      <c r="AB34">
        <v>4</v>
      </c>
    </row>
    <row r="35" spans="1:28" x14ac:dyDescent="0.25">
      <c r="B35">
        <v>935210</v>
      </c>
      <c r="C35">
        <v>7791</v>
      </c>
      <c r="D35" t="s">
        <v>176</v>
      </c>
      <c r="E35">
        <v>2011</v>
      </c>
      <c r="F35" t="s">
        <v>24</v>
      </c>
      <c r="G35" t="s">
        <v>168</v>
      </c>
      <c r="H35" s="4">
        <v>3</v>
      </c>
      <c r="I35" s="4">
        <v>8.5</v>
      </c>
      <c r="J35" s="4">
        <v>0</v>
      </c>
      <c r="K35" s="5">
        <f t="shared" si="15"/>
        <v>11.5</v>
      </c>
      <c r="L35" s="4">
        <v>1.1000000000000001</v>
      </c>
      <c r="M35" s="4">
        <v>7.9</v>
      </c>
      <c r="N35" s="4">
        <v>0</v>
      </c>
      <c r="O35" s="5">
        <f t="shared" si="16"/>
        <v>9</v>
      </c>
      <c r="P35" s="4">
        <v>2.7</v>
      </c>
      <c r="Q35" s="4">
        <v>8.4499999999999993</v>
      </c>
      <c r="R35" s="4">
        <v>0</v>
      </c>
      <c r="S35" s="5">
        <f t="shared" si="17"/>
        <v>11.149999999999999</v>
      </c>
      <c r="T35" s="4">
        <v>2.9</v>
      </c>
      <c r="U35" s="4">
        <v>7.8</v>
      </c>
      <c r="V35" s="4">
        <v>0</v>
      </c>
      <c r="W35" s="5">
        <f t="shared" si="18"/>
        <v>10.7</v>
      </c>
      <c r="X35" s="5">
        <f t="shared" si="19"/>
        <v>42.349999999999994</v>
      </c>
      <c r="Z35">
        <f>X36</f>
        <v>127.55</v>
      </c>
      <c r="AA35" t="str">
        <f>D31</f>
        <v>Gymnastický klub Vítkovice, z.s. B</v>
      </c>
      <c r="AB35">
        <v>5</v>
      </c>
    </row>
    <row r="36" spans="1:28" x14ac:dyDescent="0.25">
      <c r="A36" s="5"/>
      <c r="B36" s="5"/>
      <c r="C36" s="5"/>
      <c r="D36" s="5" t="s">
        <v>32</v>
      </c>
      <c r="E36" s="5"/>
      <c r="F36" s="5"/>
      <c r="G36" s="5"/>
      <c r="H36" s="5"/>
      <c r="I36" s="5"/>
      <c r="J36" s="5">
        <v>0</v>
      </c>
      <c r="K36" s="5">
        <f>LARGE(K32:K35,3)+LARGE(K32:K35,2)+LARGE(K32:K35,1)-J36</f>
        <v>34.65</v>
      </c>
      <c r="L36" s="5"/>
      <c r="M36" s="5"/>
      <c r="N36" s="5">
        <v>0</v>
      </c>
      <c r="O36" s="5">
        <f>LARGE(O32:O35,3)+LARGE(O32:O35,2)+LARGE(O32:O35,1)-N36</f>
        <v>27.4</v>
      </c>
      <c r="P36" s="5"/>
      <c r="Q36" s="5"/>
      <c r="R36" s="5">
        <v>0</v>
      </c>
      <c r="S36" s="5">
        <f>LARGE(S32:S35,3)+LARGE(S32:S35,2)+LARGE(S32:S35,1)-R36</f>
        <v>32.549999999999997</v>
      </c>
      <c r="T36" s="5"/>
      <c r="U36" s="5"/>
      <c r="V36" s="5">
        <v>0</v>
      </c>
      <c r="W36" s="5">
        <f>LARGE(W32:W35,3)+LARGE(W32:W35,2)+LARGE(W32:W35,1)-V36</f>
        <v>32.950000000000003</v>
      </c>
      <c r="X36" s="5">
        <f t="shared" si="19"/>
        <v>127.55</v>
      </c>
      <c r="Z36">
        <f>X36</f>
        <v>127.55</v>
      </c>
      <c r="AA36" t="str">
        <f>D31</f>
        <v>Gymnastický klub Vítkovice, z.s. B</v>
      </c>
      <c r="AB36">
        <v>8</v>
      </c>
    </row>
    <row r="37" spans="1:28" x14ac:dyDescent="0.25">
      <c r="A37" s="3">
        <v>6</v>
      </c>
      <c r="B37" s="3">
        <v>3369</v>
      </c>
      <c r="C37" s="3">
        <v>4142</v>
      </c>
      <c r="D37" s="3" t="s">
        <v>41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>
        <f>X42</f>
        <v>127.15</v>
      </c>
      <c r="AA37" t="str">
        <f>D37</f>
        <v>Tělocvičná jednota Sokol Moravská Ostrava 1 A</v>
      </c>
      <c r="AB37">
        <v>1</v>
      </c>
    </row>
    <row r="38" spans="1:28" x14ac:dyDescent="0.25">
      <c r="B38">
        <v>236825</v>
      </c>
      <c r="C38">
        <v>4142</v>
      </c>
      <c r="D38" t="s">
        <v>207</v>
      </c>
      <c r="E38">
        <v>2011</v>
      </c>
      <c r="F38" t="s">
        <v>43</v>
      </c>
      <c r="G38" t="s">
        <v>64</v>
      </c>
      <c r="H38" s="4">
        <v>3</v>
      </c>
      <c r="I38" s="4">
        <v>7.45</v>
      </c>
      <c r="J38" s="4">
        <v>0</v>
      </c>
      <c r="K38" s="5">
        <f t="shared" ref="K38:K41" si="20">H38+I38-J38</f>
        <v>10.45</v>
      </c>
      <c r="L38" s="4">
        <v>1.1000000000000001</v>
      </c>
      <c r="M38" s="4">
        <v>8.4</v>
      </c>
      <c r="N38" s="4">
        <v>0</v>
      </c>
      <c r="O38" s="5">
        <f t="shared" ref="O38:O41" si="21">L38+M38-N38</f>
        <v>9.5</v>
      </c>
      <c r="P38" s="4">
        <v>2.8</v>
      </c>
      <c r="Q38" s="4">
        <v>8.4499999999999993</v>
      </c>
      <c r="R38" s="4">
        <v>0</v>
      </c>
      <c r="S38" s="5">
        <f t="shared" ref="S38:S41" si="22">P38+Q38-R38</f>
        <v>11.25</v>
      </c>
      <c r="T38" s="4">
        <v>2.8</v>
      </c>
      <c r="U38" s="4">
        <v>7.4</v>
      </c>
      <c r="V38" s="4">
        <v>0</v>
      </c>
      <c r="W38" s="5">
        <f t="shared" ref="W38:W41" si="23">T38+U38-V38</f>
        <v>10.199999999999999</v>
      </c>
      <c r="X38" s="5">
        <f t="shared" ref="X38:X42" si="24">K38+O38+S38+W38</f>
        <v>41.4</v>
      </c>
      <c r="Z38">
        <f>X42</f>
        <v>127.15</v>
      </c>
      <c r="AA38" t="str">
        <f>D37</f>
        <v>Tělocvičná jednota Sokol Moravská Ostrava 1 A</v>
      </c>
      <c r="AB38">
        <v>2</v>
      </c>
    </row>
    <row r="39" spans="1:28" x14ac:dyDescent="0.25">
      <c r="B39">
        <v>225644</v>
      </c>
      <c r="C39">
        <v>4142</v>
      </c>
      <c r="D39" t="s">
        <v>208</v>
      </c>
      <c r="E39">
        <v>2010</v>
      </c>
      <c r="F39" t="s">
        <v>43</v>
      </c>
      <c r="G39" t="s">
        <v>145</v>
      </c>
      <c r="H39" s="4">
        <v>3</v>
      </c>
      <c r="I39" s="4">
        <v>8.0500000000000007</v>
      </c>
      <c r="J39" s="4">
        <v>0</v>
      </c>
      <c r="K39" s="5">
        <f t="shared" si="20"/>
        <v>11.05</v>
      </c>
      <c r="L39" s="4">
        <v>2</v>
      </c>
      <c r="M39" s="4">
        <v>7.65</v>
      </c>
      <c r="N39" s="4">
        <v>0</v>
      </c>
      <c r="O39" s="5">
        <f t="shared" si="21"/>
        <v>9.65</v>
      </c>
      <c r="P39" s="4">
        <v>2.8</v>
      </c>
      <c r="Q39" s="4">
        <v>8.35</v>
      </c>
      <c r="R39" s="4">
        <v>0</v>
      </c>
      <c r="S39" s="5">
        <f t="shared" si="22"/>
        <v>11.149999999999999</v>
      </c>
      <c r="T39" s="4">
        <v>2.9</v>
      </c>
      <c r="U39" s="4">
        <v>7.7</v>
      </c>
      <c r="V39" s="4">
        <v>0</v>
      </c>
      <c r="W39" s="5">
        <f t="shared" si="23"/>
        <v>10.6</v>
      </c>
      <c r="X39" s="5">
        <f t="shared" si="24"/>
        <v>42.45</v>
      </c>
      <c r="Z39">
        <f>X42</f>
        <v>127.15</v>
      </c>
      <c r="AA39" t="str">
        <f>D37</f>
        <v>Tělocvičná jednota Sokol Moravská Ostrava 1 A</v>
      </c>
      <c r="AB39">
        <v>3</v>
      </c>
    </row>
    <row r="40" spans="1:28" x14ac:dyDescent="0.25">
      <c r="B40">
        <v>660420</v>
      </c>
      <c r="C40">
        <v>4142</v>
      </c>
      <c r="D40" t="s">
        <v>209</v>
      </c>
      <c r="E40">
        <v>2012</v>
      </c>
      <c r="F40" t="s">
        <v>43</v>
      </c>
      <c r="G40" t="s">
        <v>46</v>
      </c>
      <c r="H40" s="4">
        <v>3</v>
      </c>
      <c r="I40" s="4">
        <v>7.9</v>
      </c>
      <c r="J40" s="4">
        <v>0</v>
      </c>
      <c r="K40" s="5">
        <f t="shared" si="20"/>
        <v>10.9</v>
      </c>
      <c r="L40" s="4">
        <v>1.1000000000000001</v>
      </c>
      <c r="M40" s="4">
        <v>8.6999999999999993</v>
      </c>
      <c r="N40" s="4">
        <v>0</v>
      </c>
      <c r="O40" s="5">
        <f t="shared" si="21"/>
        <v>9.7999999999999989</v>
      </c>
      <c r="P40" s="4">
        <v>2.8</v>
      </c>
      <c r="Q40" s="4">
        <v>8.15</v>
      </c>
      <c r="R40" s="4">
        <v>0</v>
      </c>
      <c r="S40" s="5">
        <f t="shared" si="22"/>
        <v>10.95</v>
      </c>
      <c r="T40" s="4">
        <v>2.7</v>
      </c>
      <c r="U40" s="4">
        <v>6.15</v>
      </c>
      <c r="V40" s="4">
        <v>0.5</v>
      </c>
      <c r="W40" s="5">
        <f t="shared" si="23"/>
        <v>8.3500000000000014</v>
      </c>
      <c r="X40" s="5">
        <f t="shared" si="24"/>
        <v>40</v>
      </c>
      <c r="Z40">
        <f>X42</f>
        <v>127.15</v>
      </c>
      <c r="AA40" t="str">
        <f>D37</f>
        <v>Tělocvičná jednota Sokol Moravská Ostrava 1 A</v>
      </c>
      <c r="AB40">
        <v>4</v>
      </c>
    </row>
    <row r="41" spans="1:28" x14ac:dyDescent="0.25">
      <c r="B41">
        <v>402560</v>
      </c>
      <c r="C41">
        <v>4142</v>
      </c>
      <c r="D41" t="s">
        <v>210</v>
      </c>
      <c r="E41">
        <v>2010</v>
      </c>
      <c r="F41" t="s">
        <v>43</v>
      </c>
      <c r="G41" t="s">
        <v>145</v>
      </c>
      <c r="H41" s="4">
        <v>3</v>
      </c>
      <c r="I41" s="4">
        <v>8.85</v>
      </c>
      <c r="J41" s="4">
        <v>0</v>
      </c>
      <c r="K41" s="5">
        <f t="shared" si="20"/>
        <v>11.85</v>
      </c>
      <c r="L41" s="4">
        <v>1.1000000000000001</v>
      </c>
      <c r="M41" s="4">
        <v>8.4499999999999993</v>
      </c>
      <c r="N41" s="4">
        <v>0</v>
      </c>
      <c r="O41" s="5">
        <f t="shared" si="21"/>
        <v>9.5499999999999989</v>
      </c>
      <c r="P41" s="4">
        <v>2.9</v>
      </c>
      <c r="Q41" s="4">
        <v>7.25</v>
      </c>
      <c r="R41" s="4">
        <v>0</v>
      </c>
      <c r="S41" s="5">
        <f t="shared" si="22"/>
        <v>10.15</v>
      </c>
      <c r="T41" s="4">
        <v>2.8</v>
      </c>
      <c r="U41" s="4">
        <v>7.4</v>
      </c>
      <c r="V41" s="4">
        <v>0</v>
      </c>
      <c r="W41" s="5">
        <f t="shared" si="23"/>
        <v>10.199999999999999</v>
      </c>
      <c r="X41" s="5">
        <f t="shared" si="24"/>
        <v>41.75</v>
      </c>
      <c r="Z41">
        <f>X42</f>
        <v>127.15</v>
      </c>
      <c r="AA41" t="str">
        <f>D37</f>
        <v>Tělocvičná jednota Sokol Moravská Ostrava 1 A</v>
      </c>
      <c r="AB41">
        <v>5</v>
      </c>
    </row>
    <row r="42" spans="1:28" x14ac:dyDescent="0.25">
      <c r="A42" s="5"/>
      <c r="B42" s="5"/>
      <c r="C42" s="5"/>
      <c r="D42" s="5" t="s">
        <v>32</v>
      </c>
      <c r="E42" s="5"/>
      <c r="F42" s="5"/>
      <c r="G42" s="5"/>
      <c r="H42" s="5"/>
      <c r="I42" s="5"/>
      <c r="J42" s="5">
        <v>0</v>
      </c>
      <c r="K42" s="5">
        <f>LARGE(K38:K41,3)+LARGE(K38:K41,2)+LARGE(K38:K41,1)-J42</f>
        <v>33.800000000000004</v>
      </c>
      <c r="L42" s="5"/>
      <c r="M42" s="5"/>
      <c r="N42" s="5">
        <v>0</v>
      </c>
      <c r="O42" s="5">
        <f>LARGE(O38:O41,3)+LARGE(O38:O41,2)+LARGE(O38:O41,1)-N42</f>
        <v>29</v>
      </c>
      <c r="P42" s="5"/>
      <c r="Q42" s="5"/>
      <c r="R42" s="5">
        <v>0</v>
      </c>
      <c r="S42" s="5">
        <f>LARGE(S38:S41,3)+LARGE(S38:S41,2)+LARGE(S38:S41,1)-R42</f>
        <v>33.349999999999994</v>
      </c>
      <c r="T42" s="5"/>
      <c r="U42" s="5"/>
      <c r="V42" s="5">
        <v>0</v>
      </c>
      <c r="W42" s="5">
        <f>LARGE(W38:W41,3)+LARGE(W38:W41,2)+LARGE(W38:W41,1)-V42</f>
        <v>31</v>
      </c>
      <c r="X42" s="5">
        <f t="shared" si="24"/>
        <v>127.15</v>
      </c>
      <c r="Z42">
        <f>X42</f>
        <v>127.15</v>
      </c>
      <c r="AA42" t="str">
        <f>D37</f>
        <v>Tělocvičná jednota Sokol Moravská Ostrava 1 A</v>
      </c>
      <c r="AB42">
        <v>8</v>
      </c>
    </row>
    <row r="43" spans="1:28" x14ac:dyDescent="0.25">
      <c r="A43" s="3">
        <v>7</v>
      </c>
      <c r="B43" s="3">
        <v>3361</v>
      </c>
      <c r="C43" s="3">
        <v>4905</v>
      </c>
      <c r="D43" s="3" t="s">
        <v>98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>
        <f>X48</f>
        <v>125.95000000000002</v>
      </c>
      <c r="AA43" t="str">
        <f>D43</f>
        <v>TJ Frenštát pod Radhoštěm, spolek</v>
      </c>
      <c r="AB43">
        <v>1</v>
      </c>
    </row>
    <row r="44" spans="1:28" x14ac:dyDescent="0.25">
      <c r="B44">
        <v>567853</v>
      </c>
      <c r="C44">
        <v>4905</v>
      </c>
      <c r="D44" t="s">
        <v>224</v>
      </c>
      <c r="E44">
        <v>2011</v>
      </c>
      <c r="F44" t="s">
        <v>100</v>
      </c>
      <c r="G44" t="s">
        <v>225</v>
      </c>
      <c r="H44" s="4">
        <v>3</v>
      </c>
      <c r="I44" s="4">
        <v>7</v>
      </c>
      <c r="J44" s="4">
        <v>0</v>
      </c>
      <c r="K44" s="5">
        <f>H44+I44-J44</f>
        <v>10</v>
      </c>
      <c r="L44" s="4">
        <v>1.1000000000000001</v>
      </c>
      <c r="M44" s="4">
        <v>8.15</v>
      </c>
      <c r="N44" s="4">
        <v>0</v>
      </c>
      <c r="O44" s="5">
        <f>L44+M44-N44</f>
        <v>9.25</v>
      </c>
      <c r="P44" s="4">
        <v>2.9</v>
      </c>
      <c r="Q44" s="4">
        <v>7.55</v>
      </c>
      <c r="R44" s="4">
        <v>0</v>
      </c>
      <c r="S44" s="5">
        <f>P44+Q44-R44</f>
        <v>10.45</v>
      </c>
      <c r="T44" s="4">
        <v>2.8</v>
      </c>
      <c r="U44" s="4">
        <v>8.0500000000000007</v>
      </c>
      <c r="V44" s="4">
        <v>0</v>
      </c>
      <c r="W44" s="5">
        <f>T44+U44-V44</f>
        <v>10.850000000000001</v>
      </c>
      <c r="X44" s="5">
        <f>K44+O44+S44+W44</f>
        <v>40.549999999999997</v>
      </c>
      <c r="Z44">
        <f>X48</f>
        <v>125.95000000000002</v>
      </c>
      <c r="AA44" t="str">
        <f>D43</f>
        <v>TJ Frenštát pod Radhoštěm, spolek</v>
      </c>
      <c r="AB44">
        <v>2</v>
      </c>
    </row>
    <row r="45" spans="1:28" x14ac:dyDescent="0.25">
      <c r="B45">
        <v>895669</v>
      </c>
      <c r="C45">
        <v>4905</v>
      </c>
      <c r="D45" t="s">
        <v>226</v>
      </c>
      <c r="E45">
        <v>2011</v>
      </c>
      <c r="F45" t="s">
        <v>100</v>
      </c>
      <c r="G45" t="s">
        <v>225</v>
      </c>
      <c r="H45" s="4">
        <v>3</v>
      </c>
      <c r="I45" s="4">
        <v>7.6</v>
      </c>
      <c r="J45" s="4">
        <v>0</v>
      </c>
      <c r="K45" s="5">
        <f>H45+I45-J45</f>
        <v>10.6</v>
      </c>
      <c r="L45" s="4">
        <v>1.1000000000000001</v>
      </c>
      <c r="M45" s="4">
        <v>8.4499999999999993</v>
      </c>
      <c r="N45" s="4">
        <v>0</v>
      </c>
      <c r="O45" s="5">
        <f>L45+M45-N45</f>
        <v>9.5499999999999989</v>
      </c>
      <c r="P45" s="4">
        <v>2.9</v>
      </c>
      <c r="Q45" s="4">
        <v>8.25</v>
      </c>
      <c r="R45" s="4">
        <v>0</v>
      </c>
      <c r="S45" s="5">
        <f>P45+Q45-R45</f>
        <v>11.15</v>
      </c>
      <c r="T45" s="4">
        <v>2.9</v>
      </c>
      <c r="U45" s="4">
        <v>7.65</v>
      </c>
      <c r="V45" s="4">
        <v>0</v>
      </c>
      <c r="W45" s="5">
        <f>T45+U45-V45</f>
        <v>10.55</v>
      </c>
      <c r="X45" s="5">
        <f>K45+O45+S45+W45</f>
        <v>41.849999999999994</v>
      </c>
      <c r="Z45">
        <f>X48</f>
        <v>125.95000000000002</v>
      </c>
      <c r="AA45" t="str">
        <f>D43</f>
        <v>TJ Frenštát pod Radhoštěm, spolek</v>
      </c>
      <c r="AB45">
        <v>3</v>
      </c>
    </row>
    <row r="46" spans="1:28" x14ac:dyDescent="0.25">
      <c r="B46">
        <v>497241</v>
      </c>
      <c r="C46">
        <v>4905</v>
      </c>
      <c r="D46" t="s">
        <v>227</v>
      </c>
      <c r="E46">
        <v>2011</v>
      </c>
      <c r="F46" t="s">
        <v>100</v>
      </c>
      <c r="G46" t="s">
        <v>225</v>
      </c>
      <c r="H46" s="4">
        <v>3</v>
      </c>
      <c r="I46" s="4">
        <v>8.1999999999999993</v>
      </c>
      <c r="J46" s="4">
        <v>0</v>
      </c>
      <c r="K46" s="5">
        <f>H46+I46-J46</f>
        <v>11.2</v>
      </c>
      <c r="L46" s="4">
        <v>1.1000000000000001</v>
      </c>
      <c r="M46" s="4">
        <v>7.95</v>
      </c>
      <c r="N46" s="4">
        <v>0</v>
      </c>
      <c r="O46" s="5">
        <f>L46+M46-N46</f>
        <v>9.0500000000000007</v>
      </c>
      <c r="P46" s="4">
        <v>2.9</v>
      </c>
      <c r="Q46" s="4">
        <v>7.55</v>
      </c>
      <c r="R46" s="4">
        <v>0</v>
      </c>
      <c r="S46" s="5">
        <f>P46+Q46-R46</f>
        <v>10.45</v>
      </c>
      <c r="T46" s="4">
        <v>2.2000000000000002</v>
      </c>
      <c r="U46" s="4">
        <v>8.1999999999999993</v>
      </c>
      <c r="V46" s="4">
        <v>0</v>
      </c>
      <c r="W46" s="5">
        <f>T46+U46-V46</f>
        <v>10.399999999999999</v>
      </c>
      <c r="X46" s="5">
        <f>K46+O46+S46+W46</f>
        <v>41.099999999999994</v>
      </c>
      <c r="Z46">
        <f>X48</f>
        <v>125.95000000000002</v>
      </c>
      <c r="AA46" t="str">
        <f>D43</f>
        <v>TJ Frenštát pod Radhoštěm, spolek</v>
      </c>
      <c r="AB46">
        <v>4</v>
      </c>
    </row>
    <row r="47" spans="1:28" x14ac:dyDescent="0.25">
      <c r="B47">
        <v>166291</v>
      </c>
      <c r="C47">
        <v>4905</v>
      </c>
      <c r="D47" t="s">
        <v>228</v>
      </c>
      <c r="E47">
        <v>2011</v>
      </c>
      <c r="F47" t="s">
        <v>100</v>
      </c>
      <c r="G47" t="s">
        <v>229</v>
      </c>
      <c r="H47" s="4">
        <v>3</v>
      </c>
      <c r="I47" s="4">
        <v>7.9</v>
      </c>
      <c r="J47" s="4">
        <v>0</v>
      </c>
      <c r="K47" s="5">
        <f>H47+I47-J47</f>
        <v>10.9</v>
      </c>
      <c r="L47" s="4">
        <v>1.1000000000000001</v>
      </c>
      <c r="M47" s="4">
        <v>8.6</v>
      </c>
      <c r="N47" s="4">
        <v>0</v>
      </c>
      <c r="O47" s="5">
        <f>L47+M47-N47</f>
        <v>9.6999999999999993</v>
      </c>
      <c r="P47" s="4">
        <v>2.9</v>
      </c>
      <c r="Q47" s="4">
        <v>8.35</v>
      </c>
      <c r="R47" s="4">
        <v>0</v>
      </c>
      <c r="S47" s="5">
        <f>P47+Q47-R47</f>
        <v>11.25</v>
      </c>
      <c r="T47" s="4">
        <v>2.9</v>
      </c>
      <c r="U47" s="4">
        <v>7.6</v>
      </c>
      <c r="V47" s="4">
        <v>0</v>
      </c>
      <c r="W47" s="5">
        <f>T47+U47-V47</f>
        <v>10.5</v>
      </c>
      <c r="X47" s="5">
        <f>K47+O47+S47+W47</f>
        <v>42.35</v>
      </c>
      <c r="Z47">
        <f>X48</f>
        <v>125.95000000000002</v>
      </c>
      <c r="AA47" t="str">
        <f>D43</f>
        <v>TJ Frenštát pod Radhoštěm, spolek</v>
      </c>
      <c r="AB47">
        <v>5</v>
      </c>
    </row>
    <row r="48" spans="1:28" x14ac:dyDescent="0.25">
      <c r="A48" s="5"/>
      <c r="B48" s="5"/>
      <c r="C48" s="5"/>
      <c r="D48" s="5" t="s">
        <v>32</v>
      </c>
      <c r="E48" s="5"/>
      <c r="F48" s="5"/>
      <c r="G48" s="5"/>
      <c r="H48" s="5"/>
      <c r="I48" s="5"/>
      <c r="J48" s="5">
        <v>0</v>
      </c>
      <c r="K48" s="5">
        <f>LARGE(K44:K47,3)+LARGE(K44:K47,2)+LARGE(K44:K47,1)-J48</f>
        <v>32.700000000000003</v>
      </c>
      <c r="L48" s="5"/>
      <c r="M48" s="5"/>
      <c r="N48" s="5">
        <v>0</v>
      </c>
      <c r="O48" s="5">
        <f>LARGE(O44:O47,3)+LARGE(O44:O47,2)+LARGE(O44:O47,1)-N48</f>
        <v>28.499999999999996</v>
      </c>
      <c r="P48" s="5"/>
      <c r="Q48" s="5"/>
      <c r="R48" s="5">
        <v>0</v>
      </c>
      <c r="S48" s="5">
        <f>LARGE(S44:S47,3)+LARGE(S44:S47,2)+LARGE(S44:S47,1)-R48</f>
        <v>32.85</v>
      </c>
      <c r="T48" s="5"/>
      <c r="U48" s="5"/>
      <c r="V48" s="5">
        <v>0</v>
      </c>
      <c r="W48" s="5">
        <f>LARGE(W44:W47,3)+LARGE(W44:W47,2)+LARGE(W44:W47,1)-V48</f>
        <v>31.900000000000002</v>
      </c>
      <c r="X48" s="5">
        <f>K48+O48+S48+W48</f>
        <v>125.95000000000002</v>
      </c>
      <c r="Z48">
        <f>X48</f>
        <v>125.95000000000002</v>
      </c>
      <c r="AA48" t="str">
        <f>D43</f>
        <v>TJ Frenštát pod Radhoštěm, spolek</v>
      </c>
      <c r="AB48">
        <v>8</v>
      </c>
    </row>
    <row r="49" spans="1:28" x14ac:dyDescent="0.25">
      <c r="A49" s="3">
        <v>8</v>
      </c>
      <c r="B49" s="3">
        <v>3362</v>
      </c>
      <c r="C49" s="3">
        <v>4905</v>
      </c>
      <c r="D49" s="3" t="s">
        <v>230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>
        <f>X54</f>
        <v>124.95</v>
      </c>
      <c r="AA49" t="str">
        <f>D49</f>
        <v>TJ Frenštát pod Radhoštěm, spolek B</v>
      </c>
      <c r="AB49">
        <v>1</v>
      </c>
    </row>
    <row r="50" spans="1:28" x14ac:dyDescent="0.25">
      <c r="B50">
        <v>215220</v>
      </c>
      <c r="C50">
        <v>4905</v>
      </c>
      <c r="D50" t="s">
        <v>231</v>
      </c>
      <c r="E50">
        <v>2012</v>
      </c>
      <c r="F50" t="s">
        <v>100</v>
      </c>
      <c r="G50" t="s">
        <v>225</v>
      </c>
      <c r="H50" s="4">
        <v>3</v>
      </c>
      <c r="I50" s="4">
        <v>7.1</v>
      </c>
      <c r="J50" s="4">
        <v>0</v>
      </c>
      <c r="K50" s="5">
        <f t="shared" ref="K50:K53" si="25">H50+I50-J50</f>
        <v>10.1</v>
      </c>
      <c r="L50" s="4">
        <v>1.1000000000000001</v>
      </c>
      <c r="M50" s="4">
        <v>7.65</v>
      </c>
      <c r="N50" s="4">
        <v>0</v>
      </c>
      <c r="O50" s="5">
        <f t="shared" ref="O50:O53" si="26">L50+M50-N50</f>
        <v>8.75</v>
      </c>
      <c r="P50" s="4">
        <v>2.9</v>
      </c>
      <c r="Q50" s="4">
        <v>8.15</v>
      </c>
      <c r="R50" s="4">
        <v>0</v>
      </c>
      <c r="S50" s="5">
        <f t="shared" ref="S50:S53" si="27">P50+Q50-R50</f>
        <v>11.05</v>
      </c>
      <c r="T50" s="4">
        <v>2.8</v>
      </c>
      <c r="U50" s="4">
        <v>8</v>
      </c>
      <c r="V50" s="4">
        <v>0</v>
      </c>
      <c r="W50" s="5">
        <f t="shared" ref="W50:W53" si="28">T50+U50-V50</f>
        <v>10.8</v>
      </c>
      <c r="X50" s="5">
        <f t="shared" ref="X50:X54" si="29">K50+O50+S50+W50</f>
        <v>40.700000000000003</v>
      </c>
      <c r="Z50">
        <f>X54</f>
        <v>124.95</v>
      </c>
      <c r="AA50" t="str">
        <f>D49</f>
        <v>TJ Frenštát pod Radhoštěm, spolek B</v>
      </c>
      <c r="AB50">
        <v>2</v>
      </c>
    </row>
    <row r="51" spans="1:28" x14ac:dyDescent="0.25">
      <c r="B51">
        <v>947044</v>
      </c>
      <c r="C51">
        <v>4905</v>
      </c>
      <c r="D51" t="s">
        <v>232</v>
      </c>
      <c r="E51">
        <v>2012</v>
      </c>
      <c r="F51" t="s">
        <v>100</v>
      </c>
      <c r="G51" t="s">
        <v>233</v>
      </c>
      <c r="H51" s="4">
        <v>3</v>
      </c>
      <c r="I51" s="4">
        <v>8.1</v>
      </c>
      <c r="J51" s="4">
        <v>0</v>
      </c>
      <c r="K51" s="5">
        <f t="shared" si="25"/>
        <v>11.1</v>
      </c>
      <c r="L51" s="4">
        <v>1.1000000000000001</v>
      </c>
      <c r="M51" s="4">
        <v>8.4</v>
      </c>
      <c r="N51" s="4">
        <v>0</v>
      </c>
      <c r="O51" s="5">
        <f t="shared" si="26"/>
        <v>9.5</v>
      </c>
      <c r="P51" s="4">
        <v>2.9</v>
      </c>
      <c r="Q51" s="4">
        <v>8.1</v>
      </c>
      <c r="R51" s="4">
        <v>0</v>
      </c>
      <c r="S51" s="5">
        <f t="shared" si="27"/>
        <v>11</v>
      </c>
      <c r="T51" s="4">
        <v>2.8</v>
      </c>
      <c r="U51" s="4">
        <v>7.55</v>
      </c>
      <c r="V51" s="4">
        <v>0</v>
      </c>
      <c r="W51" s="5">
        <f t="shared" si="28"/>
        <v>10.35</v>
      </c>
      <c r="X51" s="5">
        <f t="shared" si="29"/>
        <v>41.95</v>
      </c>
      <c r="Z51">
        <f>X54</f>
        <v>124.95</v>
      </c>
      <c r="AA51" t="str">
        <f>D49</f>
        <v>TJ Frenštát pod Radhoštěm, spolek B</v>
      </c>
      <c r="AB51">
        <v>3</v>
      </c>
    </row>
    <row r="52" spans="1:28" x14ac:dyDescent="0.25">
      <c r="B52">
        <v>391968</v>
      </c>
      <c r="C52">
        <v>4905</v>
      </c>
      <c r="D52" t="s">
        <v>234</v>
      </c>
      <c r="E52">
        <v>2012</v>
      </c>
      <c r="F52" t="s">
        <v>100</v>
      </c>
      <c r="G52" t="s">
        <v>233</v>
      </c>
      <c r="H52" s="4">
        <v>3</v>
      </c>
      <c r="I52" s="4">
        <v>8.6</v>
      </c>
      <c r="J52" s="4">
        <v>0</v>
      </c>
      <c r="K52" s="5">
        <f t="shared" si="25"/>
        <v>11.6</v>
      </c>
      <c r="L52" s="4">
        <v>1.1000000000000001</v>
      </c>
      <c r="M52" s="4">
        <v>7.55</v>
      </c>
      <c r="N52" s="4">
        <v>0</v>
      </c>
      <c r="O52" s="5">
        <f t="shared" si="26"/>
        <v>8.65</v>
      </c>
      <c r="P52" s="4">
        <v>2.9</v>
      </c>
      <c r="Q52" s="4">
        <v>7.35</v>
      </c>
      <c r="R52" s="4">
        <v>0</v>
      </c>
      <c r="S52" s="5">
        <f t="shared" si="27"/>
        <v>10.25</v>
      </c>
      <c r="T52" s="4">
        <v>2.8</v>
      </c>
      <c r="U52" s="4">
        <v>7.7</v>
      </c>
      <c r="V52" s="4">
        <v>0</v>
      </c>
      <c r="W52" s="5">
        <f t="shared" si="28"/>
        <v>10.5</v>
      </c>
      <c r="X52" s="5">
        <f t="shared" si="29"/>
        <v>41</v>
      </c>
      <c r="Z52">
        <f>X54</f>
        <v>124.95</v>
      </c>
      <c r="AA52" t="str">
        <f>D49</f>
        <v>TJ Frenštát pod Radhoštěm, spolek B</v>
      </c>
      <c r="AB52">
        <v>4</v>
      </c>
    </row>
    <row r="53" spans="1:28" x14ac:dyDescent="0.25">
      <c r="B53">
        <v>0</v>
      </c>
      <c r="C53">
        <v>0</v>
      </c>
      <c r="D53" t="s">
        <v>188</v>
      </c>
      <c r="E53">
        <v>2010</v>
      </c>
      <c r="F53" t="s">
        <v>236</v>
      </c>
      <c r="G53" t="s">
        <v>237</v>
      </c>
      <c r="H53" s="4">
        <v>3</v>
      </c>
      <c r="I53" s="4">
        <v>8.15</v>
      </c>
      <c r="J53" s="4">
        <v>0</v>
      </c>
      <c r="K53" s="5">
        <f t="shared" si="25"/>
        <v>11.15</v>
      </c>
      <c r="L53" s="4">
        <v>1.1000000000000001</v>
      </c>
      <c r="M53" s="4">
        <v>7.7</v>
      </c>
      <c r="N53" s="4">
        <v>0</v>
      </c>
      <c r="O53" s="5">
        <f t="shared" si="26"/>
        <v>8.8000000000000007</v>
      </c>
      <c r="P53" s="4">
        <v>2.9</v>
      </c>
      <c r="Q53" s="4">
        <v>7.35</v>
      </c>
      <c r="R53" s="4">
        <v>0</v>
      </c>
      <c r="S53" s="5">
        <f t="shared" si="27"/>
        <v>10.25</v>
      </c>
      <c r="T53" s="4">
        <v>2.8</v>
      </c>
      <c r="U53" s="4">
        <v>7.65</v>
      </c>
      <c r="V53" s="4">
        <v>0</v>
      </c>
      <c r="W53" s="5">
        <f t="shared" si="28"/>
        <v>10.45</v>
      </c>
      <c r="X53" s="5">
        <f t="shared" si="29"/>
        <v>40.650000000000006</v>
      </c>
      <c r="Z53">
        <f>X54</f>
        <v>124.95</v>
      </c>
      <c r="AA53" t="str">
        <f>D49</f>
        <v>TJ Frenštát pod Radhoštěm, spolek B</v>
      </c>
      <c r="AB53">
        <v>5</v>
      </c>
    </row>
    <row r="54" spans="1:28" x14ac:dyDescent="0.25">
      <c r="A54" s="5"/>
      <c r="B54" s="5"/>
      <c r="C54" s="5"/>
      <c r="D54" s="5" t="s">
        <v>32</v>
      </c>
      <c r="E54" s="5"/>
      <c r="F54" s="5"/>
      <c r="G54" s="5"/>
      <c r="H54" s="5"/>
      <c r="I54" s="5"/>
      <c r="J54" s="5">
        <v>0</v>
      </c>
      <c r="K54" s="5">
        <f>LARGE(K50:K53,3)+LARGE(K50:K53,2)+LARGE(K50:K53,1)-J54</f>
        <v>33.85</v>
      </c>
      <c r="L54" s="5"/>
      <c r="M54" s="5"/>
      <c r="N54" s="5">
        <v>0</v>
      </c>
      <c r="O54" s="5">
        <f>LARGE(O50:O53,3)+LARGE(O50:O53,2)+LARGE(O50:O53,1)-N54</f>
        <v>27.05</v>
      </c>
      <c r="P54" s="5"/>
      <c r="Q54" s="5"/>
      <c r="R54" s="5">
        <v>0</v>
      </c>
      <c r="S54" s="5">
        <f>LARGE(S50:S53,3)+LARGE(S50:S53,2)+LARGE(S50:S53,1)-R54</f>
        <v>32.299999999999997</v>
      </c>
      <c r="T54" s="5"/>
      <c r="U54" s="5"/>
      <c r="V54" s="5">
        <v>0</v>
      </c>
      <c r="W54" s="5">
        <f>LARGE(W50:W53,3)+LARGE(W50:W53,2)+LARGE(W50:W53,1)-V54</f>
        <v>31.75</v>
      </c>
      <c r="X54" s="5">
        <f t="shared" si="29"/>
        <v>124.95</v>
      </c>
      <c r="Z54">
        <f>X54</f>
        <v>124.95</v>
      </c>
      <c r="AA54" t="str">
        <f>D49</f>
        <v>TJ Frenštát pod Radhoštěm, spolek B</v>
      </c>
      <c r="AB54">
        <v>8</v>
      </c>
    </row>
    <row r="55" spans="1:28" x14ac:dyDescent="0.25">
      <c r="A55" s="3">
        <v>9</v>
      </c>
      <c r="B55" s="3">
        <v>3322</v>
      </c>
      <c r="C55" s="3">
        <v>9680</v>
      </c>
      <c r="D55" s="3" t="s">
        <v>88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>
        <f>X62</f>
        <v>124.1</v>
      </c>
      <c r="AA55" t="str">
        <f>D55</f>
        <v>Sportovní gymnastika dětí Špičková - Opava, z.s.</v>
      </c>
      <c r="AB55">
        <v>1</v>
      </c>
    </row>
    <row r="56" spans="1:28" x14ac:dyDescent="0.25">
      <c r="B56">
        <v>0</v>
      </c>
      <c r="C56">
        <v>0</v>
      </c>
      <c r="D56" t="s">
        <v>238</v>
      </c>
      <c r="E56">
        <v>2010</v>
      </c>
      <c r="F56" t="s">
        <v>90</v>
      </c>
      <c r="G56" t="s">
        <v>189</v>
      </c>
      <c r="H56" s="4">
        <v>0</v>
      </c>
      <c r="I56" s="4">
        <v>0</v>
      </c>
      <c r="J56" s="4">
        <v>0</v>
      </c>
      <c r="K56" s="5">
        <f t="shared" ref="K56:K61" si="30">H56+I56-J56</f>
        <v>0</v>
      </c>
      <c r="L56" s="4">
        <v>1.1000000000000001</v>
      </c>
      <c r="M56" s="4">
        <v>7.2</v>
      </c>
      <c r="N56" s="4">
        <v>0</v>
      </c>
      <c r="O56" s="5">
        <f t="shared" ref="O56:O61" si="31">L56+M56-N56</f>
        <v>8.3000000000000007</v>
      </c>
      <c r="P56" s="4">
        <v>0</v>
      </c>
      <c r="Q56" s="4">
        <v>0</v>
      </c>
      <c r="R56" s="4">
        <v>0</v>
      </c>
      <c r="S56" s="5">
        <f t="shared" ref="S56:S61" si="32">P56+Q56-R56</f>
        <v>0</v>
      </c>
      <c r="T56" s="4">
        <v>2.8</v>
      </c>
      <c r="U56" s="4">
        <v>7.45</v>
      </c>
      <c r="V56" s="4">
        <v>0</v>
      </c>
      <c r="W56" s="5">
        <f t="shared" ref="W56:W61" si="33">T56+U56-V56</f>
        <v>10.25</v>
      </c>
      <c r="X56" s="5">
        <f t="shared" ref="X56:X62" si="34">K56+O56+S56+W56</f>
        <v>18.55</v>
      </c>
      <c r="Z56">
        <f>X62</f>
        <v>124.1</v>
      </c>
      <c r="AA56" t="str">
        <f>D55</f>
        <v>Sportovní gymnastika dětí Špičková - Opava, z.s.</v>
      </c>
      <c r="AB56">
        <v>2</v>
      </c>
    </row>
    <row r="57" spans="1:28" x14ac:dyDescent="0.25">
      <c r="B57">
        <v>925006</v>
      </c>
      <c r="C57">
        <v>9680</v>
      </c>
      <c r="D57" t="s">
        <v>190</v>
      </c>
      <c r="E57">
        <v>2010</v>
      </c>
      <c r="F57" t="s">
        <v>90</v>
      </c>
      <c r="G57" t="s">
        <v>191</v>
      </c>
      <c r="H57" s="4">
        <v>3</v>
      </c>
      <c r="I57" s="4">
        <v>7.4</v>
      </c>
      <c r="J57" s="4">
        <v>0</v>
      </c>
      <c r="K57" s="5">
        <f t="shared" si="30"/>
        <v>10.4</v>
      </c>
      <c r="L57" s="4">
        <v>0</v>
      </c>
      <c r="M57" s="4">
        <v>0</v>
      </c>
      <c r="N57" s="4">
        <v>0</v>
      </c>
      <c r="O57" s="5">
        <f t="shared" si="31"/>
        <v>0</v>
      </c>
      <c r="P57" s="4">
        <v>2.9</v>
      </c>
      <c r="Q57" s="4">
        <v>7.75</v>
      </c>
      <c r="R57" s="4">
        <v>0</v>
      </c>
      <c r="S57" s="5">
        <f t="shared" si="32"/>
        <v>10.65</v>
      </c>
      <c r="T57" s="4">
        <v>2.8</v>
      </c>
      <c r="U57" s="4">
        <v>8.35</v>
      </c>
      <c r="V57" s="4">
        <v>0</v>
      </c>
      <c r="W57" s="5">
        <f t="shared" si="33"/>
        <v>11.149999999999999</v>
      </c>
      <c r="X57" s="5">
        <f t="shared" si="34"/>
        <v>32.200000000000003</v>
      </c>
      <c r="Z57">
        <f>X62</f>
        <v>124.1</v>
      </c>
      <c r="AA57" t="str">
        <f>D55</f>
        <v>Sportovní gymnastika dětí Špičková - Opava, z.s.</v>
      </c>
      <c r="AB57">
        <v>3</v>
      </c>
    </row>
    <row r="58" spans="1:28" x14ac:dyDescent="0.25">
      <c r="B58">
        <v>788686</v>
      </c>
      <c r="C58">
        <v>9680</v>
      </c>
      <c r="D58" t="s">
        <v>192</v>
      </c>
      <c r="E58">
        <v>2011</v>
      </c>
      <c r="F58" t="s">
        <v>90</v>
      </c>
      <c r="G58" t="s">
        <v>191</v>
      </c>
      <c r="H58" s="4">
        <v>3</v>
      </c>
      <c r="I58" s="4">
        <v>7.75</v>
      </c>
      <c r="J58" s="4">
        <v>0</v>
      </c>
      <c r="K58" s="5">
        <f t="shared" si="30"/>
        <v>10.75</v>
      </c>
      <c r="L58" s="4">
        <v>0</v>
      </c>
      <c r="M58" s="4">
        <v>0</v>
      </c>
      <c r="N58" s="4">
        <v>0</v>
      </c>
      <c r="O58" s="5">
        <f t="shared" si="31"/>
        <v>0</v>
      </c>
      <c r="P58" s="4">
        <v>2.7</v>
      </c>
      <c r="Q58" s="4">
        <v>8.15</v>
      </c>
      <c r="R58" s="4">
        <v>0</v>
      </c>
      <c r="S58" s="5">
        <f t="shared" si="32"/>
        <v>10.850000000000001</v>
      </c>
      <c r="T58" s="4">
        <v>0</v>
      </c>
      <c r="U58" s="4">
        <v>0</v>
      </c>
      <c r="V58" s="4">
        <v>0</v>
      </c>
      <c r="W58" s="5">
        <f t="shared" si="33"/>
        <v>0</v>
      </c>
      <c r="X58" s="5">
        <f t="shared" si="34"/>
        <v>21.6</v>
      </c>
      <c r="Z58">
        <f>X62</f>
        <v>124.1</v>
      </c>
      <c r="AA58" t="str">
        <f>D55</f>
        <v>Sportovní gymnastika dětí Špičková - Opava, z.s.</v>
      </c>
      <c r="AB58">
        <v>4</v>
      </c>
    </row>
    <row r="59" spans="1:28" x14ac:dyDescent="0.25">
      <c r="B59">
        <v>156314</v>
      </c>
      <c r="C59">
        <v>9680</v>
      </c>
      <c r="D59" t="s">
        <v>193</v>
      </c>
      <c r="E59">
        <v>2011</v>
      </c>
      <c r="F59" t="s">
        <v>90</v>
      </c>
      <c r="G59" t="s">
        <v>191</v>
      </c>
      <c r="H59" s="4">
        <v>3</v>
      </c>
      <c r="I59" s="4">
        <v>7.75</v>
      </c>
      <c r="J59" s="4">
        <v>0</v>
      </c>
      <c r="K59" s="5">
        <f t="shared" si="30"/>
        <v>10.75</v>
      </c>
      <c r="L59" s="4">
        <v>1.1000000000000001</v>
      </c>
      <c r="M59" s="4">
        <v>7.35</v>
      </c>
      <c r="N59" s="4">
        <v>0</v>
      </c>
      <c r="O59" s="5">
        <f t="shared" si="31"/>
        <v>8.4499999999999993</v>
      </c>
      <c r="P59" s="4">
        <v>3</v>
      </c>
      <c r="Q59" s="4">
        <v>6.95</v>
      </c>
      <c r="R59" s="4">
        <v>0</v>
      </c>
      <c r="S59" s="5">
        <f t="shared" si="32"/>
        <v>9.9499999999999993</v>
      </c>
      <c r="T59" s="4">
        <v>2.2999999999999998</v>
      </c>
      <c r="U59" s="4">
        <v>7.6</v>
      </c>
      <c r="V59" s="4">
        <v>0</v>
      </c>
      <c r="W59" s="5">
        <f t="shared" si="33"/>
        <v>9.8999999999999986</v>
      </c>
      <c r="X59" s="5">
        <f t="shared" si="34"/>
        <v>39.049999999999997</v>
      </c>
      <c r="Z59">
        <f>X62</f>
        <v>124.1</v>
      </c>
      <c r="AA59" t="str">
        <f>D55</f>
        <v>Sportovní gymnastika dětí Špičková - Opava, z.s.</v>
      </c>
      <c r="AB59">
        <v>5</v>
      </c>
    </row>
    <row r="60" spans="1:28" x14ac:dyDescent="0.25">
      <c r="B60">
        <v>614969</v>
      </c>
      <c r="C60">
        <v>9680</v>
      </c>
      <c r="D60" t="s">
        <v>194</v>
      </c>
      <c r="E60">
        <v>2011</v>
      </c>
      <c r="F60" t="s">
        <v>90</v>
      </c>
      <c r="G60" t="s">
        <v>191</v>
      </c>
      <c r="H60" s="4">
        <v>3</v>
      </c>
      <c r="I60" s="4">
        <v>7.6</v>
      </c>
      <c r="J60" s="4">
        <v>0</v>
      </c>
      <c r="K60" s="5">
        <f t="shared" si="30"/>
        <v>10.6</v>
      </c>
      <c r="L60" s="4">
        <v>1.1000000000000001</v>
      </c>
      <c r="M60" s="4">
        <v>8.4</v>
      </c>
      <c r="N60" s="4">
        <v>0</v>
      </c>
      <c r="O60" s="5">
        <f t="shared" si="31"/>
        <v>9.5</v>
      </c>
      <c r="P60" s="4">
        <v>3</v>
      </c>
      <c r="Q60" s="4">
        <v>8.25</v>
      </c>
      <c r="R60" s="4">
        <v>0</v>
      </c>
      <c r="S60" s="5">
        <f t="shared" si="32"/>
        <v>11.25</v>
      </c>
      <c r="T60" s="4">
        <v>0</v>
      </c>
      <c r="U60" s="4">
        <v>0</v>
      </c>
      <c r="V60" s="4">
        <v>0</v>
      </c>
      <c r="W60" s="5">
        <f t="shared" si="33"/>
        <v>0</v>
      </c>
      <c r="X60" s="5">
        <f t="shared" si="34"/>
        <v>31.35</v>
      </c>
      <c r="Z60">
        <f>X62</f>
        <v>124.1</v>
      </c>
      <c r="AA60" t="str">
        <f>D55</f>
        <v>Sportovní gymnastika dětí Špičková - Opava, z.s.</v>
      </c>
      <c r="AB60">
        <v>6</v>
      </c>
    </row>
    <row r="61" spans="1:28" x14ac:dyDescent="0.25">
      <c r="B61">
        <v>705248</v>
      </c>
      <c r="C61">
        <v>9680</v>
      </c>
      <c r="D61" t="s">
        <v>195</v>
      </c>
      <c r="E61">
        <v>2012</v>
      </c>
      <c r="F61" t="s">
        <v>90</v>
      </c>
      <c r="G61" t="s">
        <v>196</v>
      </c>
      <c r="H61" s="4">
        <v>0</v>
      </c>
      <c r="I61" s="4">
        <v>0</v>
      </c>
      <c r="J61" s="4">
        <v>0</v>
      </c>
      <c r="K61" s="5">
        <f t="shared" si="30"/>
        <v>0</v>
      </c>
      <c r="L61" s="4">
        <v>1.1000000000000001</v>
      </c>
      <c r="M61" s="4">
        <v>7.8</v>
      </c>
      <c r="N61" s="4">
        <v>0</v>
      </c>
      <c r="O61" s="5">
        <f t="shared" si="31"/>
        <v>8.9</v>
      </c>
      <c r="P61" s="4">
        <v>0</v>
      </c>
      <c r="Q61" s="4">
        <v>0</v>
      </c>
      <c r="R61" s="4">
        <v>0</v>
      </c>
      <c r="S61" s="5">
        <f t="shared" si="32"/>
        <v>0</v>
      </c>
      <c r="T61" s="4">
        <v>2.8</v>
      </c>
      <c r="U61" s="4">
        <v>8.1999999999999993</v>
      </c>
      <c r="V61" s="4">
        <v>0</v>
      </c>
      <c r="W61" s="5">
        <f t="shared" si="33"/>
        <v>11</v>
      </c>
      <c r="X61" s="5">
        <f t="shared" si="34"/>
        <v>19.899999999999999</v>
      </c>
      <c r="Z61">
        <f>X62</f>
        <v>124.1</v>
      </c>
      <c r="AA61" t="str">
        <f>D55</f>
        <v>Sportovní gymnastika dětí Špičková - Opava, z.s.</v>
      </c>
      <c r="AB61">
        <v>7</v>
      </c>
    </row>
    <row r="62" spans="1:28" x14ac:dyDescent="0.25">
      <c r="A62" s="5"/>
      <c r="B62" s="5"/>
      <c r="C62" s="5"/>
      <c r="D62" s="5" t="s">
        <v>32</v>
      </c>
      <c r="E62" s="5"/>
      <c r="F62" s="5"/>
      <c r="G62" s="5"/>
      <c r="H62" s="5"/>
      <c r="I62" s="5"/>
      <c r="J62" s="5">
        <v>0</v>
      </c>
      <c r="K62" s="5">
        <f>LARGE(K56:K61,3)+LARGE(K56:K61,2)+LARGE(K56:K61,1)-J62</f>
        <v>32.1</v>
      </c>
      <c r="L62" s="5"/>
      <c r="M62" s="5"/>
      <c r="N62" s="5">
        <v>0</v>
      </c>
      <c r="O62" s="5">
        <f>LARGE(O56:O61,3)+LARGE(O56:O61,2)+LARGE(O56:O61,1)-N62</f>
        <v>26.85</v>
      </c>
      <c r="P62" s="5"/>
      <c r="Q62" s="5"/>
      <c r="R62" s="5">
        <v>0</v>
      </c>
      <c r="S62" s="5">
        <f>LARGE(S56:S61,3)+LARGE(S56:S61,2)+LARGE(S56:S61,1)-R62</f>
        <v>32.75</v>
      </c>
      <c r="T62" s="5"/>
      <c r="U62" s="5"/>
      <c r="V62" s="5">
        <v>0</v>
      </c>
      <c r="W62" s="5">
        <f>LARGE(W56:W61,3)+LARGE(W56:W61,2)+LARGE(W56:W61,1)-V62</f>
        <v>32.4</v>
      </c>
      <c r="X62" s="5">
        <f t="shared" si="34"/>
        <v>124.1</v>
      </c>
      <c r="Z62">
        <f>X62</f>
        <v>124.1</v>
      </c>
      <c r="AA62" t="str">
        <f>D55</f>
        <v>Sportovní gymnastika dětí Špičková - Opava, z.s.</v>
      </c>
      <c r="AB62">
        <v>8</v>
      </c>
    </row>
    <row r="63" spans="1:28" x14ac:dyDescent="0.25">
      <c r="A63" s="3">
        <v>10</v>
      </c>
      <c r="B63" s="3">
        <v>3380</v>
      </c>
      <c r="C63" s="3">
        <v>7791</v>
      </c>
      <c r="D63" s="3" t="s">
        <v>22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>
        <f>X68</f>
        <v>123.95000000000002</v>
      </c>
      <c r="AA63" t="str">
        <f>D63</f>
        <v>Gymnastický klub Vítkovice, z.s.</v>
      </c>
      <c r="AB63">
        <v>1</v>
      </c>
    </row>
    <row r="64" spans="1:28" x14ac:dyDescent="0.25">
      <c r="B64">
        <v>532161</v>
      </c>
      <c r="C64">
        <v>7791</v>
      </c>
      <c r="D64" t="s">
        <v>167</v>
      </c>
      <c r="E64">
        <v>2010</v>
      </c>
      <c r="F64" t="s">
        <v>24</v>
      </c>
      <c r="G64" t="s">
        <v>168</v>
      </c>
      <c r="H64" s="4">
        <v>3</v>
      </c>
      <c r="I64" s="4">
        <v>8.1</v>
      </c>
      <c r="J64" s="4">
        <v>0</v>
      </c>
      <c r="K64" s="5">
        <f t="shared" ref="K64:K67" si="35">H64+I64-J64</f>
        <v>11.1</v>
      </c>
      <c r="L64" s="4">
        <v>1.1000000000000001</v>
      </c>
      <c r="M64" s="4">
        <v>8.1999999999999993</v>
      </c>
      <c r="N64" s="4">
        <v>0</v>
      </c>
      <c r="O64" s="5">
        <f t="shared" ref="O64:O67" si="36">L64+M64-N64</f>
        <v>9.2999999999999989</v>
      </c>
      <c r="P64" s="4">
        <v>2.8</v>
      </c>
      <c r="Q64" s="4">
        <v>7.45</v>
      </c>
      <c r="R64" s="4">
        <v>0</v>
      </c>
      <c r="S64" s="5">
        <f t="shared" ref="S64:S67" si="37">P64+Q64-R64</f>
        <v>10.25</v>
      </c>
      <c r="T64" s="4">
        <v>3</v>
      </c>
      <c r="U64" s="4">
        <v>7.55</v>
      </c>
      <c r="V64" s="4">
        <v>0</v>
      </c>
      <c r="W64" s="5">
        <f t="shared" ref="W64:W67" si="38">T64+U64-V64</f>
        <v>10.55</v>
      </c>
      <c r="X64" s="5">
        <f t="shared" ref="X64:X68" si="39">K64+O64+S64+W64</f>
        <v>41.2</v>
      </c>
      <c r="Z64">
        <f>X68</f>
        <v>123.95000000000002</v>
      </c>
      <c r="AA64" t="str">
        <f>D63</f>
        <v>Gymnastický klub Vítkovice, z.s.</v>
      </c>
      <c r="AB64">
        <v>2</v>
      </c>
    </row>
    <row r="65" spans="1:28" x14ac:dyDescent="0.25">
      <c r="B65">
        <v>514305</v>
      </c>
      <c r="C65">
        <v>7791</v>
      </c>
      <c r="D65" t="s">
        <v>169</v>
      </c>
      <c r="E65">
        <v>2010</v>
      </c>
      <c r="F65" t="s">
        <v>24</v>
      </c>
      <c r="G65" t="s">
        <v>170</v>
      </c>
      <c r="H65" s="4">
        <v>3</v>
      </c>
      <c r="I65" s="4">
        <v>7.3</v>
      </c>
      <c r="J65" s="4">
        <v>0</v>
      </c>
      <c r="K65" s="5">
        <f t="shared" si="35"/>
        <v>10.3</v>
      </c>
      <c r="L65" s="4">
        <v>1.1000000000000001</v>
      </c>
      <c r="M65" s="4">
        <v>7.85</v>
      </c>
      <c r="N65" s="4">
        <v>0</v>
      </c>
      <c r="O65" s="5">
        <f t="shared" si="36"/>
        <v>8.9499999999999993</v>
      </c>
      <c r="P65" s="4">
        <v>2.7</v>
      </c>
      <c r="Q65" s="4">
        <v>7.75</v>
      </c>
      <c r="R65" s="4">
        <v>0</v>
      </c>
      <c r="S65" s="5">
        <f t="shared" si="37"/>
        <v>10.45</v>
      </c>
      <c r="T65" s="4">
        <v>2.8</v>
      </c>
      <c r="U65" s="4">
        <v>7.6</v>
      </c>
      <c r="V65" s="4">
        <v>0</v>
      </c>
      <c r="W65" s="5">
        <f t="shared" si="38"/>
        <v>10.399999999999999</v>
      </c>
      <c r="X65" s="5">
        <f t="shared" si="39"/>
        <v>40.099999999999994</v>
      </c>
      <c r="Z65">
        <f>X68</f>
        <v>123.95000000000002</v>
      </c>
      <c r="AA65" t="str">
        <f>D63</f>
        <v>Gymnastický klub Vítkovice, z.s.</v>
      </c>
      <c r="AB65">
        <v>3</v>
      </c>
    </row>
    <row r="66" spans="1:28" x14ac:dyDescent="0.25">
      <c r="B66">
        <v>855108</v>
      </c>
      <c r="C66">
        <v>7791</v>
      </c>
      <c r="D66" t="s">
        <v>171</v>
      </c>
      <c r="E66">
        <v>2011</v>
      </c>
      <c r="F66" t="s">
        <v>24</v>
      </c>
      <c r="G66" t="s">
        <v>168</v>
      </c>
      <c r="H66" s="4">
        <v>3</v>
      </c>
      <c r="I66" s="4">
        <v>7.65</v>
      </c>
      <c r="J66" s="4">
        <v>0</v>
      </c>
      <c r="K66" s="5">
        <f t="shared" si="35"/>
        <v>10.65</v>
      </c>
      <c r="L66" s="4">
        <v>1.1000000000000001</v>
      </c>
      <c r="M66" s="4">
        <v>7.95</v>
      </c>
      <c r="N66" s="4">
        <v>0</v>
      </c>
      <c r="O66" s="5">
        <f t="shared" si="36"/>
        <v>9.0500000000000007</v>
      </c>
      <c r="P66" s="4">
        <v>2.7</v>
      </c>
      <c r="Q66" s="4">
        <v>8.1999999999999993</v>
      </c>
      <c r="R66" s="4">
        <v>0</v>
      </c>
      <c r="S66" s="5">
        <f t="shared" si="37"/>
        <v>10.899999999999999</v>
      </c>
      <c r="T66" s="4">
        <v>2.2999999999999998</v>
      </c>
      <c r="U66" s="4">
        <v>7.1</v>
      </c>
      <c r="V66" s="4">
        <v>0</v>
      </c>
      <c r="W66" s="5">
        <f t="shared" si="38"/>
        <v>9.3999999999999986</v>
      </c>
      <c r="X66" s="5">
        <f t="shared" si="39"/>
        <v>40</v>
      </c>
      <c r="Z66">
        <f>X68</f>
        <v>123.95000000000002</v>
      </c>
      <c r="AA66" t="str">
        <f>D63</f>
        <v>Gymnastický klub Vítkovice, z.s.</v>
      </c>
      <c r="AB66">
        <v>4</v>
      </c>
    </row>
    <row r="67" spans="1:28" x14ac:dyDescent="0.25">
      <c r="B67">
        <v>311015</v>
      </c>
      <c r="C67">
        <v>7791</v>
      </c>
      <c r="D67" t="s">
        <v>172</v>
      </c>
      <c r="E67">
        <v>2011</v>
      </c>
      <c r="F67" t="s">
        <v>24</v>
      </c>
      <c r="G67" t="s">
        <v>168</v>
      </c>
      <c r="H67" s="4">
        <v>3</v>
      </c>
      <c r="I67" s="4">
        <v>7.95</v>
      </c>
      <c r="J67" s="4">
        <v>0</v>
      </c>
      <c r="K67" s="5">
        <f t="shared" si="35"/>
        <v>10.95</v>
      </c>
      <c r="L67" s="4">
        <v>1.1000000000000001</v>
      </c>
      <c r="M67" s="4">
        <v>8.5</v>
      </c>
      <c r="N67" s="4">
        <v>0</v>
      </c>
      <c r="O67" s="5">
        <f t="shared" si="36"/>
        <v>9.6</v>
      </c>
      <c r="P67" s="4">
        <v>2.8</v>
      </c>
      <c r="Q67" s="4">
        <v>8.25</v>
      </c>
      <c r="R67" s="4">
        <v>0</v>
      </c>
      <c r="S67" s="5">
        <f t="shared" si="37"/>
        <v>11.05</v>
      </c>
      <c r="T67" s="4">
        <v>2.5</v>
      </c>
      <c r="U67" s="4">
        <v>7.45</v>
      </c>
      <c r="V67" s="4">
        <v>0</v>
      </c>
      <c r="W67" s="5">
        <f t="shared" si="38"/>
        <v>9.9499999999999993</v>
      </c>
      <c r="X67" s="5">
        <f t="shared" si="39"/>
        <v>41.55</v>
      </c>
      <c r="Z67">
        <f>X68</f>
        <v>123.95000000000002</v>
      </c>
      <c r="AA67" t="str">
        <f>D63</f>
        <v>Gymnastický klub Vítkovice, z.s.</v>
      </c>
      <c r="AB67">
        <v>5</v>
      </c>
    </row>
    <row r="68" spans="1:28" x14ac:dyDescent="0.25">
      <c r="A68" s="5"/>
      <c r="B68" s="5"/>
      <c r="C68" s="5"/>
      <c r="D68" s="5" t="s">
        <v>32</v>
      </c>
      <c r="E68" s="5"/>
      <c r="F68" s="5"/>
      <c r="G68" s="5"/>
      <c r="H68" s="5"/>
      <c r="I68" s="5"/>
      <c r="J68" s="5">
        <v>0</v>
      </c>
      <c r="K68" s="5">
        <f>LARGE(K64:K67,3)+LARGE(K64:K67,2)+LARGE(K64:K67,1)-J68</f>
        <v>32.700000000000003</v>
      </c>
      <c r="L68" s="5"/>
      <c r="M68" s="5"/>
      <c r="N68" s="5">
        <v>0</v>
      </c>
      <c r="O68" s="5">
        <f>LARGE(O64:O67,3)+LARGE(O64:O67,2)+LARGE(O64:O67,1)-N68</f>
        <v>27.950000000000003</v>
      </c>
      <c r="P68" s="5"/>
      <c r="Q68" s="5"/>
      <c r="R68" s="5">
        <v>0</v>
      </c>
      <c r="S68" s="5">
        <f>LARGE(S64:S67,3)+LARGE(S64:S67,2)+LARGE(S64:S67,1)-R68</f>
        <v>32.4</v>
      </c>
      <c r="T68" s="5"/>
      <c r="U68" s="5"/>
      <c r="V68" s="5">
        <v>0</v>
      </c>
      <c r="W68" s="5">
        <f>LARGE(W64:W67,3)+LARGE(W64:W67,2)+LARGE(W64:W67,1)-V68</f>
        <v>30.9</v>
      </c>
      <c r="X68" s="5">
        <f t="shared" si="39"/>
        <v>123.95000000000002</v>
      </c>
      <c r="Z68">
        <f>X68</f>
        <v>123.95000000000002</v>
      </c>
      <c r="AA68" t="str">
        <f>D63</f>
        <v>Gymnastický klub Vítkovice, z.s.</v>
      </c>
      <c r="AB68">
        <v>8</v>
      </c>
    </row>
    <row r="69" spans="1:28" x14ac:dyDescent="0.25">
      <c r="A69" s="3">
        <v>11</v>
      </c>
      <c r="B69" s="3">
        <v>3370</v>
      </c>
      <c r="C69" s="3">
        <v>4142</v>
      </c>
      <c r="D69" s="3" t="s">
        <v>51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>
        <f>X74</f>
        <v>120.1</v>
      </c>
      <c r="AA69" t="str">
        <f>D69</f>
        <v>Tělocvičná jednota Sokol Moravská Ostrava 1 B</v>
      </c>
      <c r="AB69">
        <v>1</v>
      </c>
    </row>
    <row r="70" spans="1:28" x14ac:dyDescent="0.25">
      <c r="B70">
        <v>531526</v>
      </c>
      <c r="C70">
        <v>4142</v>
      </c>
      <c r="D70" t="s">
        <v>211</v>
      </c>
      <c r="E70">
        <v>2011</v>
      </c>
      <c r="F70" t="s">
        <v>43</v>
      </c>
      <c r="G70" t="s">
        <v>150</v>
      </c>
      <c r="H70" s="4">
        <v>3</v>
      </c>
      <c r="I70" s="4">
        <v>8.4499999999999993</v>
      </c>
      <c r="J70" s="4">
        <v>0</v>
      </c>
      <c r="K70" s="5">
        <f t="shared" ref="K70:K73" si="40">H70+I70-J70</f>
        <v>11.45</v>
      </c>
      <c r="L70" s="4">
        <v>1.1000000000000001</v>
      </c>
      <c r="M70" s="4">
        <v>8.25</v>
      </c>
      <c r="N70" s="4">
        <v>0</v>
      </c>
      <c r="O70" s="5">
        <f t="shared" ref="O70:O73" si="41">L70+M70-N70</f>
        <v>9.35</v>
      </c>
      <c r="P70" s="4">
        <v>2.8</v>
      </c>
      <c r="Q70" s="4">
        <v>7.4</v>
      </c>
      <c r="R70" s="4">
        <v>0</v>
      </c>
      <c r="S70" s="5">
        <f t="shared" ref="S70:S73" si="42">P70+Q70-R70</f>
        <v>10.199999999999999</v>
      </c>
      <c r="T70" s="4">
        <v>2.8</v>
      </c>
      <c r="U70" s="4">
        <v>7.8</v>
      </c>
      <c r="V70" s="4">
        <v>0</v>
      </c>
      <c r="W70" s="5">
        <f t="shared" ref="W70:W73" si="43">T70+U70-V70</f>
        <v>10.6</v>
      </c>
      <c r="X70" s="5">
        <f t="shared" ref="X70:X74" si="44">K70+O70+S70+W70</f>
        <v>41.599999999999994</v>
      </c>
      <c r="Z70">
        <f>X74</f>
        <v>120.1</v>
      </c>
      <c r="AA70" t="str">
        <f>D69</f>
        <v>Tělocvičná jednota Sokol Moravská Ostrava 1 B</v>
      </c>
      <c r="AB70">
        <v>2</v>
      </c>
    </row>
    <row r="71" spans="1:28" x14ac:dyDescent="0.25">
      <c r="B71">
        <v>654972</v>
      </c>
      <c r="C71">
        <v>4142</v>
      </c>
      <c r="D71" t="s">
        <v>212</v>
      </c>
      <c r="E71">
        <v>2011</v>
      </c>
      <c r="F71" t="s">
        <v>43</v>
      </c>
      <c r="G71" t="s">
        <v>150</v>
      </c>
      <c r="H71" s="4">
        <v>3</v>
      </c>
      <c r="I71" s="4">
        <v>8.4</v>
      </c>
      <c r="J71" s="4">
        <v>0</v>
      </c>
      <c r="K71" s="5">
        <f t="shared" si="40"/>
        <v>11.4</v>
      </c>
      <c r="L71" s="4">
        <v>1.1000000000000001</v>
      </c>
      <c r="M71" s="4">
        <v>8</v>
      </c>
      <c r="N71" s="4">
        <v>0</v>
      </c>
      <c r="O71" s="5">
        <f t="shared" si="41"/>
        <v>9.1</v>
      </c>
      <c r="P71" s="4">
        <v>2.9</v>
      </c>
      <c r="Q71" s="4">
        <v>7</v>
      </c>
      <c r="R71" s="4">
        <v>0</v>
      </c>
      <c r="S71" s="5">
        <f t="shared" si="42"/>
        <v>9.9</v>
      </c>
      <c r="T71" s="4">
        <v>2.9</v>
      </c>
      <c r="U71" s="4">
        <v>7.05</v>
      </c>
      <c r="V71" s="4">
        <v>0</v>
      </c>
      <c r="W71" s="5">
        <f t="shared" si="43"/>
        <v>9.9499999999999993</v>
      </c>
      <c r="X71" s="5">
        <f t="shared" si="44"/>
        <v>40.349999999999994</v>
      </c>
      <c r="Z71">
        <f>X74</f>
        <v>120.1</v>
      </c>
      <c r="AA71" t="str">
        <f>D69</f>
        <v>Tělocvičná jednota Sokol Moravská Ostrava 1 B</v>
      </c>
      <c r="AB71">
        <v>3</v>
      </c>
    </row>
    <row r="72" spans="1:28" x14ac:dyDescent="0.25">
      <c r="B72">
        <v>952752</v>
      </c>
      <c r="C72">
        <v>4142</v>
      </c>
      <c r="D72" t="s">
        <v>213</v>
      </c>
      <c r="E72">
        <v>2012</v>
      </c>
      <c r="F72" t="s">
        <v>43</v>
      </c>
      <c r="G72" t="s">
        <v>150</v>
      </c>
      <c r="H72" s="4">
        <v>3</v>
      </c>
      <c r="I72" s="4">
        <v>7.1</v>
      </c>
      <c r="J72" s="4">
        <v>0</v>
      </c>
      <c r="K72" s="5">
        <f t="shared" si="40"/>
        <v>10.1</v>
      </c>
      <c r="L72" s="4">
        <v>1.1000000000000001</v>
      </c>
      <c r="M72" s="4">
        <v>7.05</v>
      </c>
      <c r="N72" s="4">
        <v>0</v>
      </c>
      <c r="O72" s="5">
        <f t="shared" si="41"/>
        <v>8.15</v>
      </c>
      <c r="P72" s="4">
        <v>2.2000000000000002</v>
      </c>
      <c r="Q72" s="4">
        <v>7.05</v>
      </c>
      <c r="R72" s="4">
        <v>0</v>
      </c>
      <c r="S72" s="5">
        <f t="shared" si="42"/>
        <v>9.25</v>
      </c>
      <c r="T72" s="4">
        <v>2.2000000000000002</v>
      </c>
      <c r="U72" s="4">
        <v>7.65</v>
      </c>
      <c r="V72" s="4">
        <v>0</v>
      </c>
      <c r="W72" s="5">
        <f t="shared" si="43"/>
        <v>9.8500000000000014</v>
      </c>
      <c r="X72" s="5">
        <f t="shared" si="44"/>
        <v>37.35</v>
      </c>
      <c r="Z72">
        <f>X74</f>
        <v>120.1</v>
      </c>
      <c r="AA72" t="str">
        <f>D69</f>
        <v>Tělocvičná jednota Sokol Moravská Ostrava 1 B</v>
      </c>
      <c r="AB72">
        <v>4</v>
      </c>
    </row>
    <row r="73" spans="1:28" x14ac:dyDescent="0.25">
      <c r="B73">
        <v>765954</v>
      </c>
      <c r="C73">
        <v>4142</v>
      </c>
      <c r="D73" t="s">
        <v>214</v>
      </c>
      <c r="E73">
        <v>2012</v>
      </c>
      <c r="F73" t="s">
        <v>43</v>
      </c>
      <c r="G73" t="s">
        <v>150</v>
      </c>
      <c r="H73" s="4">
        <v>3</v>
      </c>
      <c r="I73" s="4">
        <v>7.45</v>
      </c>
      <c r="J73" s="4">
        <v>0</v>
      </c>
      <c r="K73" s="5">
        <f t="shared" si="40"/>
        <v>10.45</v>
      </c>
      <c r="L73" s="4">
        <v>1.1000000000000001</v>
      </c>
      <c r="M73" s="4">
        <v>7.5</v>
      </c>
      <c r="N73" s="4">
        <v>0</v>
      </c>
      <c r="O73" s="5">
        <f t="shared" si="41"/>
        <v>8.6</v>
      </c>
      <c r="P73" s="4">
        <v>2.4</v>
      </c>
      <c r="Q73" s="4">
        <v>6.75</v>
      </c>
      <c r="R73" s="4">
        <v>0</v>
      </c>
      <c r="S73" s="5">
        <f t="shared" si="42"/>
        <v>9.15</v>
      </c>
      <c r="T73" s="4">
        <v>1.7</v>
      </c>
      <c r="U73" s="4">
        <v>6.85</v>
      </c>
      <c r="V73" s="4">
        <v>0</v>
      </c>
      <c r="W73" s="5">
        <f t="shared" si="43"/>
        <v>8.5499999999999989</v>
      </c>
      <c r="X73" s="5">
        <f t="shared" si="44"/>
        <v>36.749999999999993</v>
      </c>
      <c r="Z73">
        <f>X74</f>
        <v>120.1</v>
      </c>
      <c r="AA73" t="str">
        <f>D69</f>
        <v>Tělocvičná jednota Sokol Moravská Ostrava 1 B</v>
      </c>
      <c r="AB73">
        <v>5</v>
      </c>
    </row>
    <row r="74" spans="1:28" x14ac:dyDescent="0.25">
      <c r="A74" s="5"/>
      <c r="B74" s="5"/>
      <c r="C74" s="5"/>
      <c r="D74" s="5" t="s">
        <v>32</v>
      </c>
      <c r="E74" s="5"/>
      <c r="F74" s="5"/>
      <c r="G74" s="5"/>
      <c r="H74" s="5"/>
      <c r="I74" s="5"/>
      <c r="J74" s="5">
        <v>0</v>
      </c>
      <c r="K74" s="5">
        <f>LARGE(K70:K73,3)+LARGE(K70:K73,2)+LARGE(K70:K73,1)-J74</f>
        <v>33.299999999999997</v>
      </c>
      <c r="L74" s="5"/>
      <c r="M74" s="5"/>
      <c r="N74" s="5">
        <v>0</v>
      </c>
      <c r="O74" s="5">
        <f>LARGE(O70:O73,3)+LARGE(O70:O73,2)+LARGE(O70:O73,1)-N74</f>
        <v>27.049999999999997</v>
      </c>
      <c r="P74" s="5"/>
      <c r="Q74" s="5"/>
      <c r="R74" s="5">
        <v>0</v>
      </c>
      <c r="S74" s="5">
        <f>LARGE(S70:S73,3)+LARGE(S70:S73,2)+LARGE(S70:S73,1)-R74</f>
        <v>29.349999999999998</v>
      </c>
      <c r="T74" s="5"/>
      <c r="U74" s="5"/>
      <c r="V74" s="5">
        <v>0</v>
      </c>
      <c r="W74" s="5">
        <f>LARGE(W70:W73,3)+LARGE(W70:W73,2)+LARGE(W70:W73,1)-V74</f>
        <v>30.4</v>
      </c>
      <c r="X74" s="5">
        <f t="shared" si="44"/>
        <v>120.1</v>
      </c>
      <c r="Z74">
        <f>X74</f>
        <v>120.1</v>
      </c>
      <c r="AA74" t="str">
        <f>D69</f>
        <v>Tělocvičná jednota Sokol Moravská Ostrava 1 B</v>
      </c>
      <c r="AB74">
        <v>8</v>
      </c>
    </row>
    <row r="75" spans="1:28" x14ac:dyDescent="0.25">
      <c r="A75" s="3">
        <v>12</v>
      </c>
      <c r="B75" s="3">
        <v>3302</v>
      </c>
      <c r="C75" s="3">
        <v>5382</v>
      </c>
      <c r="D75" s="3" t="s">
        <v>135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>
        <f>X80</f>
        <v>114.2</v>
      </c>
      <c r="AA75" t="str">
        <f>D75</f>
        <v>Tělocvičná jednota Sokol Kopřivnice B</v>
      </c>
      <c r="AB75">
        <v>1</v>
      </c>
    </row>
    <row r="76" spans="1:28" x14ac:dyDescent="0.25">
      <c r="B76">
        <v>370825</v>
      </c>
      <c r="C76">
        <v>5382</v>
      </c>
      <c r="D76" t="s">
        <v>202</v>
      </c>
      <c r="E76">
        <v>2012</v>
      </c>
      <c r="F76" t="s">
        <v>35</v>
      </c>
      <c r="G76" t="s">
        <v>203</v>
      </c>
      <c r="H76" s="4">
        <v>3</v>
      </c>
      <c r="I76" s="4">
        <v>7.75</v>
      </c>
      <c r="J76" s="4">
        <v>0</v>
      </c>
      <c r="K76" s="5">
        <f t="shared" ref="K76:K79" si="45">H76+I76-J76</f>
        <v>10.75</v>
      </c>
      <c r="L76" s="4">
        <v>1.1000000000000001</v>
      </c>
      <c r="M76" s="4">
        <v>7.45</v>
      </c>
      <c r="N76" s="4">
        <v>0</v>
      </c>
      <c r="O76" s="5">
        <f t="shared" ref="O76:O79" si="46">L76+M76-N76</f>
        <v>8.5500000000000007</v>
      </c>
      <c r="P76" s="4">
        <v>2.1</v>
      </c>
      <c r="Q76" s="4">
        <v>4.55</v>
      </c>
      <c r="R76" s="4">
        <v>0</v>
      </c>
      <c r="S76" s="5">
        <f t="shared" ref="S76:S79" si="47">P76+Q76-R76</f>
        <v>6.65</v>
      </c>
      <c r="T76" s="4">
        <v>2.8</v>
      </c>
      <c r="U76" s="4">
        <v>7</v>
      </c>
      <c r="V76" s="4">
        <v>0</v>
      </c>
      <c r="W76" s="5">
        <f t="shared" ref="W76:W79" si="48">T76+U76-V76</f>
        <v>9.8000000000000007</v>
      </c>
      <c r="X76" s="5">
        <f t="shared" ref="X76:X80" si="49">K76+O76+S76+W76</f>
        <v>35.75</v>
      </c>
      <c r="Z76">
        <f>X80</f>
        <v>114.2</v>
      </c>
      <c r="AA76" t="str">
        <f>D75</f>
        <v>Tělocvičná jednota Sokol Kopřivnice B</v>
      </c>
      <c r="AB76">
        <v>2</v>
      </c>
    </row>
    <row r="77" spans="1:28" x14ac:dyDescent="0.25">
      <c r="B77">
        <v>346930</v>
      </c>
      <c r="C77">
        <v>5382</v>
      </c>
      <c r="D77" t="s">
        <v>204</v>
      </c>
      <c r="E77">
        <v>2012</v>
      </c>
      <c r="F77" t="s">
        <v>35</v>
      </c>
      <c r="G77" t="s">
        <v>138</v>
      </c>
      <c r="H77" s="4">
        <v>3</v>
      </c>
      <c r="I77" s="4">
        <v>8.3000000000000007</v>
      </c>
      <c r="J77" s="4">
        <v>0</v>
      </c>
      <c r="K77" s="5">
        <f t="shared" si="45"/>
        <v>11.3</v>
      </c>
      <c r="L77" s="4">
        <v>1.1000000000000001</v>
      </c>
      <c r="M77" s="4">
        <v>7.4</v>
      </c>
      <c r="N77" s="4">
        <v>0</v>
      </c>
      <c r="O77" s="5">
        <f t="shared" si="46"/>
        <v>8.5</v>
      </c>
      <c r="P77" s="4">
        <v>2.9</v>
      </c>
      <c r="Q77" s="4">
        <v>8.35</v>
      </c>
      <c r="R77" s="4">
        <v>0</v>
      </c>
      <c r="S77" s="5">
        <f t="shared" si="47"/>
        <v>11.25</v>
      </c>
      <c r="T77" s="4">
        <v>2.8</v>
      </c>
      <c r="U77" s="4">
        <v>7</v>
      </c>
      <c r="V77" s="4">
        <v>0.5</v>
      </c>
      <c r="W77" s="5">
        <f t="shared" si="48"/>
        <v>9.3000000000000007</v>
      </c>
      <c r="X77" s="5">
        <f t="shared" si="49"/>
        <v>40.35</v>
      </c>
      <c r="Z77">
        <f>X80</f>
        <v>114.2</v>
      </c>
      <c r="AA77" t="str">
        <f>D75</f>
        <v>Tělocvičná jednota Sokol Kopřivnice B</v>
      </c>
      <c r="AB77">
        <v>3</v>
      </c>
    </row>
    <row r="78" spans="1:28" x14ac:dyDescent="0.25">
      <c r="B78">
        <v>372303</v>
      </c>
      <c r="C78">
        <v>5382</v>
      </c>
      <c r="D78" t="s">
        <v>205</v>
      </c>
      <c r="E78">
        <v>2012</v>
      </c>
      <c r="F78" t="s">
        <v>35</v>
      </c>
      <c r="G78" t="s">
        <v>138</v>
      </c>
      <c r="H78" s="4">
        <v>3</v>
      </c>
      <c r="I78" s="4">
        <v>8.3000000000000007</v>
      </c>
      <c r="J78" s="4">
        <v>0</v>
      </c>
      <c r="K78" s="5">
        <f t="shared" si="45"/>
        <v>11.3</v>
      </c>
      <c r="L78" s="4">
        <v>1.1000000000000001</v>
      </c>
      <c r="M78" s="4">
        <v>6.85</v>
      </c>
      <c r="N78" s="4">
        <v>0</v>
      </c>
      <c r="O78" s="5">
        <f t="shared" si="46"/>
        <v>7.9499999999999993</v>
      </c>
      <c r="P78" s="4">
        <v>2.9</v>
      </c>
      <c r="Q78" s="4">
        <v>5.8</v>
      </c>
      <c r="R78" s="4">
        <v>0</v>
      </c>
      <c r="S78" s="5">
        <f t="shared" si="47"/>
        <v>8.6999999999999993</v>
      </c>
      <c r="T78" s="4">
        <v>2.8</v>
      </c>
      <c r="U78" s="4">
        <v>5.8</v>
      </c>
      <c r="V78" s="4">
        <v>0</v>
      </c>
      <c r="W78" s="5">
        <f t="shared" si="48"/>
        <v>8.6</v>
      </c>
      <c r="X78" s="5">
        <f t="shared" si="49"/>
        <v>36.549999999999997</v>
      </c>
      <c r="Z78">
        <f>X80</f>
        <v>114.2</v>
      </c>
      <c r="AA78" t="str">
        <f>D75</f>
        <v>Tělocvičná jednota Sokol Kopřivnice B</v>
      </c>
      <c r="AB78">
        <v>4</v>
      </c>
    </row>
    <row r="79" spans="1:28" x14ac:dyDescent="0.25">
      <c r="B79">
        <v>616645</v>
      </c>
      <c r="C79">
        <v>5382</v>
      </c>
      <c r="D79" t="s">
        <v>206</v>
      </c>
      <c r="E79">
        <v>2012</v>
      </c>
      <c r="F79" t="s">
        <v>35</v>
      </c>
      <c r="G79" t="s">
        <v>138</v>
      </c>
      <c r="H79" s="4">
        <v>3</v>
      </c>
      <c r="I79" s="4">
        <v>7.6</v>
      </c>
      <c r="J79" s="4">
        <v>0</v>
      </c>
      <c r="K79" s="5">
        <f t="shared" si="45"/>
        <v>10.6</v>
      </c>
      <c r="L79" s="4">
        <v>1.1000000000000001</v>
      </c>
      <c r="M79" s="4">
        <v>5.8</v>
      </c>
      <c r="N79" s="4">
        <v>0</v>
      </c>
      <c r="O79" s="5">
        <f t="shared" si="46"/>
        <v>6.9</v>
      </c>
      <c r="P79" s="4">
        <v>2.7</v>
      </c>
      <c r="Q79" s="4">
        <v>5.5</v>
      </c>
      <c r="R79" s="4">
        <v>0</v>
      </c>
      <c r="S79" s="5">
        <f t="shared" si="47"/>
        <v>8.1999999999999993</v>
      </c>
      <c r="T79" s="4">
        <v>2.7</v>
      </c>
      <c r="U79" s="4">
        <v>5.9</v>
      </c>
      <c r="V79" s="4">
        <v>0.5</v>
      </c>
      <c r="W79" s="5">
        <f t="shared" si="48"/>
        <v>8.1000000000000014</v>
      </c>
      <c r="X79" s="5">
        <f t="shared" si="49"/>
        <v>33.799999999999997</v>
      </c>
      <c r="Z79">
        <f>X80</f>
        <v>114.2</v>
      </c>
      <c r="AA79" t="str">
        <f>D75</f>
        <v>Tělocvičná jednota Sokol Kopřivnice B</v>
      </c>
      <c r="AB79">
        <v>5</v>
      </c>
    </row>
    <row r="80" spans="1:28" x14ac:dyDescent="0.25">
      <c r="A80" s="5"/>
      <c r="B80" s="5"/>
      <c r="C80" s="5"/>
      <c r="D80" s="5" t="s">
        <v>32</v>
      </c>
      <c r="E80" s="5"/>
      <c r="F80" s="5"/>
      <c r="G80" s="5"/>
      <c r="H80" s="5"/>
      <c r="I80" s="5"/>
      <c r="J80" s="5">
        <v>0</v>
      </c>
      <c r="K80" s="5">
        <f>LARGE(K76:K79,3)+LARGE(K76:K79,2)+LARGE(K76:K79,1)-J80</f>
        <v>33.35</v>
      </c>
      <c r="L80" s="5"/>
      <c r="M80" s="5"/>
      <c r="N80" s="5">
        <v>0</v>
      </c>
      <c r="O80" s="5">
        <f>LARGE(O76:O79,3)+LARGE(O76:O79,2)+LARGE(O76:O79,1)-N80</f>
        <v>25</v>
      </c>
      <c r="P80" s="5"/>
      <c r="Q80" s="5"/>
      <c r="R80" s="5">
        <v>0</v>
      </c>
      <c r="S80" s="5">
        <f>LARGE(S76:S79,3)+LARGE(S76:S79,2)+LARGE(S76:S79,1)-R80</f>
        <v>28.15</v>
      </c>
      <c r="T80" s="5"/>
      <c r="U80" s="5"/>
      <c r="V80" s="5">
        <v>0</v>
      </c>
      <c r="W80" s="5">
        <f>LARGE(W76:W79,3)+LARGE(W76:W79,2)+LARGE(W76:W79,1)-V80</f>
        <v>27.7</v>
      </c>
      <c r="X80" s="5">
        <f t="shared" si="49"/>
        <v>114.2</v>
      </c>
      <c r="Z80">
        <f>X80</f>
        <v>114.2</v>
      </c>
      <c r="AA80" t="str">
        <f>D75</f>
        <v>Tělocvičná jednota Sokol Kopřivnice B</v>
      </c>
      <c r="AB80">
        <v>8</v>
      </c>
    </row>
    <row r="81" spans="1:28" x14ac:dyDescent="0.25">
      <c r="A81" s="3">
        <v>13</v>
      </c>
      <c r="B81" s="3">
        <v>3350</v>
      </c>
      <c r="C81" s="3">
        <v>9381</v>
      </c>
      <c r="D81" s="3" t="s">
        <v>220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>
        <f>X85</f>
        <v>113.94999999999999</v>
      </c>
      <c r="AA81" t="str">
        <f>D81</f>
        <v>Tělovýchovná jednota VOKD Ostrava - Poruba, z.s.</v>
      </c>
      <c r="AB81">
        <v>1</v>
      </c>
    </row>
    <row r="82" spans="1:28" x14ac:dyDescent="0.25">
      <c r="B82">
        <v>410137</v>
      </c>
      <c r="C82">
        <v>9381</v>
      </c>
      <c r="D82" t="s">
        <v>222</v>
      </c>
      <c r="E82">
        <v>2012</v>
      </c>
      <c r="F82" t="s">
        <v>221</v>
      </c>
      <c r="H82" s="4">
        <v>3</v>
      </c>
      <c r="I82" s="4">
        <v>7.5</v>
      </c>
      <c r="J82" s="4">
        <v>0</v>
      </c>
      <c r="K82" s="5">
        <f t="shared" ref="K82:K84" si="50">H82+I82-J82</f>
        <v>10.5</v>
      </c>
      <c r="L82" s="4">
        <v>1.1000000000000001</v>
      </c>
      <c r="M82" s="4">
        <v>7.6</v>
      </c>
      <c r="N82" s="4">
        <v>0</v>
      </c>
      <c r="O82" s="5">
        <f t="shared" ref="O82:O84" si="51">L82+M82-N82</f>
        <v>8.6999999999999993</v>
      </c>
      <c r="P82" s="4">
        <v>2.8</v>
      </c>
      <c r="Q82" s="4">
        <v>6</v>
      </c>
      <c r="R82" s="4">
        <v>0</v>
      </c>
      <c r="S82" s="5">
        <f t="shared" ref="S82:S84" si="52">P82+Q82-R82</f>
        <v>8.8000000000000007</v>
      </c>
      <c r="T82" s="4">
        <v>2.8</v>
      </c>
      <c r="U82" s="4">
        <v>7.5</v>
      </c>
      <c r="V82" s="4">
        <v>0.5</v>
      </c>
      <c r="W82" s="5">
        <f t="shared" ref="W82:W84" si="53">T82+U82-V82</f>
        <v>9.8000000000000007</v>
      </c>
      <c r="X82" s="5">
        <f t="shared" ref="X82:X85" si="54">K82+O82+S82+W82</f>
        <v>37.799999999999997</v>
      </c>
      <c r="Z82">
        <f>X85</f>
        <v>113.94999999999999</v>
      </c>
      <c r="AA82" t="str">
        <f>D81</f>
        <v>Tělovýchovná jednota VOKD Ostrava - Poruba, z.s.</v>
      </c>
      <c r="AB82">
        <v>3</v>
      </c>
    </row>
    <row r="83" spans="1:28" x14ac:dyDescent="0.25">
      <c r="B83">
        <v>454180</v>
      </c>
      <c r="C83">
        <v>9381</v>
      </c>
      <c r="D83" t="s">
        <v>223</v>
      </c>
      <c r="E83">
        <v>2011</v>
      </c>
      <c r="F83" t="s">
        <v>221</v>
      </c>
      <c r="H83" s="4">
        <v>3</v>
      </c>
      <c r="I83" s="4">
        <v>7.35</v>
      </c>
      <c r="J83" s="4">
        <v>0</v>
      </c>
      <c r="K83" s="5">
        <f t="shared" si="50"/>
        <v>10.35</v>
      </c>
      <c r="L83" s="4">
        <v>1.1000000000000001</v>
      </c>
      <c r="M83" s="4">
        <v>7.9</v>
      </c>
      <c r="N83" s="4">
        <v>0</v>
      </c>
      <c r="O83" s="5">
        <f t="shared" si="51"/>
        <v>9</v>
      </c>
      <c r="P83" s="4">
        <v>2.8</v>
      </c>
      <c r="Q83" s="4">
        <v>6.65</v>
      </c>
      <c r="R83" s="4">
        <v>0</v>
      </c>
      <c r="S83" s="5">
        <f t="shared" si="52"/>
        <v>9.4499999999999993</v>
      </c>
      <c r="T83" s="4">
        <v>2.9</v>
      </c>
      <c r="U83" s="4">
        <v>6.4</v>
      </c>
      <c r="V83" s="4">
        <v>0.5</v>
      </c>
      <c r="W83" s="5">
        <f t="shared" si="53"/>
        <v>8.8000000000000007</v>
      </c>
      <c r="X83" s="5">
        <f t="shared" si="54"/>
        <v>37.6</v>
      </c>
      <c r="Z83">
        <f>X85</f>
        <v>113.94999999999999</v>
      </c>
      <c r="AA83" t="str">
        <f>D81</f>
        <v>Tělovýchovná jednota VOKD Ostrava - Poruba, z.s.</v>
      </c>
      <c r="AB83">
        <v>4</v>
      </c>
    </row>
    <row r="84" spans="1:28" x14ac:dyDescent="0.25">
      <c r="B84">
        <v>435372</v>
      </c>
      <c r="C84">
        <v>9381</v>
      </c>
      <c r="D84" t="s">
        <v>235</v>
      </c>
      <c r="E84">
        <v>2011</v>
      </c>
      <c r="F84" t="s">
        <v>221</v>
      </c>
      <c r="H84" s="4">
        <v>3</v>
      </c>
      <c r="I84" s="4">
        <v>8.1999999999999993</v>
      </c>
      <c r="J84" s="4">
        <v>0</v>
      </c>
      <c r="K84" s="5">
        <f t="shared" si="50"/>
        <v>11.2</v>
      </c>
      <c r="L84" s="4">
        <v>1.1000000000000001</v>
      </c>
      <c r="M84" s="4">
        <v>7.35</v>
      </c>
      <c r="N84" s="4">
        <v>0</v>
      </c>
      <c r="O84" s="5">
        <f t="shared" si="51"/>
        <v>8.4499999999999993</v>
      </c>
      <c r="P84" s="4">
        <v>2.7</v>
      </c>
      <c r="Q84" s="4">
        <v>6.75</v>
      </c>
      <c r="R84" s="4">
        <v>0</v>
      </c>
      <c r="S84" s="5">
        <f t="shared" si="52"/>
        <v>9.4499999999999993</v>
      </c>
      <c r="T84" s="4">
        <v>2.2999999999999998</v>
      </c>
      <c r="U84" s="4">
        <v>7.15</v>
      </c>
      <c r="V84" s="4">
        <v>0</v>
      </c>
      <c r="W84" s="5">
        <f t="shared" si="53"/>
        <v>9.4499999999999993</v>
      </c>
      <c r="X84" s="5">
        <f t="shared" si="54"/>
        <v>38.549999999999997</v>
      </c>
      <c r="Z84">
        <f>X85</f>
        <v>113.94999999999999</v>
      </c>
      <c r="AA84" t="str">
        <f>D81</f>
        <v>Tělovýchovná jednota VOKD Ostrava - Poruba, z.s.</v>
      </c>
      <c r="AB84">
        <v>5</v>
      </c>
    </row>
    <row r="85" spans="1:28" x14ac:dyDescent="0.25">
      <c r="A85" s="5"/>
      <c r="B85" s="5"/>
      <c r="C85" s="5"/>
      <c r="D85" s="5" t="s">
        <v>32</v>
      </c>
      <c r="E85" s="5"/>
      <c r="F85" s="5"/>
      <c r="G85" s="5"/>
      <c r="H85" s="5"/>
      <c r="I85" s="5"/>
      <c r="J85" s="5">
        <v>0</v>
      </c>
      <c r="K85" s="5">
        <f>LARGE(K82:K84,3)+LARGE(K82:K84,2)+LARGE(K82:K84,1)-J85</f>
        <v>32.049999999999997</v>
      </c>
      <c r="L85" s="5"/>
      <c r="M85" s="5"/>
      <c r="N85" s="5">
        <v>0</v>
      </c>
      <c r="O85" s="5">
        <f>LARGE(O82:O84,3)+LARGE(O82:O84,2)+LARGE(O82:O84,1)-N85</f>
        <v>26.15</v>
      </c>
      <c r="P85" s="5"/>
      <c r="Q85" s="5"/>
      <c r="R85" s="5">
        <v>0</v>
      </c>
      <c r="S85" s="5">
        <f>LARGE(S82:S84,3)+LARGE(S82:S84,2)+LARGE(S82:S84,1)-R85</f>
        <v>27.7</v>
      </c>
      <c r="T85" s="5"/>
      <c r="U85" s="5"/>
      <c r="V85" s="5">
        <v>0</v>
      </c>
      <c r="W85" s="5">
        <f>LARGE(W82:W84,3)+LARGE(W82:W84,2)+LARGE(W82:W84,1)-V85</f>
        <v>28.05</v>
      </c>
      <c r="X85" s="5">
        <f t="shared" si="54"/>
        <v>113.94999999999999</v>
      </c>
      <c r="Z85">
        <f>X85</f>
        <v>113.94999999999999</v>
      </c>
      <c r="AA85" t="str">
        <f>D81</f>
        <v>Tělovýchovná jednota VOKD Ostrava - Poruba, z.s.</v>
      </c>
      <c r="AB85">
        <v>8</v>
      </c>
    </row>
    <row r="88" spans="1:28" x14ac:dyDescent="0.25">
      <c r="A88" t="s">
        <v>241</v>
      </c>
      <c r="E88" t="s">
        <v>242</v>
      </c>
    </row>
    <row r="89" spans="1:28" x14ac:dyDescent="0.25">
      <c r="A89" t="s">
        <v>240</v>
      </c>
      <c r="E89" t="s">
        <v>243</v>
      </c>
    </row>
    <row r="90" spans="1:28" x14ac:dyDescent="0.25">
      <c r="A90" t="s">
        <v>244</v>
      </c>
      <c r="E90" t="s">
        <v>248</v>
      </c>
    </row>
    <row r="91" spans="1:28" x14ac:dyDescent="0.25">
      <c r="A91" t="s">
        <v>245</v>
      </c>
      <c r="E91" s="9" t="s">
        <v>253</v>
      </c>
    </row>
    <row r="92" spans="1:28" x14ac:dyDescent="0.25">
      <c r="A92" t="s">
        <v>246</v>
      </c>
      <c r="E92" t="s">
        <v>249</v>
      </c>
    </row>
    <row r="93" spans="1:28" x14ac:dyDescent="0.25">
      <c r="A93" t="s">
        <v>247</v>
      </c>
      <c r="E93" t="s">
        <v>250</v>
      </c>
    </row>
  </sheetData>
  <sheetProtection formatCells="0" formatColumns="0" formatRows="0" insertColumns="0" insertRows="0" insertHyperlinks="0" deleteColumns="0" deleteRows="0" sort="0" autoFilter="0" pivotTables="0"/>
  <pageMargins left="0.39370078740157483" right="0.39370078740157483" top="0.59055118110236227" bottom="0.59055118110236227" header="0.31496062992125984" footer="0.31496062992125984"/>
  <pageSetup paperSize="9" scale="80" orientation="landscape" r:id="rId1"/>
  <headerFooter>
    <oddFooter>&amp;C&amp;P</oddFooter>
  </headerFooter>
  <rowBreaks count="2" manualBreakCount="2">
    <brk id="42" max="23" man="1"/>
    <brk id="80" max="2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3743_II. liga</vt:lpstr>
      <vt:lpstr>3744_III. liga</vt:lpstr>
      <vt:lpstr>3745_IV. liga</vt:lpstr>
      <vt:lpstr>3746_V. liga</vt:lpstr>
      <vt:lpstr>'3744_III. liga'!Názvy_tisku</vt:lpstr>
      <vt:lpstr>'3745_IV. liga'!Názvy_tisku</vt:lpstr>
      <vt:lpstr>'3746_V. liga'!Názvy_tisku</vt:lpstr>
      <vt:lpstr>'3743_II. liga'!Oblast_tisku</vt:lpstr>
      <vt:lpstr>'3744_III. liga'!Oblast_tisku</vt:lpstr>
      <vt:lpstr>'3745_IV. liga'!Oblast_tisku</vt:lpstr>
      <vt:lpstr>'3746_V. liga'!Oblast_tisku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Gymnastika</cp:lastModifiedBy>
  <cp:lastPrinted>2019-11-23T18:38:07Z</cp:lastPrinted>
  <dcterms:created xsi:type="dcterms:W3CDTF">2019-11-22T18:56:32Z</dcterms:created>
  <dcterms:modified xsi:type="dcterms:W3CDTF">2019-11-23T18:38:40Z</dcterms:modified>
  <cp:category/>
</cp:coreProperties>
</file>