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1 SIMONA\Dokumenty\memoriál\Výsledky\2019\"/>
    </mc:Choice>
  </mc:AlternateContent>
  <xr:revisionPtr revIDLastSave="0" documentId="13_ncr:1_{8DE22867-6BA1-4976-AFBE-C02291F9BB1C}" xr6:coauthVersionLast="45" xr6:coauthVersionMax="45" xr10:uidLastSave="{00000000-0000-0000-0000-000000000000}"/>
  <bookViews>
    <workbookView xWindow="-108" yWindow="-108" windowWidth="19416" windowHeight="10440" xr2:uid="{00000000-000D-0000-FFFF-FFFF00000000}"/>
  </bookViews>
  <sheets>
    <sheet name="Lis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8" i="1" l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B31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B29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B26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B17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M6" i="1"/>
  <c r="M32" i="1" s="1"/>
  <c r="I6" i="1"/>
  <c r="I32" i="1" s="1"/>
  <c r="E6" i="1"/>
  <c r="E32" i="1" s="1"/>
  <c r="B5" i="1"/>
  <c r="A3" i="1"/>
  <c r="A2" i="1"/>
  <c r="E18" i="1" l="1"/>
  <c r="I18" i="1"/>
  <c r="M18" i="1"/>
</calcChain>
</file>

<file path=xl/sharedStrings.xml><?xml version="1.0" encoding="utf-8"?>
<sst xmlns="http://schemas.openxmlformats.org/spreadsheetml/2006/main" count="72" uniqueCount="22">
  <si>
    <t>Výsledková listina</t>
  </si>
  <si>
    <t>Příjmení, jméno</t>
  </si>
  <si>
    <t>rok narození</t>
  </si>
  <si>
    <t>jednota</t>
  </si>
  <si>
    <t>S</t>
  </si>
  <si>
    <t>D</t>
  </si>
  <si>
    <t>E</t>
  </si>
  <si>
    <t>srážka</t>
  </si>
  <si>
    <t>1.</t>
  </si>
  <si>
    <t>2.</t>
  </si>
  <si>
    <t>3.</t>
  </si>
  <si>
    <t>4.</t>
  </si>
  <si>
    <t>5.</t>
  </si>
  <si>
    <t>6.</t>
  </si>
  <si>
    <t>7.</t>
  </si>
  <si>
    <t>8.</t>
  </si>
  <si>
    <t>6.-7.</t>
  </si>
  <si>
    <t>9.</t>
  </si>
  <si>
    <t>10.</t>
  </si>
  <si>
    <r>
      <t>S_</t>
    </r>
    <r>
      <rPr>
        <b/>
        <sz val="6"/>
        <rFont val="Verdana"/>
        <family val="2"/>
        <charset val="238"/>
      </rPr>
      <t>přeskok</t>
    </r>
  </si>
  <si>
    <r>
      <t>S_</t>
    </r>
    <r>
      <rPr>
        <b/>
        <sz val="6"/>
        <rFont val="Verdana"/>
        <family val="2"/>
        <charset val="238"/>
      </rPr>
      <t>bradla</t>
    </r>
  </si>
  <si>
    <r>
      <t>S_</t>
    </r>
    <r>
      <rPr>
        <b/>
        <sz val="6"/>
        <rFont val="Verdana"/>
        <family val="2"/>
        <charset val="238"/>
      </rPr>
      <t>kladina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</si>
</sst>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#,##0.000"/>
  </numFmts>
  <fonts count="8" x14ac:knownFonts="1">
    <font>
      <sz val="11"/>
      <color theme="1"/>
      <name val="Calibri"/>
      <family val="2"/>
      <scheme val="minor"/>
    </font>
    <font>
      <b/>
      <sz val="10"/>
      <name val="Verdana"/>
      <family val="2"/>
      <charset val="238"/>
    </font>
    <font>
      <b/>
      <sz val="8"/>
      <name val="Verdana"/>
      <family val="2"/>
      <charset val="238"/>
    </font>
    <font>
      <sz val="10"/>
      <color theme="1"/>
      <name val="Calibri"/>
      <family val="2"/>
      <scheme val="minor"/>
    </font>
    <font>
      <sz val="8"/>
      <name val="Verdana"/>
      <family val="2"/>
      <charset val="238"/>
    </font>
    <font>
      <b/>
      <sz val="6"/>
      <name val="Verdana"/>
      <family val="2"/>
      <charset val="238"/>
    </font>
    <font>
      <sz val="6"/>
      <name val="Verdana"/>
      <family val="2"/>
      <charset val="238"/>
    </font>
    <font>
      <b/>
      <sz val="6"/>
      <name val="Symbol"/>
      <family val="1"/>
      <charset val="23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48">
    <xf numFmtId="0" fontId="0" fillId="0" borderId="0" xfId="0"/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165" fontId="4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4" fontId="4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/>
    <xf numFmtId="0" fontId="0" fillId="0" borderId="0" xfId="0" applyAlignment="1"/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1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64" fontId="6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0" fontId="6" fillId="0" borderId="1" xfId="0" applyFont="1" applyBorder="1" applyAlignment="1">
      <alignment vertical="center"/>
    </xf>
    <xf numFmtId="4" fontId="6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4" fontId="6" fillId="0" borderId="1" xfId="0" applyNumberFormat="1" applyFont="1" applyBorder="1" applyAlignment="1">
      <alignment horizontal="left" vertical="center" indent="1"/>
    </xf>
    <xf numFmtId="166" fontId="5" fillId="0" borderId="1" xfId="0" applyNumberFormat="1" applyFont="1" applyBorder="1" applyAlignment="1">
      <alignment horizontal="left" vertical="center" inden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tartovka%20Jaroslav%20&#352;pl&#237;chal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ovní listina"/>
      <sheetName val="rozhodčí_2011"/>
      <sheetName val="rozhodčí_2012"/>
      <sheetName val="rozhodčí_2013"/>
      <sheetName val="žákyně_2011"/>
      <sheetName val="žákyně_2012"/>
      <sheetName val="žákyně_2013"/>
      <sheetName val="Výsledková listina"/>
    </sheetNames>
    <sheetDataSet>
      <sheetData sheetId="0">
        <row r="3">
          <cell r="A3" t="str">
            <v>8.ročník župního přeboru Jaroslava Šplíchala</v>
          </cell>
        </row>
        <row r="4">
          <cell r="A4" t="str">
            <v>15.12.2019 - Chrudim</v>
          </cell>
        </row>
        <row r="6">
          <cell r="C6" t="str">
            <v>Žákyně 2011</v>
          </cell>
        </row>
        <row r="20">
          <cell r="C20" t="str">
            <v>Žákyně 2012</v>
          </cell>
        </row>
        <row r="38">
          <cell r="C38" t="str">
            <v>Žákyně 2013 a ml.</v>
          </cell>
        </row>
      </sheetData>
      <sheetData sheetId="1"/>
      <sheetData sheetId="2"/>
      <sheetData sheetId="3"/>
      <sheetData sheetId="4">
        <row r="43">
          <cell r="E43" t="str">
            <v>PŘESKOK</v>
          </cell>
          <cell r="I43" t="str">
            <v>BRADLA</v>
          </cell>
          <cell r="M43" t="str">
            <v>KLADINA</v>
          </cell>
        </row>
        <row r="46">
          <cell r="B46" t="str">
            <v>Krykorková Zuzana</v>
          </cell>
          <cell r="C46">
            <v>2011</v>
          </cell>
          <cell r="D46" t="str">
            <v>TJ Jičín</v>
          </cell>
          <cell r="E46">
            <v>10</v>
          </cell>
          <cell r="F46">
            <v>1.3999999999999997</v>
          </cell>
          <cell r="G46">
            <v>0</v>
          </cell>
          <cell r="H46">
            <v>18.600000000000001</v>
          </cell>
          <cell r="I46">
            <v>2</v>
          </cell>
          <cell r="J46">
            <v>2</v>
          </cell>
          <cell r="K46">
            <v>0</v>
          </cell>
          <cell r="L46">
            <v>10</v>
          </cell>
          <cell r="M46">
            <v>3.5</v>
          </cell>
          <cell r="N46">
            <v>4.0999999999999996</v>
          </cell>
          <cell r="O46">
            <v>0</v>
          </cell>
          <cell r="P46">
            <v>9.4</v>
          </cell>
          <cell r="Q46">
            <v>38</v>
          </cell>
        </row>
        <row r="47">
          <cell r="B47" t="str">
            <v>Žídková Apolena</v>
          </cell>
          <cell r="C47">
            <v>2011</v>
          </cell>
          <cell r="D47" t="str">
            <v>Sokol Chrudim</v>
          </cell>
          <cell r="E47">
            <v>10</v>
          </cell>
          <cell r="F47">
            <v>2.1999999999999997</v>
          </cell>
          <cell r="G47">
            <v>0</v>
          </cell>
          <cell r="H47">
            <v>17.8</v>
          </cell>
          <cell r="I47">
            <v>2</v>
          </cell>
          <cell r="J47">
            <v>1.4</v>
          </cell>
          <cell r="K47">
            <v>0</v>
          </cell>
          <cell r="L47">
            <v>10.6</v>
          </cell>
          <cell r="M47">
            <v>3.6</v>
          </cell>
          <cell r="N47">
            <v>3.1999999999999997</v>
          </cell>
          <cell r="O47">
            <v>0</v>
          </cell>
          <cell r="P47">
            <v>10.4</v>
          </cell>
          <cell r="Q47">
            <v>38.799999999999997</v>
          </cell>
        </row>
        <row r="48">
          <cell r="B48" t="str">
            <v xml:space="preserve">Sotonová Nikola </v>
          </cell>
          <cell r="C48">
            <v>2011</v>
          </cell>
          <cell r="D48" t="str">
            <v>HOP Dolní Jirčany</v>
          </cell>
          <cell r="E48">
            <v>10</v>
          </cell>
          <cell r="F48">
            <v>2.1</v>
          </cell>
          <cell r="G48">
            <v>0</v>
          </cell>
          <cell r="H48">
            <v>17.899999999999999</v>
          </cell>
          <cell r="I48">
            <v>2</v>
          </cell>
          <cell r="J48">
            <v>2</v>
          </cell>
          <cell r="K48">
            <v>0</v>
          </cell>
          <cell r="L48">
            <v>10</v>
          </cell>
          <cell r="M48">
            <v>2.7</v>
          </cell>
          <cell r="N48">
            <v>3.6999999999999997</v>
          </cell>
          <cell r="O48">
            <v>0</v>
          </cell>
          <cell r="P48">
            <v>9</v>
          </cell>
          <cell r="Q48">
            <v>36.9</v>
          </cell>
        </row>
        <row r="49">
          <cell r="B49" t="str">
            <v>Karbanová Amálka</v>
          </cell>
          <cell r="C49">
            <v>2011</v>
          </cell>
          <cell r="D49" t="str">
            <v>TJ Jičín</v>
          </cell>
          <cell r="E49">
            <v>10</v>
          </cell>
          <cell r="F49">
            <v>0.70000000000000018</v>
          </cell>
          <cell r="G49">
            <v>0</v>
          </cell>
          <cell r="H49">
            <v>19.3</v>
          </cell>
          <cell r="I49">
            <v>2.2000000000000002</v>
          </cell>
          <cell r="J49">
            <v>1.6000000000000005</v>
          </cell>
          <cell r="K49">
            <v>0</v>
          </cell>
          <cell r="L49">
            <v>10.599999999999998</v>
          </cell>
          <cell r="M49">
            <v>3.9</v>
          </cell>
          <cell r="N49">
            <v>2.399999999999999</v>
          </cell>
          <cell r="O49">
            <v>0</v>
          </cell>
          <cell r="P49">
            <v>11.500000000000002</v>
          </cell>
          <cell r="Q49">
            <v>41.4</v>
          </cell>
        </row>
        <row r="50">
          <cell r="B50" t="str">
            <v>Fitzpatrick Emily</v>
          </cell>
          <cell r="C50">
            <v>2011</v>
          </cell>
          <cell r="D50" t="str">
            <v>HOP Dolní Jirčany</v>
          </cell>
          <cell r="E50">
            <v>10</v>
          </cell>
          <cell r="F50">
            <v>0.8999999999999998</v>
          </cell>
          <cell r="G50">
            <v>0</v>
          </cell>
          <cell r="H50">
            <v>19.100000000000001</v>
          </cell>
          <cell r="I50">
            <v>2</v>
          </cell>
          <cell r="J50">
            <v>2.0999999999999996</v>
          </cell>
          <cell r="K50">
            <v>0</v>
          </cell>
          <cell r="L50">
            <v>9.9</v>
          </cell>
          <cell r="M50">
            <v>3.5</v>
          </cell>
          <cell r="N50">
            <v>4.5999999999999979</v>
          </cell>
          <cell r="O50">
            <v>0</v>
          </cell>
          <cell r="P50">
            <v>8.9000000000000021</v>
          </cell>
          <cell r="Q50">
            <v>37.900000000000006</v>
          </cell>
        </row>
        <row r="51">
          <cell r="B51" t="str">
            <v>Pavelková Mariana</v>
          </cell>
          <cell r="C51">
            <v>2011</v>
          </cell>
          <cell r="D51" t="str">
            <v>HOP Dolní Jirčany</v>
          </cell>
          <cell r="E51">
            <v>10</v>
          </cell>
          <cell r="F51">
            <v>1.6999999999999997</v>
          </cell>
          <cell r="G51">
            <v>0</v>
          </cell>
          <cell r="H51">
            <v>18.3</v>
          </cell>
          <cell r="I51">
            <v>2</v>
          </cell>
          <cell r="J51">
            <v>1.8000000000000003</v>
          </cell>
          <cell r="K51">
            <v>0</v>
          </cell>
          <cell r="L51">
            <v>10.199999999999999</v>
          </cell>
          <cell r="M51">
            <v>3.9</v>
          </cell>
          <cell r="N51">
            <v>5.9000000000000012</v>
          </cell>
          <cell r="O51">
            <v>0</v>
          </cell>
          <cell r="P51">
            <v>7.9999999999999982</v>
          </cell>
          <cell r="Q51">
            <v>36.5</v>
          </cell>
        </row>
        <row r="52">
          <cell r="B52" t="str">
            <v>Čechlovská Kristýna</v>
          </cell>
          <cell r="C52">
            <v>2011</v>
          </cell>
          <cell r="D52" t="str">
            <v>Sokol Chrudim</v>
          </cell>
          <cell r="E52">
            <v>10</v>
          </cell>
          <cell r="F52">
            <v>1.4000000000000006</v>
          </cell>
          <cell r="G52">
            <v>0</v>
          </cell>
          <cell r="H52">
            <v>18.600000000000001</v>
          </cell>
          <cell r="I52">
            <v>2</v>
          </cell>
          <cell r="J52">
            <v>1.5</v>
          </cell>
          <cell r="K52">
            <v>0</v>
          </cell>
          <cell r="L52">
            <v>10.5</v>
          </cell>
          <cell r="M52">
            <v>3.6</v>
          </cell>
          <cell r="N52">
            <v>2.4000000000000004</v>
          </cell>
          <cell r="O52">
            <v>0</v>
          </cell>
          <cell r="P52">
            <v>11.2</v>
          </cell>
          <cell r="Q52">
            <v>40.299999999999997</v>
          </cell>
        </row>
        <row r="53">
          <cell r="B53" t="str">
            <v>Auersvaldová Agáta</v>
          </cell>
          <cell r="C53">
            <v>2011</v>
          </cell>
          <cell r="D53" t="str">
            <v>TJ Jičín</v>
          </cell>
          <cell r="E53">
            <v>10</v>
          </cell>
          <cell r="F53">
            <v>0.8</v>
          </cell>
          <cell r="G53">
            <v>0</v>
          </cell>
          <cell r="H53">
            <v>19.2</v>
          </cell>
          <cell r="I53">
            <v>2.2000000000000002</v>
          </cell>
          <cell r="J53">
            <v>1.3</v>
          </cell>
          <cell r="K53">
            <v>0</v>
          </cell>
          <cell r="L53">
            <v>10.899999999999999</v>
          </cell>
          <cell r="M53">
            <v>4.0999999999999996</v>
          </cell>
          <cell r="N53">
            <v>2.2000000000000006</v>
          </cell>
          <cell r="O53">
            <v>0</v>
          </cell>
          <cell r="P53">
            <v>11.899999999999999</v>
          </cell>
          <cell r="Q53">
            <v>42</v>
          </cell>
        </row>
      </sheetData>
      <sheetData sheetId="5">
        <row r="42">
          <cell r="B42" t="str">
            <v>Říhová Tereza</v>
          </cell>
          <cell r="C42">
            <v>2012</v>
          </cell>
          <cell r="D42" t="str">
            <v>Sokol Pardubice</v>
          </cell>
          <cell r="E42">
            <v>10</v>
          </cell>
          <cell r="F42">
            <v>1.7999999999999996</v>
          </cell>
          <cell r="G42">
            <v>0</v>
          </cell>
          <cell r="H42">
            <v>18.200000000000003</v>
          </cell>
          <cell r="I42">
            <v>10</v>
          </cell>
          <cell r="J42">
            <v>3.100000000000001</v>
          </cell>
          <cell r="K42">
            <v>0</v>
          </cell>
          <cell r="L42">
            <v>16.899999999999999</v>
          </cell>
          <cell r="M42">
            <v>2.2999999999999998</v>
          </cell>
          <cell r="N42">
            <v>2.8000000000000003</v>
          </cell>
          <cell r="O42">
            <v>0</v>
          </cell>
          <cell r="P42">
            <v>9.5</v>
          </cell>
          <cell r="Q42">
            <v>44.6</v>
          </cell>
        </row>
        <row r="43">
          <cell r="B43" t="str">
            <v>Eflerová Eliška</v>
          </cell>
          <cell r="C43">
            <v>2012</v>
          </cell>
          <cell r="D43" t="str">
            <v>Sokol Hradec Králové</v>
          </cell>
          <cell r="E43">
            <v>10</v>
          </cell>
          <cell r="F43">
            <v>1.1000000000000001</v>
          </cell>
          <cell r="G43">
            <v>0</v>
          </cell>
          <cell r="H43">
            <v>18.899999999999999</v>
          </cell>
          <cell r="I43">
            <v>10</v>
          </cell>
          <cell r="J43">
            <v>1.9999999999999998</v>
          </cell>
          <cell r="K43">
            <v>0</v>
          </cell>
          <cell r="L43">
            <v>18</v>
          </cell>
          <cell r="M43">
            <v>2.5</v>
          </cell>
          <cell r="N43">
            <v>3.1999999999999997</v>
          </cell>
          <cell r="O43">
            <v>0</v>
          </cell>
          <cell r="P43">
            <v>9.3000000000000007</v>
          </cell>
          <cell r="Q43">
            <v>46.2</v>
          </cell>
        </row>
        <row r="44">
          <cell r="B44" t="str">
            <v>Růžičková Nela</v>
          </cell>
          <cell r="C44">
            <v>2012</v>
          </cell>
          <cell r="D44" t="str">
            <v>Sokol Vysoké Mýto</v>
          </cell>
          <cell r="E44">
            <v>10</v>
          </cell>
          <cell r="F44">
            <v>1.5000000000000004</v>
          </cell>
          <cell r="G44">
            <v>0</v>
          </cell>
          <cell r="H44">
            <v>18.5</v>
          </cell>
          <cell r="I44">
            <v>10</v>
          </cell>
          <cell r="J44">
            <v>2.5</v>
          </cell>
          <cell r="K44">
            <v>0</v>
          </cell>
          <cell r="L44">
            <v>17.5</v>
          </cell>
          <cell r="M44">
            <v>2.1</v>
          </cell>
          <cell r="N44">
            <v>2.8000000000000003</v>
          </cell>
          <cell r="O44">
            <v>0</v>
          </cell>
          <cell r="P44">
            <v>9.2999999999999989</v>
          </cell>
          <cell r="Q44">
            <v>45.3</v>
          </cell>
        </row>
        <row r="45">
          <cell r="B45" t="str">
            <v>Havlíčková Adéla</v>
          </cell>
          <cell r="C45">
            <v>2012</v>
          </cell>
          <cell r="D45" t="str">
            <v>TJ Spartak Vrchlabí</v>
          </cell>
          <cell r="E45">
            <v>10</v>
          </cell>
          <cell r="F45">
            <v>2</v>
          </cell>
          <cell r="G45">
            <v>0</v>
          </cell>
          <cell r="H45">
            <v>18</v>
          </cell>
          <cell r="I45">
            <v>10</v>
          </cell>
          <cell r="J45">
            <v>2.5999999999999992</v>
          </cell>
          <cell r="K45">
            <v>0</v>
          </cell>
          <cell r="L45">
            <v>17.399999999999999</v>
          </cell>
          <cell r="M45">
            <v>3.2</v>
          </cell>
          <cell r="N45">
            <v>3.4000000000000012</v>
          </cell>
          <cell r="O45">
            <v>0</v>
          </cell>
          <cell r="P45">
            <v>9.7999999999999989</v>
          </cell>
          <cell r="Q45">
            <v>45.199999999999996</v>
          </cell>
        </row>
        <row r="46">
          <cell r="B46" t="str">
            <v>Havlíčková Tereza</v>
          </cell>
          <cell r="C46">
            <v>2012</v>
          </cell>
          <cell r="D46" t="str">
            <v>TJ Spartak Vrchlabí</v>
          </cell>
          <cell r="E46">
            <v>10</v>
          </cell>
          <cell r="F46">
            <v>1.8999999999999997</v>
          </cell>
          <cell r="G46">
            <v>0</v>
          </cell>
          <cell r="H46">
            <v>18.100000000000001</v>
          </cell>
          <cell r="I46">
            <v>10</v>
          </cell>
          <cell r="J46">
            <v>1.5</v>
          </cell>
          <cell r="K46">
            <v>0</v>
          </cell>
          <cell r="L46">
            <v>18.5</v>
          </cell>
          <cell r="M46">
            <v>3</v>
          </cell>
          <cell r="N46">
            <v>3.2000000000000011</v>
          </cell>
          <cell r="O46">
            <v>0</v>
          </cell>
          <cell r="P46">
            <v>9.7999999999999989</v>
          </cell>
          <cell r="Q46">
            <v>46.4</v>
          </cell>
        </row>
        <row r="47">
          <cell r="B47" t="str">
            <v>Měkynová Rozálie</v>
          </cell>
          <cell r="C47">
            <v>2012</v>
          </cell>
          <cell r="D47" t="str">
            <v>Sokol Vysoké Mýto</v>
          </cell>
          <cell r="E47">
            <v>10</v>
          </cell>
          <cell r="F47">
            <v>1.5999999999999996</v>
          </cell>
          <cell r="G47">
            <v>0</v>
          </cell>
          <cell r="H47">
            <v>18.399999999999999</v>
          </cell>
          <cell r="I47">
            <v>10</v>
          </cell>
          <cell r="J47">
            <v>1.0999999999999996</v>
          </cell>
          <cell r="K47">
            <v>0</v>
          </cell>
          <cell r="L47">
            <v>18.899999999999999</v>
          </cell>
          <cell r="M47">
            <v>2.4</v>
          </cell>
          <cell r="N47">
            <v>1.9000000000000001</v>
          </cell>
          <cell r="O47">
            <v>0</v>
          </cell>
          <cell r="P47">
            <v>10.5</v>
          </cell>
          <cell r="Q47">
            <v>47.8</v>
          </cell>
        </row>
        <row r="48">
          <cell r="B48" t="str">
            <v>Pilařová Barbora</v>
          </cell>
          <cell r="C48">
            <v>2012</v>
          </cell>
          <cell r="D48" t="str">
            <v>Sokol Chrudim</v>
          </cell>
          <cell r="E48">
            <v>10</v>
          </cell>
          <cell r="F48">
            <v>1.3999999999999992</v>
          </cell>
          <cell r="G48">
            <v>0</v>
          </cell>
          <cell r="H48">
            <v>18.600000000000001</v>
          </cell>
          <cell r="I48">
            <v>10</v>
          </cell>
          <cell r="J48">
            <v>1.7999999999999996</v>
          </cell>
          <cell r="K48">
            <v>0</v>
          </cell>
          <cell r="L48">
            <v>18.200000000000003</v>
          </cell>
          <cell r="M48">
            <v>2.8</v>
          </cell>
          <cell r="N48">
            <v>2.5999999999999996</v>
          </cell>
          <cell r="O48">
            <v>0</v>
          </cell>
          <cell r="P48">
            <v>10.199999999999999</v>
          </cell>
          <cell r="Q48">
            <v>47</v>
          </cell>
        </row>
        <row r="49">
          <cell r="B49" t="str">
            <v>Šponarová Ellen</v>
          </cell>
          <cell r="C49">
            <v>2012</v>
          </cell>
          <cell r="D49" t="str">
            <v>Sokol Vysoké Mýto</v>
          </cell>
          <cell r="E49">
            <v>10</v>
          </cell>
          <cell r="F49">
            <v>2.3000000000000003</v>
          </cell>
          <cell r="G49">
            <v>0</v>
          </cell>
          <cell r="H49">
            <v>17.7</v>
          </cell>
          <cell r="I49">
            <v>10</v>
          </cell>
          <cell r="J49">
            <v>1.4999999999999998</v>
          </cell>
          <cell r="K49">
            <v>0</v>
          </cell>
          <cell r="L49">
            <v>18.5</v>
          </cell>
          <cell r="M49">
            <v>2.2999999999999998</v>
          </cell>
          <cell r="N49">
            <v>2</v>
          </cell>
          <cell r="O49">
            <v>0</v>
          </cell>
          <cell r="P49">
            <v>10.3</v>
          </cell>
          <cell r="Q49">
            <v>46.5</v>
          </cell>
        </row>
        <row r="50">
          <cell r="B50" t="str">
            <v>Peterková Eliška</v>
          </cell>
          <cell r="C50">
            <v>2012</v>
          </cell>
          <cell r="D50" t="str">
            <v>Sokol Vysoké Mýto</v>
          </cell>
          <cell r="E50">
            <v>10</v>
          </cell>
          <cell r="F50">
            <v>1.2999999999999996</v>
          </cell>
          <cell r="G50">
            <v>0</v>
          </cell>
          <cell r="H50">
            <v>18.700000000000003</v>
          </cell>
          <cell r="I50">
            <v>10</v>
          </cell>
          <cell r="J50">
            <v>1.8</v>
          </cell>
          <cell r="K50">
            <v>0</v>
          </cell>
          <cell r="L50">
            <v>18.2</v>
          </cell>
          <cell r="M50">
            <v>1.5</v>
          </cell>
          <cell r="N50">
            <v>2.2000000000000002</v>
          </cell>
          <cell r="O50">
            <v>0</v>
          </cell>
          <cell r="P50">
            <v>9.3000000000000007</v>
          </cell>
          <cell r="Q50">
            <v>46.2</v>
          </cell>
        </row>
        <row r="51">
          <cell r="B51" t="str">
            <v>Pavlíková Sofie</v>
          </cell>
          <cell r="C51">
            <v>2012</v>
          </cell>
          <cell r="D51" t="str">
            <v>Sokol Hradec Králové</v>
          </cell>
          <cell r="E51">
            <v>10</v>
          </cell>
          <cell r="F51">
            <v>1.4</v>
          </cell>
          <cell r="G51">
            <v>0</v>
          </cell>
          <cell r="H51">
            <v>18.600000000000001</v>
          </cell>
          <cell r="I51">
            <v>10</v>
          </cell>
          <cell r="J51">
            <v>1.5000000000000002</v>
          </cell>
          <cell r="K51">
            <v>0</v>
          </cell>
          <cell r="L51">
            <v>18.5</v>
          </cell>
          <cell r="M51">
            <v>2.5</v>
          </cell>
          <cell r="N51">
            <v>2.2999999999999998</v>
          </cell>
          <cell r="O51">
            <v>0</v>
          </cell>
          <cell r="P51">
            <v>10.199999999999999</v>
          </cell>
          <cell r="Q51">
            <v>47.3</v>
          </cell>
        </row>
      </sheetData>
      <sheetData sheetId="6">
        <row r="33">
          <cell r="B33" t="str">
            <v>Hundáková Sára</v>
          </cell>
          <cell r="C33">
            <v>2013</v>
          </cell>
          <cell r="D33" t="str">
            <v>Sokol Pardubice</v>
          </cell>
          <cell r="E33">
            <v>10</v>
          </cell>
          <cell r="F33">
            <v>1.3999999999999995</v>
          </cell>
          <cell r="G33">
            <v>0</v>
          </cell>
          <cell r="H33">
            <v>18.600000000000001</v>
          </cell>
          <cell r="I33">
            <v>6</v>
          </cell>
          <cell r="J33">
            <v>2.1</v>
          </cell>
          <cell r="K33">
            <v>0</v>
          </cell>
          <cell r="L33">
            <v>13.9</v>
          </cell>
          <cell r="M33">
            <v>1.9</v>
          </cell>
          <cell r="N33">
            <v>1.3</v>
          </cell>
          <cell r="O33">
            <v>0</v>
          </cell>
          <cell r="P33">
            <v>10.6</v>
          </cell>
          <cell r="Q33">
            <v>43.1</v>
          </cell>
        </row>
        <row r="34">
          <cell r="B34" t="str">
            <v>Benešová Tereza</v>
          </cell>
          <cell r="C34">
            <v>2013</v>
          </cell>
          <cell r="D34" t="str">
            <v>TJ Jičín</v>
          </cell>
          <cell r="E34">
            <v>10</v>
          </cell>
          <cell r="F34">
            <v>1.1000000000000001</v>
          </cell>
          <cell r="G34">
            <v>0</v>
          </cell>
          <cell r="H34">
            <v>18.899999999999999</v>
          </cell>
          <cell r="I34">
            <v>6</v>
          </cell>
          <cell r="J34">
            <v>1.1000000000000001</v>
          </cell>
          <cell r="K34">
            <v>0</v>
          </cell>
          <cell r="L34">
            <v>14.9</v>
          </cell>
          <cell r="M34">
            <v>3</v>
          </cell>
          <cell r="N34">
            <v>2.9999999999999991</v>
          </cell>
          <cell r="O34">
            <v>0</v>
          </cell>
          <cell r="P34">
            <v>10</v>
          </cell>
          <cell r="Q34">
            <v>43.8</v>
          </cell>
        </row>
        <row r="35">
          <cell r="B35" t="str">
            <v>Rule Viktorie</v>
          </cell>
          <cell r="C35">
            <v>2013</v>
          </cell>
          <cell r="D35" t="str">
            <v>Sokol Hradec Králové</v>
          </cell>
          <cell r="E35">
            <v>10</v>
          </cell>
          <cell r="F35">
            <v>0.99999999999999978</v>
          </cell>
          <cell r="G35">
            <v>0</v>
          </cell>
          <cell r="H35">
            <v>19</v>
          </cell>
          <cell r="I35">
            <v>6</v>
          </cell>
          <cell r="J35">
            <v>0.80000000000000027</v>
          </cell>
          <cell r="K35">
            <v>0</v>
          </cell>
          <cell r="L35">
            <v>15.2</v>
          </cell>
          <cell r="M35">
            <v>2.2999999999999998</v>
          </cell>
          <cell r="N35">
            <v>2.5999999999999996</v>
          </cell>
          <cell r="O35">
            <v>0</v>
          </cell>
          <cell r="P35">
            <v>9.6999999999999993</v>
          </cell>
          <cell r="Q35">
            <v>43.900000000000006</v>
          </cell>
        </row>
        <row r="36">
          <cell r="B36" t="str">
            <v>Brožíková Johanka</v>
          </cell>
          <cell r="C36">
            <v>2013</v>
          </cell>
          <cell r="D36" t="str">
            <v>TJ Spartak Vrchlabí</v>
          </cell>
          <cell r="E36">
            <v>10</v>
          </cell>
          <cell r="F36">
            <v>1.3000000000000005</v>
          </cell>
          <cell r="G36">
            <v>0</v>
          </cell>
          <cell r="H36">
            <v>18.7</v>
          </cell>
          <cell r="I36">
            <v>6</v>
          </cell>
          <cell r="J36">
            <v>1.4</v>
          </cell>
          <cell r="K36">
            <v>0</v>
          </cell>
          <cell r="L36">
            <v>14.6</v>
          </cell>
          <cell r="M36">
            <v>3.3</v>
          </cell>
          <cell r="N36">
            <v>2.9000000000000004</v>
          </cell>
          <cell r="O36">
            <v>0</v>
          </cell>
          <cell r="P36">
            <v>10.399999999999999</v>
          </cell>
          <cell r="Q36">
            <v>43.699999999999996</v>
          </cell>
        </row>
        <row r="37">
          <cell r="B37" t="str">
            <v>Šebková Linda</v>
          </cell>
          <cell r="C37">
            <v>2014</v>
          </cell>
          <cell r="D37" t="str">
            <v>Sokol Pardubice</v>
          </cell>
          <cell r="E37">
            <v>10</v>
          </cell>
          <cell r="F37">
            <v>1.8000000000000005</v>
          </cell>
          <cell r="G37">
            <v>0</v>
          </cell>
          <cell r="H37">
            <v>18.2</v>
          </cell>
          <cell r="I37">
            <v>6</v>
          </cell>
          <cell r="J37">
            <v>1.6</v>
          </cell>
          <cell r="K37">
            <v>0</v>
          </cell>
          <cell r="L37">
            <v>14.4</v>
          </cell>
          <cell r="M37">
            <v>1.9</v>
          </cell>
          <cell r="N37">
            <v>2.3999999999999995</v>
          </cell>
          <cell r="O37">
            <v>0</v>
          </cell>
          <cell r="P37">
            <v>9.5</v>
          </cell>
          <cell r="Q37">
            <v>42.1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0"/>
  <sheetViews>
    <sheetView tabSelected="1" topLeftCell="A16" workbookViewId="0">
      <selection activeCell="T34" sqref="T34"/>
    </sheetView>
  </sheetViews>
  <sheetFormatPr defaultRowHeight="14.4" x14ac:dyDescent="0.3"/>
  <cols>
    <col min="1" max="1" width="2.77734375" customWidth="1"/>
    <col min="2" max="2" width="15.77734375" customWidth="1"/>
    <col min="3" max="3" width="6.77734375" customWidth="1"/>
    <col min="4" max="4" width="13.77734375" style="14" customWidth="1"/>
    <col min="5" max="5" width="7" customWidth="1"/>
    <col min="6" max="6" width="7.109375" customWidth="1"/>
    <col min="7" max="7" width="6" customWidth="1"/>
    <col min="8" max="8" width="8.44140625" customWidth="1"/>
    <col min="9" max="9" width="6.33203125" customWidth="1"/>
    <col min="10" max="10" width="7.33203125" customWidth="1"/>
    <col min="11" max="11" width="5.5546875" customWidth="1"/>
    <col min="12" max="12" width="7.88671875" customWidth="1"/>
    <col min="13" max="13" width="6.109375" customWidth="1"/>
    <col min="14" max="14" width="6.88671875" customWidth="1"/>
    <col min="15" max="15" width="5.33203125" customWidth="1"/>
    <col min="16" max="16" width="7.88671875" customWidth="1"/>
    <col min="17" max="17" width="8.21875" customWidth="1"/>
  </cols>
  <sheetData>
    <row r="1" spans="1:17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x14ac:dyDescent="0.3">
      <c r="A2" s="2" t="str">
        <f>'[1]startovní listina'!A3:E3</f>
        <v>8.ročník župního přeboru Jaroslava Šplíchala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x14ac:dyDescent="0.3">
      <c r="A3" s="2" t="str">
        <f>'[1]startovní listina'!A4</f>
        <v>15.12.2019 - Chrudim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7" ht="10.8" customHeight="1" x14ac:dyDescent="0.3">
      <c r="A4" s="15"/>
      <c r="C4" s="15"/>
      <c r="D4" s="17"/>
      <c r="E4" s="18"/>
      <c r="F4" s="19"/>
      <c r="G4" s="18"/>
      <c r="H4" s="20"/>
      <c r="I4" s="18"/>
      <c r="J4" s="19"/>
      <c r="K4" s="18"/>
      <c r="L4" s="21"/>
      <c r="M4" s="18"/>
      <c r="N4" s="19"/>
      <c r="O4" s="18"/>
      <c r="P4" s="20"/>
      <c r="Q4" s="20"/>
    </row>
    <row r="5" spans="1:17" ht="13.2" customHeight="1" x14ac:dyDescent="0.3">
      <c r="A5" s="15"/>
      <c r="B5" s="16" t="str">
        <f>+'[1]startovní listina'!C6</f>
        <v>Žákyně 2011</v>
      </c>
      <c r="C5" s="15"/>
      <c r="D5" s="17"/>
      <c r="E5" s="18"/>
      <c r="F5" s="19"/>
      <c r="G5" s="18"/>
      <c r="H5" s="20"/>
      <c r="I5" s="18"/>
      <c r="J5" s="19"/>
      <c r="K5" s="18"/>
      <c r="L5" s="21"/>
      <c r="M5" s="18"/>
      <c r="N5" s="19"/>
      <c r="O5" s="18"/>
      <c r="P5" s="20"/>
      <c r="Q5" s="20"/>
    </row>
    <row r="6" spans="1:17" x14ac:dyDescent="0.3">
      <c r="A6" s="23"/>
      <c r="B6" s="24" t="s">
        <v>1</v>
      </c>
      <c r="C6" s="25" t="s">
        <v>2</v>
      </c>
      <c r="D6" s="26" t="s">
        <v>3</v>
      </c>
      <c r="E6" s="27" t="str">
        <f>+[1]žákyně_2011!E43</f>
        <v>PŘESKOK</v>
      </c>
      <c r="F6" s="27"/>
      <c r="G6" s="27"/>
      <c r="H6" s="27"/>
      <c r="I6" s="27" t="str">
        <f>+[1]žákyně_2011!I43</f>
        <v>BRADLA</v>
      </c>
      <c r="J6" s="27"/>
      <c r="K6" s="27"/>
      <c r="L6" s="27"/>
      <c r="M6" s="27" t="str">
        <f>+[1]žákyně_2011!M43</f>
        <v>KLADINA</v>
      </c>
      <c r="N6" s="27"/>
      <c r="O6" s="27"/>
      <c r="P6" s="27"/>
      <c r="Q6" s="28" t="s">
        <v>4</v>
      </c>
    </row>
    <row r="7" spans="1:17" ht="13.2" customHeight="1" x14ac:dyDescent="0.3">
      <c r="A7" s="23"/>
      <c r="B7" s="24"/>
      <c r="C7" s="25"/>
      <c r="D7" s="26"/>
      <c r="E7" s="29" t="s">
        <v>5</v>
      </c>
      <c r="F7" s="30" t="s">
        <v>6</v>
      </c>
      <c r="G7" s="29" t="s">
        <v>7</v>
      </c>
      <c r="H7" s="31" t="s">
        <v>19</v>
      </c>
      <c r="I7" s="29" t="s">
        <v>5</v>
      </c>
      <c r="J7" s="30" t="s">
        <v>6</v>
      </c>
      <c r="K7" s="29" t="s">
        <v>7</v>
      </c>
      <c r="L7" s="31" t="s">
        <v>20</v>
      </c>
      <c r="M7" s="29" t="s">
        <v>5</v>
      </c>
      <c r="N7" s="30" t="s">
        <v>6</v>
      </c>
      <c r="O7" s="29" t="s">
        <v>7</v>
      </c>
      <c r="P7" s="31" t="s">
        <v>21</v>
      </c>
      <c r="Q7" s="28"/>
    </row>
    <row r="8" spans="1:17" ht="12.6" customHeight="1" x14ac:dyDescent="0.3">
      <c r="A8" s="32" t="s">
        <v>8</v>
      </c>
      <c r="B8" s="33" t="str">
        <f>+[1]žákyně_2011!B53</f>
        <v>Auersvaldová Agáta</v>
      </c>
      <c r="C8" s="33">
        <f>+[1]žákyně_2011!C53</f>
        <v>2011</v>
      </c>
      <c r="D8" s="34" t="str">
        <f>+[1]žákyně_2011!D53</f>
        <v>TJ Jičín</v>
      </c>
      <c r="E8" s="35">
        <f>+[1]žákyně_2011!E53</f>
        <v>10</v>
      </c>
      <c r="F8" s="35">
        <f>+[1]žákyně_2011!F53</f>
        <v>0.8</v>
      </c>
      <c r="G8" s="35">
        <f>+[1]žákyně_2011!G53</f>
        <v>0</v>
      </c>
      <c r="H8" s="36">
        <f>+[1]žákyně_2011!H53</f>
        <v>19.2</v>
      </c>
      <c r="I8" s="35">
        <f>+[1]žákyně_2011!I53</f>
        <v>2.2000000000000002</v>
      </c>
      <c r="J8" s="35">
        <f>+[1]žákyně_2011!J53</f>
        <v>1.3</v>
      </c>
      <c r="K8" s="35">
        <f>+[1]žákyně_2011!K53</f>
        <v>0</v>
      </c>
      <c r="L8" s="36">
        <f>+[1]žákyně_2011!L53</f>
        <v>10.899999999999999</v>
      </c>
      <c r="M8" s="35">
        <f>+[1]žákyně_2011!M53</f>
        <v>4.0999999999999996</v>
      </c>
      <c r="N8" s="35">
        <f>+[1]žákyně_2011!N53</f>
        <v>2.2000000000000006</v>
      </c>
      <c r="O8" s="35">
        <f>+[1]žákyně_2011!O53</f>
        <v>0</v>
      </c>
      <c r="P8" s="36">
        <f>+[1]žákyně_2011!P53</f>
        <v>11.899999999999999</v>
      </c>
      <c r="Q8" s="36">
        <f>+[1]žákyně_2011!Q53</f>
        <v>42</v>
      </c>
    </row>
    <row r="9" spans="1:17" ht="12.6" customHeight="1" x14ac:dyDescent="0.3">
      <c r="A9" s="32" t="s">
        <v>9</v>
      </c>
      <c r="B9" s="33" t="str">
        <f>+[1]žákyně_2011!B49</f>
        <v>Karbanová Amálka</v>
      </c>
      <c r="C9" s="33">
        <f>+[1]žákyně_2011!C49</f>
        <v>2011</v>
      </c>
      <c r="D9" s="34" t="str">
        <f>+[1]žákyně_2011!D49</f>
        <v>TJ Jičín</v>
      </c>
      <c r="E9" s="35">
        <f>+[1]žákyně_2011!E49</f>
        <v>10</v>
      </c>
      <c r="F9" s="35">
        <f>+[1]žákyně_2011!F49</f>
        <v>0.70000000000000018</v>
      </c>
      <c r="G9" s="35">
        <f>+[1]žákyně_2011!G49</f>
        <v>0</v>
      </c>
      <c r="H9" s="36">
        <f>+[1]žákyně_2011!H49</f>
        <v>19.3</v>
      </c>
      <c r="I9" s="35">
        <f>+[1]žákyně_2011!I49</f>
        <v>2.2000000000000002</v>
      </c>
      <c r="J9" s="35">
        <f>+[1]žákyně_2011!J49</f>
        <v>1.6000000000000005</v>
      </c>
      <c r="K9" s="35">
        <f>+[1]žákyně_2011!K49</f>
        <v>0</v>
      </c>
      <c r="L9" s="36">
        <f>+[1]žákyně_2011!L49</f>
        <v>10.599999999999998</v>
      </c>
      <c r="M9" s="35">
        <f>+[1]žákyně_2011!M49</f>
        <v>3.9</v>
      </c>
      <c r="N9" s="35">
        <f>+[1]žákyně_2011!N49</f>
        <v>2.399999999999999</v>
      </c>
      <c r="O9" s="35">
        <f>+[1]žákyně_2011!O49</f>
        <v>0</v>
      </c>
      <c r="P9" s="36">
        <f>+[1]žákyně_2011!P49</f>
        <v>11.500000000000002</v>
      </c>
      <c r="Q9" s="36">
        <f>+[1]žákyně_2011!Q49</f>
        <v>41.4</v>
      </c>
    </row>
    <row r="10" spans="1:17" ht="12" customHeight="1" x14ac:dyDescent="0.3">
      <c r="A10" s="32" t="s">
        <v>10</v>
      </c>
      <c r="B10" s="33" t="str">
        <f>+[1]žákyně_2011!B52</f>
        <v>Čechlovská Kristýna</v>
      </c>
      <c r="C10" s="33">
        <f>+[1]žákyně_2011!C52</f>
        <v>2011</v>
      </c>
      <c r="D10" s="34" t="str">
        <f>+[1]žákyně_2011!D52</f>
        <v>Sokol Chrudim</v>
      </c>
      <c r="E10" s="35">
        <f>+[1]žákyně_2011!E52</f>
        <v>10</v>
      </c>
      <c r="F10" s="35">
        <f>+[1]žákyně_2011!F52</f>
        <v>1.4000000000000006</v>
      </c>
      <c r="G10" s="35">
        <f>+[1]žákyně_2011!G52</f>
        <v>0</v>
      </c>
      <c r="H10" s="36">
        <f>+[1]žákyně_2011!H52</f>
        <v>18.600000000000001</v>
      </c>
      <c r="I10" s="35">
        <f>+[1]žákyně_2011!I52</f>
        <v>2</v>
      </c>
      <c r="J10" s="35">
        <f>+[1]žákyně_2011!J52</f>
        <v>1.5</v>
      </c>
      <c r="K10" s="35">
        <f>+[1]žákyně_2011!K52</f>
        <v>0</v>
      </c>
      <c r="L10" s="36">
        <f>+[1]žákyně_2011!L52</f>
        <v>10.5</v>
      </c>
      <c r="M10" s="35">
        <f>+[1]žákyně_2011!M52</f>
        <v>3.6</v>
      </c>
      <c r="N10" s="35">
        <f>+[1]žákyně_2011!N52</f>
        <v>2.4000000000000004</v>
      </c>
      <c r="O10" s="35">
        <f>+[1]žákyně_2011!O52</f>
        <v>0</v>
      </c>
      <c r="P10" s="36">
        <f>+[1]žákyně_2011!P52</f>
        <v>11.2</v>
      </c>
      <c r="Q10" s="36">
        <f>+[1]žákyně_2011!Q52</f>
        <v>40.299999999999997</v>
      </c>
    </row>
    <row r="11" spans="1:17" ht="13.2" customHeight="1" x14ac:dyDescent="0.3">
      <c r="A11" s="32" t="s">
        <v>11</v>
      </c>
      <c r="B11" s="33" t="str">
        <f>+[1]žákyně_2011!B47</f>
        <v>Žídková Apolena</v>
      </c>
      <c r="C11" s="33">
        <f>+[1]žákyně_2011!C47</f>
        <v>2011</v>
      </c>
      <c r="D11" s="34" t="str">
        <f>+[1]žákyně_2011!D47</f>
        <v>Sokol Chrudim</v>
      </c>
      <c r="E11" s="35">
        <f>+[1]žákyně_2011!E47</f>
        <v>10</v>
      </c>
      <c r="F11" s="35">
        <f>+[1]žákyně_2011!F47</f>
        <v>2.1999999999999997</v>
      </c>
      <c r="G11" s="35">
        <f>+[1]žákyně_2011!G47</f>
        <v>0</v>
      </c>
      <c r="H11" s="36">
        <f>+[1]žákyně_2011!H47</f>
        <v>17.8</v>
      </c>
      <c r="I11" s="35">
        <f>+[1]žákyně_2011!I47</f>
        <v>2</v>
      </c>
      <c r="J11" s="35">
        <f>+[1]žákyně_2011!J47</f>
        <v>1.4</v>
      </c>
      <c r="K11" s="35">
        <f>+[1]žákyně_2011!K47</f>
        <v>0</v>
      </c>
      <c r="L11" s="36">
        <f>+[1]žákyně_2011!L47</f>
        <v>10.6</v>
      </c>
      <c r="M11" s="35">
        <f>+[1]žákyně_2011!M47</f>
        <v>3.6</v>
      </c>
      <c r="N11" s="35">
        <f>+[1]žákyně_2011!N47</f>
        <v>3.1999999999999997</v>
      </c>
      <c r="O11" s="35">
        <f>+[1]žákyně_2011!O47</f>
        <v>0</v>
      </c>
      <c r="P11" s="36">
        <f>+[1]žákyně_2011!P47</f>
        <v>10.4</v>
      </c>
      <c r="Q11" s="36">
        <f>+[1]žákyně_2011!Q47</f>
        <v>38.799999999999997</v>
      </c>
    </row>
    <row r="12" spans="1:17" ht="11.4" customHeight="1" x14ac:dyDescent="0.3">
      <c r="A12" s="32" t="s">
        <v>12</v>
      </c>
      <c r="B12" s="33" t="str">
        <f>+[1]žákyně_2011!B46</f>
        <v>Krykorková Zuzana</v>
      </c>
      <c r="C12" s="33">
        <f>+[1]žákyně_2011!C46</f>
        <v>2011</v>
      </c>
      <c r="D12" s="34" t="str">
        <f>+[1]žákyně_2011!D46</f>
        <v>TJ Jičín</v>
      </c>
      <c r="E12" s="35">
        <f>+[1]žákyně_2011!E46</f>
        <v>10</v>
      </c>
      <c r="F12" s="35">
        <f>+[1]žákyně_2011!F46</f>
        <v>1.3999999999999997</v>
      </c>
      <c r="G12" s="35">
        <f>+[1]žákyně_2011!G46</f>
        <v>0</v>
      </c>
      <c r="H12" s="36">
        <f>+[1]žákyně_2011!H46</f>
        <v>18.600000000000001</v>
      </c>
      <c r="I12" s="35">
        <f>+[1]žákyně_2011!I46</f>
        <v>2</v>
      </c>
      <c r="J12" s="35">
        <f>+[1]žákyně_2011!J46</f>
        <v>2</v>
      </c>
      <c r="K12" s="35">
        <f>+[1]žákyně_2011!K46</f>
        <v>0</v>
      </c>
      <c r="L12" s="36">
        <f>+[1]žákyně_2011!L46</f>
        <v>10</v>
      </c>
      <c r="M12" s="35">
        <f>+[1]žákyně_2011!M46</f>
        <v>3.5</v>
      </c>
      <c r="N12" s="35">
        <f>+[1]žákyně_2011!N46</f>
        <v>4.0999999999999996</v>
      </c>
      <c r="O12" s="35">
        <f>+[1]žákyně_2011!O46</f>
        <v>0</v>
      </c>
      <c r="P12" s="36">
        <f>+[1]žákyně_2011!P46</f>
        <v>9.4</v>
      </c>
      <c r="Q12" s="36">
        <f>+[1]žákyně_2011!Q46</f>
        <v>38</v>
      </c>
    </row>
    <row r="13" spans="1:17" ht="11.4" customHeight="1" x14ac:dyDescent="0.3">
      <c r="A13" s="32" t="s">
        <v>13</v>
      </c>
      <c r="B13" s="33" t="str">
        <f>+[1]žákyně_2011!B50</f>
        <v>Fitzpatrick Emily</v>
      </c>
      <c r="C13" s="33">
        <f>+[1]žákyně_2011!C50</f>
        <v>2011</v>
      </c>
      <c r="D13" s="34" t="str">
        <f>+[1]žákyně_2011!D50</f>
        <v>HOP Dolní Jirčany</v>
      </c>
      <c r="E13" s="35">
        <f>+[1]žákyně_2011!E50</f>
        <v>10</v>
      </c>
      <c r="F13" s="35">
        <f>+[1]žákyně_2011!F50</f>
        <v>0.8999999999999998</v>
      </c>
      <c r="G13" s="35">
        <f>+[1]žákyně_2011!G50</f>
        <v>0</v>
      </c>
      <c r="H13" s="36">
        <f>+[1]žákyně_2011!H50</f>
        <v>19.100000000000001</v>
      </c>
      <c r="I13" s="35">
        <f>+[1]žákyně_2011!I50</f>
        <v>2</v>
      </c>
      <c r="J13" s="35">
        <f>+[1]žákyně_2011!J50</f>
        <v>2.0999999999999996</v>
      </c>
      <c r="K13" s="35">
        <f>+[1]žákyně_2011!K50</f>
        <v>0</v>
      </c>
      <c r="L13" s="36">
        <f>+[1]žákyně_2011!L50</f>
        <v>9.9</v>
      </c>
      <c r="M13" s="35">
        <f>+[1]žákyně_2011!M50</f>
        <v>3.5</v>
      </c>
      <c r="N13" s="35">
        <f>+[1]žákyně_2011!N50</f>
        <v>4.5999999999999979</v>
      </c>
      <c r="O13" s="35">
        <f>+[1]žákyně_2011!O50</f>
        <v>0</v>
      </c>
      <c r="P13" s="36">
        <f>+[1]žákyně_2011!P50</f>
        <v>8.9000000000000021</v>
      </c>
      <c r="Q13" s="36">
        <f>+[1]žákyně_2011!Q50</f>
        <v>37.900000000000006</v>
      </c>
    </row>
    <row r="14" spans="1:17" ht="12.6" customHeight="1" x14ac:dyDescent="0.3">
      <c r="A14" s="32" t="s">
        <v>14</v>
      </c>
      <c r="B14" s="33" t="str">
        <f>+[1]žákyně_2011!B48</f>
        <v xml:space="preserve">Sotonová Nikola </v>
      </c>
      <c r="C14" s="33">
        <f>+[1]žákyně_2011!C48</f>
        <v>2011</v>
      </c>
      <c r="D14" s="34" t="str">
        <f>+[1]žákyně_2011!D48</f>
        <v>HOP Dolní Jirčany</v>
      </c>
      <c r="E14" s="35">
        <f>+[1]žákyně_2011!E48</f>
        <v>10</v>
      </c>
      <c r="F14" s="35">
        <f>+[1]žákyně_2011!F48</f>
        <v>2.1</v>
      </c>
      <c r="G14" s="35">
        <f>+[1]žákyně_2011!G48</f>
        <v>0</v>
      </c>
      <c r="H14" s="36">
        <f>+[1]žákyně_2011!H48</f>
        <v>17.899999999999999</v>
      </c>
      <c r="I14" s="35">
        <f>+[1]žákyně_2011!I48</f>
        <v>2</v>
      </c>
      <c r="J14" s="35">
        <f>+[1]žákyně_2011!J48</f>
        <v>2</v>
      </c>
      <c r="K14" s="35">
        <f>+[1]žákyně_2011!K48</f>
        <v>0</v>
      </c>
      <c r="L14" s="36">
        <f>+[1]žákyně_2011!L48</f>
        <v>10</v>
      </c>
      <c r="M14" s="35">
        <f>+[1]žákyně_2011!M48</f>
        <v>2.7</v>
      </c>
      <c r="N14" s="35">
        <f>+[1]žákyně_2011!N48</f>
        <v>3.6999999999999997</v>
      </c>
      <c r="O14" s="35">
        <f>+[1]žákyně_2011!O48</f>
        <v>0</v>
      </c>
      <c r="P14" s="36">
        <f>+[1]žákyně_2011!P48</f>
        <v>9</v>
      </c>
      <c r="Q14" s="36">
        <f>+[1]žákyně_2011!Q48</f>
        <v>36.9</v>
      </c>
    </row>
    <row r="15" spans="1:17" ht="13.2" customHeight="1" x14ac:dyDescent="0.3">
      <c r="A15" s="32" t="s">
        <v>15</v>
      </c>
      <c r="B15" s="33" t="str">
        <f>+[1]žákyně_2011!B51</f>
        <v>Pavelková Mariana</v>
      </c>
      <c r="C15" s="33">
        <f>+[1]žákyně_2011!C51</f>
        <v>2011</v>
      </c>
      <c r="D15" s="34" t="str">
        <f>+[1]žákyně_2011!D51</f>
        <v>HOP Dolní Jirčany</v>
      </c>
      <c r="E15" s="35">
        <f>+[1]žákyně_2011!E51</f>
        <v>10</v>
      </c>
      <c r="F15" s="35">
        <f>+[1]žákyně_2011!F51</f>
        <v>1.6999999999999997</v>
      </c>
      <c r="G15" s="35">
        <f>+[1]žákyně_2011!G51</f>
        <v>0</v>
      </c>
      <c r="H15" s="36">
        <f>+[1]žákyně_2011!H51</f>
        <v>18.3</v>
      </c>
      <c r="I15" s="35">
        <f>+[1]žákyně_2011!I51</f>
        <v>2</v>
      </c>
      <c r="J15" s="35">
        <f>+[1]žákyně_2011!J51</f>
        <v>1.8000000000000003</v>
      </c>
      <c r="K15" s="35">
        <f>+[1]žákyně_2011!K51</f>
        <v>0</v>
      </c>
      <c r="L15" s="36">
        <f>+[1]žákyně_2011!L51</f>
        <v>10.199999999999999</v>
      </c>
      <c r="M15" s="35">
        <f>+[1]žákyně_2011!M51</f>
        <v>3.9</v>
      </c>
      <c r="N15" s="35">
        <f>+[1]žákyně_2011!N51</f>
        <v>5.9000000000000012</v>
      </c>
      <c r="O15" s="35">
        <f>+[1]žákyně_2011!O51</f>
        <v>0</v>
      </c>
      <c r="P15" s="36">
        <f>+[1]žákyně_2011!P51</f>
        <v>7.9999999999999982</v>
      </c>
      <c r="Q15" s="36">
        <f>+[1]žákyně_2011!Q51</f>
        <v>36.5</v>
      </c>
    </row>
    <row r="16" spans="1:17" ht="11.4" customHeight="1" x14ac:dyDescent="0.3">
      <c r="A16" s="15"/>
      <c r="B16" s="22"/>
      <c r="C16" s="15"/>
      <c r="D16" s="17"/>
      <c r="E16" s="38"/>
      <c r="F16" s="39"/>
      <c r="G16" s="38"/>
      <c r="H16" s="21"/>
      <c r="I16" s="40"/>
      <c r="J16" s="40"/>
      <c r="K16" s="40"/>
      <c r="L16" s="21"/>
      <c r="M16" s="38"/>
      <c r="N16" s="39"/>
      <c r="O16" s="38"/>
      <c r="P16" s="21"/>
      <c r="Q16" s="21"/>
    </row>
    <row r="17" spans="1:17" ht="11.4" customHeight="1" x14ac:dyDescent="0.3">
      <c r="A17" s="15"/>
      <c r="B17" s="16" t="str">
        <f>+'[1]startovní listina'!C20</f>
        <v>Žákyně 2012</v>
      </c>
      <c r="C17" s="15"/>
      <c r="D17" s="17"/>
      <c r="E17" s="18"/>
      <c r="F17" s="19"/>
      <c r="G17" s="18"/>
      <c r="H17" s="20"/>
      <c r="I17" s="18"/>
      <c r="J17" s="19"/>
      <c r="K17" s="18"/>
      <c r="L17" s="21"/>
      <c r="M17" s="18"/>
      <c r="N17" s="19"/>
      <c r="O17" s="18"/>
      <c r="P17" s="20"/>
      <c r="Q17" s="20"/>
    </row>
    <row r="18" spans="1:17" x14ac:dyDescent="0.3">
      <c r="A18" s="23"/>
      <c r="B18" s="24" t="s">
        <v>1</v>
      </c>
      <c r="C18" s="25" t="s">
        <v>2</v>
      </c>
      <c r="D18" s="26" t="s">
        <v>3</v>
      </c>
      <c r="E18" s="41" t="str">
        <f>E6</f>
        <v>PŘESKOK</v>
      </c>
      <c r="F18" s="42"/>
      <c r="G18" s="42"/>
      <c r="H18" s="43"/>
      <c r="I18" s="41" t="str">
        <f>I6</f>
        <v>BRADLA</v>
      </c>
      <c r="J18" s="42"/>
      <c r="K18" s="42"/>
      <c r="L18" s="43"/>
      <c r="M18" s="41" t="str">
        <f>M6</f>
        <v>KLADINA</v>
      </c>
      <c r="N18" s="42"/>
      <c r="O18" s="42"/>
      <c r="P18" s="43"/>
      <c r="Q18" s="44" t="s">
        <v>4</v>
      </c>
    </row>
    <row r="19" spans="1:17" ht="12.6" customHeight="1" x14ac:dyDescent="0.3">
      <c r="A19" s="23"/>
      <c r="B19" s="24"/>
      <c r="C19" s="25"/>
      <c r="D19" s="26"/>
      <c r="E19" s="29" t="s">
        <v>5</v>
      </c>
      <c r="F19" s="30" t="s">
        <v>6</v>
      </c>
      <c r="G19" s="29" t="s">
        <v>7</v>
      </c>
      <c r="H19" s="31" t="s">
        <v>19</v>
      </c>
      <c r="I19" s="29" t="s">
        <v>5</v>
      </c>
      <c r="J19" s="30" t="s">
        <v>6</v>
      </c>
      <c r="K19" s="29" t="s">
        <v>7</v>
      </c>
      <c r="L19" s="31" t="s">
        <v>20</v>
      </c>
      <c r="M19" s="29" t="s">
        <v>5</v>
      </c>
      <c r="N19" s="30" t="s">
        <v>6</v>
      </c>
      <c r="O19" s="29" t="s">
        <v>7</v>
      </c>
      <c r="P19" s="31" t="s">
        <v>21</v>
      </c>
      <c r="Q19" s="45"/>
    </row>
    <row r="20" spans="1:17" ht="12.6" customHeight="1" x14ac:dyDescent="0.3">
      <c r="A20" s="37" t="s">
        <v>8</v>
      </c>
      <c r="B20" s="33" t="str">
        <f>+[1]žákyně_2012!B47</f>
        <v>Měkynová Rozálie</v>
      </c>
      <c r="C20" s="33">
        <f>+[1]žákyně_2012!C47</f>
        <v>2012</v>
      </c>
      <c r="D20" s="34" t="str">
        <f>+[1]žákyně_2012!D47</f>
        <v>Sokol Vysoké Mýto</v>
      </c>
      <c r="E20" s="46">
        <f>+[1]žákyně_2012!E47</f>
        <v>10</v>
      </c>
      <c r="F20" s="46">
        <f>+[1]žákyně_2012!F47</f>
        <v>1.5999999999999996</v>
      </c>
      <c r="G20" s="46">
        <f>+[1]žákyně_2012!G47</f>
        <v>0</v>
      </c>
      <c r="H20" s="47">
        <f>+[1]žákyně_2012!H47</f>
        <v>18.399999999999999</v>
      </c>
      <c r="I20" s="46">
        <f>+[1]žákyně_2012!I47</f>
        <v>10</v>
      </c>
      <c r="J20" s="46">
        <f>+[1]žákyně_2012!J47</f>
        <v>1.0999999999999996</v>
      </c>
      <c r="K20" s="46">
        <f>+[1]žákyně_2012!K47</f>
        <v>0</v>
      </c>
      <c r="L20" s="47">
        <f>+[1]žákyně_2012!L47</f>
        <v>18.899999999999999</v>
      </c>
      <c r="M20" s="46">
        <f>+[1]žákyně_2012!M47</f>
        <v>2.4</v>
      </c>
      <c r="N20" s="46">
        <f>+[1]žákyně_2012!N47</f>
        <v>1.9000000000000001</v>
      </c>
      <c r="O20" s="46">
        <f>+[1]žákyně_2012!O47</f>
        <v>0</v>
      </c>
      <c r="P20" s="47">
        <f>+[1]žákyně_2012!P47</f>
        <v>10.5</v>
      </c>
      <c r="Q20" s="47">
        <f>+[1]žákyně_2012!Q47</f>
        <v>47.8</v>
      </c>
    </row>
    <row r="21" spans="1:17" ht="12.6" customHeight="1" x14ac:dyDescent="0.3">
      <c r="A21" s="37" t="s">
        <v>9</v>
      </c>
      <c r="B21" s="33" t="str">
        <f>+[1]žákyně_2012!B51</f>
        <v>Pavlíková Sofie</v>
      </c>
      <c r="C21" s="33">
        <f>+[1]žákyně_2012!C51</f>
        <v>2012</v>
      </c>
      <c r="D21" s="34" t="str">
        <f>+[1]žákyně_2012!D51</f>
        <v>Sokol Hradec Králové</v>
      </c>
      <c r="E21" s="46">
        <f>+[1]žákyně_2012!E51</f>
        <v>10</v>
      </c>
      <c r="F21" s="46">
        <f>+[1]žákyně_2012!F51</f>
        <v>1.4</v>
      </c>
      <c r="G21" s="46">
        <f>+[1]žákyně_2012!G51</f>
        <v>0</v>
      </c>
      <c r="H21" s="47">
        <f>+[1]žákyně_2012!H51</f>
        <v>18.600000000000001</v>
      </c>
      <c r="I21" s="46">
        <f>+[1]žákyně_2012!I51</f>
        <v>10</v>
      </c>
      <c r="J21" s="46">
        <f>+[1]žákyně_2012!J51</f>
        <v>1.5000000000000002</v>
      </c>
      <c r="K21" s="46">
        <f>+[1]žákyně_2012!K51</f>
        <v>0</v>
      </c>
      <c r="L21" s="47">
        <f>+[1]žákyně_2012!L51</f>
        <v>18.5</v>
      </c>
      <c r="M21" s="46">
        <f>+[1]žákyně_2012!M51</f>
        <v>2.5</v>
      </c>
      <c r="N21" s="46">
        <f>+[1]žákyně_2012!N51</f>
        <v>2.2999999999999998</v>
      </c>
      <c r="O21" s="46">
        <f>+[1]žákyně_2012!O51</f>
        <v>0</v>
      </c>
      <c r="P21" s="47">
        <f>+[1]žákyně_2012!P51</f>
        <v>10.199999999999999</v>
      </c>
      <c r="Q21" s="47">
        <f>+[1]žákyně_2012!Q51</f>
        <v>47.3</v>
      </c>
    </row>
    <row r="22" spans="1:17" ht="13.2" customHeight="1" x14ac:dyDescent="0.3">
      <c r="A22" s="37" t="s">
        <v>10</v>
      </c>
      <c r="B22" s="33" t="str">
        <f>+[1]žákyně_2012!B48</f>
        <v>Pilařová Barbora</v>
      </c>
      <c r="C22" s="33">
        <f>+[1]žákyně_2012!C48</f>
        <v>2012</v>
      </c>
      <c r="D22" s="34" t="str">
        <f>+[1]žákyně_2012!D48</f>
        <v>Sokol Chrudim</v>
      </c>
      <c r="E22" s="46">
        <f>+[1]žákyně_2012!E48</f>
        <v>10</v>
      </c>
      <c r="F22" s="46">
        <f>+[1]žákyně_2012!F48</f>
        <v>1.3999999999999992</v>
      </c>
      <c r="G22" s="46">
        <f>+[1]žákyně_2012!G48</f>
        <v>0</v>
      </c>
      <c r="H22" s="47">
        <f>+[1]žákyně_2012!H48</f>
        <v>18.600000000000001</v>
      </c>
      <c r="I22" s="46">
        <f>+[1]žákyně_2012!I48</f>
        <v>10</v>
      </c>
      <c r="J22" s="46">
        <f>+[1]žákyně_2012!J48</f>
        <v>1.7999999999999996</v>
      </c>
      <c r="K22" s="46">
        <f>+[1]žákyně_2012!K48</f>
        <v>0</v>
      </c>
      <c r="L22" s="47">
        <f>+[1]žákyně_2012!L48</f>
        <v>18.200000000000003</v>
      </c>
      <c r="M22" s="46">
        <f>+[1]žákyně_2012!M48</f>
        <v>2.8</v>
      </c>
      <c r="N22" s="46">
        <f>+[1]žákyně_2012!N48</f>
        <v>2.5999999999999996</v>
      </c>
      <c r="O22" s="46">
        <f>+[1]žákyně_2012!O48</f>
        <v>0</v>
      </c>
      <c r="P22" s="47">
        <f>+[1]žákyně_2012!P48</f>
        <v>10.199999999999999</v>
      </c>
      <c r="Q22" s="47">
        <f>+[1]žákyně_2012!Q48</f>
        <v>47</v>
      </c>
    </row>
    <row r="23" spans="1:17" ht="12.6" customHeight="1" x14ac:dyDescent="0.3">
      <c r="A23" s="37" t="s">
        <v>11</v>
      </c>
      <c r="B23" s="33" t="str">
        <f>+[1]žákyně_2012!B49</f>
        <v>Šponarová Ellen</v>
      </c>
      <c r="C23" s="33">
        <f>+[1]žákyně_2012!C49</f>
        <v>2012</v>
      </c>
      <c r="D23" s="34" t="str">
        <f>+[1]žákyně_2012!D49</f>
        <v>Sokol Vysoké Mýto</v>
      </c>
      <c r="E23" s="46">
        <f>+[1]žákyně_2012!E49</f>
        <v>10</v>
      </c>
      <c r="F23" s="46">
        <f>+[1]žákyně_2012!F49</f>
        <v>2.3000000000000003</v>
      </c>
      <c r="G23" s="46">
        <f>+[1]žákyně_2012!G49</f>
        <v>0</v>
      </c>
      <c r="H23" s="47">
        <f>+[1]žákyně_2012!H49</f>
        <v>17.7</v>
      </c>
      <c r="I23" s="46">
        <f>+[1]žákyně_2012!I49</f>
        <v>10</v>
      </c>
      <c r="J23" s="46">
        <f>+[1]žákyně_2012!J49</f>
        <v>1.4999999999999998</v>
      </c>
      <c r="K23" s="46">
        <f>+[1]žákyně_2012!K49</f>
        <v>0</v>
      </c>
      <c r="L23" s="47">
        <f>+[1]žákyně_2012!L49</f>
        <v>18.5</v>
      </c>
      <c r="M23" s="46">
        <f>+[1]žákyně_2012!M49</f>
        <v>2.2999999999999998</v>
      </c>
      <c r="N23" s="46">
        <f>+[1]žákyně_2012!N49</f>
        <v>2</v>
      </c>
      <c r="O23" s="46">
        <f>+[1]žákyně_2012!O49</f>
        <v>0</v>
      </c>
      <c r="P23" s="47">
        <f>+[1]žákyně_2012!P49</f>
        <v>10.3</v>
      </c>
      <c r="Q23" s="47">
        <f>+[1]žákyně_2012!Q49</f>
        <v>46.5</v>
      </c>
    </row>
    <row r="24" spans="1:17" ht="12.6" customHeight="1" x14ac:dyDescent="0.3">
      <c r="A24" s="37" t="s">
        <v>12</v>
      </c>
      <c r="B24" s="33" t="str">
        <f>+[1]žákyně_2012!B46</f>
        <v>Havlíčková Tereza</v>
      </c>
      <c r="C24" s="33">
        <f>+[1]žákyně_2012!C46</f>
        <v>2012</v>
      </c>
      <c r="D24" s="34" t="str">
        <f>+[1]žákyně_2012!D46</f>
        <v>TJ Spartak Vrchlabí</v>
      </c>
      <c r="E24" s="46">
        <f>+[1]žákyně_2012!E46</f>
        <v>10</v>
      </c>
      <c r="F24" s="46">
        <f>+[1]žákyně_2012!F46</f>
        <v>1.8999999999999997</v>
      </c>
      <c r="G24" s="46">
        <f>+[1]žákyně_2012!G46</f>
        <v>0</v>
      </c>
      <c r="H24" s="47">
        <f>+[1]žákyně_2012!H46</f>
        <v>18.100000000000001</v>
      </c>
      <c r="I24" s="46">
        <f>+[1]žákyně_2012!I46</f>
        <v>10</v>
      </c>
      <c r="J24" s="46">
        <f>+[1]žákyně_2012!J46</f>
        <v>1.5</v>
      </c>
      <c r="K24" s="46">
        <f>+[1]žákyně_2012!K46</f>
        <v>0</v>
      </c>
      <c r="L24" s="47">
        <f>+[1]žákyně_2012!L46</f>
        <v>18.5</v>
      </c>
      <c r="M24" s="46">
        <f>+[1]žákyně_2012!M46</f>
        <v>3</v>
      </c>
      <c r="N24" s="46">
        <f>+[1]žákyně_2012!N46</f>
        <v>3.2000000000000011</v>
      </c>
      <c r="O24" s="46">
        <f>+[1]žákyně_2012!O46</f>
        <v>0</v>
      </c>
      <c r="P24" s="47">
        <f>+[1]žákyně_2012!P46</f>
        <v>9.7999999999999989</v>
      </c>
      <c r="Q24" s="47">
        <f>+[1]žákyně_2012!Q46</f>
        <v>46.4</v>
      </c>
    </row>
    <row r="25" spans="1:17" ht="13.2" customHeight="1" x14ac:dyDescent="0.3">
      <c r="A25" s="37" t="s">
        <v>16</v>
      </c>
      <c r="B25" s="33" t="str">
        <f>+[1]žákyně_2012!B43</f>
        <v>Eflerová Eliška</v>
      </c>
      <c r="C25" s="33">
        <f>+[1]žákyně_2012!C43</f>
        <v>2012</v>
      </c>
      <c r="D25" s="34" t="str">
        <f>+[1]žákyně_2012!D43</f>
        <v>Sokol Hradec Králové</v>
      </c>
      <c r="E25" s="46">
        <f>+[1]žákyně_2012!E43</f>
        <v>10</v>
      </c>
      <c r="F25" s="46">
        <f>+[1]žákyně_2012!F43</f>
        <v>1.1000000000000001</v>
      </c>
      <c r="G25" s="46">
        <f>+[1]žákyně_2012!G43</f>
        <v>0</v>
      </c>
      <c r="H25" s="47">
        <f>+[1]žákyně_2012!H43</f>
        <v>18.899999999999999</v>
      </c>
      <c r="I25" s="46">
        <f>+[1]žákyně_2012!I43</f>
        <v>10</v>
      </c>
      <c r="J25" s="46">
        <f>+[1]žákyně_2012!J43</f>
        <v>1.9999999999999998</v>
      </c>
      <c r="K25" s="46">
        <f>+[1]žákyně_2012!K43</f>
        <v>0</v>
      </c>
      <c r="L25" s="47">
        <f>+[1]žákyně_2012!L43</f>
        <v>18</v>
      </c>
      <c r="M25" s="46">
        <f>+[1]žákyně_2012!M43</f>
        <v>2.5</v>
      </c>
      <c r="N25" s="46">
        <f>+[1]žákyně_2012!N43</f>
        <v>3.1999999999999997</v>
      </c>
      <c r="O25" s="46">
        <f>+[1]žákyně_2012!O43</f>
        <v>0</v>
      </c>
      <c r="P25" s="47">
        <f>+[1]žákyně_2012!P43</f>
        <v>9.3000000000000007</v>
      </c>
      <c r="Q25" s="47">
        <f>+[1]žákyně_2012!Q43</f>
        <v>46.2</v>
      </c>
    </row>
    <row r="26" spans="1:17" ht="12.6" customHeight="1" x14ac:dyDescent="0.3">
      <c r="A26" s="37" t="s">
        <v>16</v>
      </c>
      <c r="B26" s="33" t="str">
        <f>+[1]žákyně_2012!B50</f>
        <v>Peterková Eliška</v>
      </c>
      <c r="C26" s="33">
        <f>+[1]žákyně_2012!C50</f>
        <v>2012</v>
      </c>
      <c r="D26" s="34" t="str">
        <f>+[1]žákyně_2012!D50</f>
        <v>Sokol Vysoké Mýto</v>
      </c>
      <c r="E26" s="46">
        <f>+[1]žákyně_2012!E50</f>
        <v>10</v>
      </c>
      <c r="F26" s="46">
        <f>+[1]žákyně_2012!F50</f>
        <v>1.2999999999999996</v>
      </c>
      <c r="G26" s="46">
        <f>+[1]žákyně_2012!G50</f>
        <v>0</v>
      </c>
      <c r="H26" s="47">
        <f>+[1]žákyně_2012!H50</f>
        <v>18.700000000000003</v>
      </c>
      <c r="I26" s="46">
        <f>+[1]žákyně_2012!I50</f>
        <v>10</v>
      </c>
      <c r="J26" s="46">
        <f>+[1]žákyně_2012!J50</f>
        <v>1.8</v>
      </c>
      <c r="K26" s="46">
        <f>+[1]žákyně_2012!K50</f>
        <v>0</v>
      </c>
      <c r="L26" s="47">
        <f>+[1]žákyně_2012!L50</f>
        <v>18.2</v>
      </c>
      <c r="M26" s="46">
        <f>+[1]žákyně_2012!M50</f>
        <v>1.5</v>
      </c>
      <c r="N26" s="46">
        <f>+[1]žákyně_2012!N50</f>
        <v>2.2000000000000002</v>
      </c>
      <c r="O26" s="46">
        <f>+[1]žákyně_2012!O50</f>
        <v>0</v>
      </c>
      <c r="P26" s="47">
        <f>+[1]žákyně_2012!P50</f>
        <v>9.3000000000000007</v>
      </c>
      <c r="Q26" s="47">
        <f>+[1]žákyně_2012!Q50</f>
        <v>46.2</v>
      </c>
    </row>
    <row r="27" spans="1:17" ht="12.6" customHeight="1" x14ac:dyDescent="0.3">
      <c r="A27" s="37" t="s">
        <v>15</v>
      </c>
      <c r="B27" s="33" t="str">
        <f>+[1]žákyně_2012!B44</f>
        <v>Růžičková Nela</v>
      </c>
      <c r="C27" s="33">
        <f>+[1]žákyně_2012!C44</f>
        <v>2012</v>
      </c>
      <c r="D27" s="34" t="str">
        <f>+[1]žákyně_2012!D44</f>
        <v>Sokol Vysoké Mýto</v>
      </c>
      <c r="E27" s="46">
        <f>+[1]žákyně_2012!E44</f>
        <v>10</v>
      </c>
      <c r="F27" s="46">
        <f>+[1]žákyně_2012!F44</f>
        <v>1.5000000000000004</v>
      </c>
      <c r="G27" s="46">
        <f>+[1]žákyně_2012!G44</f>
        <v>0</v>
      </c>
      <c r="H27" s="47">
        <f>+[1]žákyně_2012!H44</f>
        <v>18.5</v>
      </c>
      <c r="I27" s="46">
        <f>+[1]žákyně_2012!I44</f>
        <v>10</v>
      </c>
      <c r="J27" s="46">
        <f>+[1]žákyně_2012!J44</f>
        <v>2.5</v>
      </c>
      <c r="K27" s="46">
        <f>+[1]žákyně_2012!K44</f>
        <v>0</v>
      </c>
      <c r="L27" s="47">
        <f>+[1]žákyně_2012!L44</f>
        <v>17.5</v>
      </c>
      <c r="M27" s="46">
        <f>+[1]žákyně_2012!M44</f>
        <v>2.1</v>
      </c>
      <c r="N27" s="46">
        <f>+[1]žákyně_2012!N44</f>
        <v>2.8000000000000003</v>
      </c>
      <c r="O27" s="46">
        <f>+[1]žákyně_2012!O44</f>
        <v>0</v>
      </c>
      <c r="P27" s="47">
        <f>+[1]žákyně_2012!P44</f>
        <v>9.2999999999999989</v>
      </c>
      <c r="Q27" s="47">
        <f>+[1]žákyně_2012!Q44</f>
        <v>45.3</v>
      </c>
    </row>
    <row r="28" spans="1:17" ht="11.4" customHeight="1" x14ac:dyDescent="0.3">
      <c r="A28" s="37" t="s">
        <v>17</v>
      </c>
      <c r="B28" s="33" t="str">
        <f>+[1]žákyně_2012!B45</f>
        <v>Havlíčková Adéla</v>
      </c>
      <c r="C28" s="33">
        <f>+[1]žákyně_2012!C45</f>
        <v>2012</v>
      </c>
      <c r="D28" s="34" t="str">
        <f>+[1]žákyně_2012!D45</f>
        <v>TJ Spartak Vrchlabí</v>
      </c>
      <c r="E28" s="46">
        <f>+[1]žákyně_2012!E45</f>
        <v>10</v>
      </c>
      <c r="F28" s="46">
        <f>+[1]žákyně_2012!F45</f>
        <v>2</v>
      </c>
      <c r="G28" s="46">
        <f>+[1]žákyně_2012!G45</f>
        <v>0</v>
      </c>
      <c r="H28" s="47">
        <f>+[1]žákyně_2012!H45</f>
        <v>18</v>
      </c>
      <c r="I28" s="46">
        <f>+[1]žákyně_2012!I45</f>
        <v>10</v>
      </c>
      <c r="J28" s="46">
        <f>+[1]žákyně_2012!J45</f>
        <v>2.5999999999999992</v>
      </c>
      <c r="K28" s="46">
        <f>+[1]žákyně_2012!K45</f>
        <v>0</v>
      </c>
      <c r="L28" s="47">
        <f>+[1]žákyně_2012!L45</f>
        <v>17.399999999999999</v>
      </c>
      <c r="M28" s="46">
        <f>+[1]žákyně_2012!M45</f>
        <v>3.2</v>
      </c>
      <c r="N28" s="46">
        <f>+[1]žákyně_2012!N45</f>
        <v>3.4000000000000012</v>
      </c>
      <c r="O28" s="46">
        <f>+[1]žákyně_2012!O45</f>
        <v>0</v>
      </c>
      <c r="P28" s="47">
        <f>+[1]žákyně_2012!P45</f>
        <v>9.7999999999999989</v>
      </c>
      <c r="Q28" s="47">
        <f>+[1]žákyně_2012!Q45</f>
        <v>45.199999999999996</v>
      </c>
    </row>
    <row r="29" spans="1:17" ht="10.8" customHeight="1" x14ac:dyDescent="0.3">
      <c r="A29" s="37" t="s">
        <v>18</v>
      </c>
      <c r="B29" s="33" t="str">
        <f>+[1]žákyně_2012!B42</f>
        <v>Říhová Tereza</v>
      </c>
      <c r="C29" s="33">
        <f>+[1]žákyně_2012!C42</f>
        <v>2012</v>
      </c>
      <c r="D29" s="34" t="str">
        <f>+[1]žákyně_2012!D42</f>
        <v>Sokol Pardubice</v>
      </c>
      <c r="E29" s="46">
        <f>+[1]žákyně_2012!E42</f>
        <v>10</v>
      </c>
      <c r="F29" s="46">
        <f>+[1]žákyně_2012!F42</f>
        <v>1.7999999999999996</v>
      </c>
      <c r="G29" s="46">
        <f>+[1]žákyně_2012!G42</f>
        <v>0</v>
      </c>
      <c r="H29" s="47">
        <f>+[1]žákyně_2012!H42</f>
        <v>18.200000000000003</v>
      </c>
      <c r="I29" s="46">
        <f>+[1]žákyně_2012!I42</f>
        <v>10</v>
      </c>
      <c r="J29" s="46">
        <f>+[1]žákyně_2012!J42</f>
        <v>3.100000000000001</v>
      </c>
      <c r="K29" s="46">
        <f>+[1]žákyně_2012!K42</f>
        <v>0</v>
      </c>
      <c r="L29" s="47">
        <f>+[1]žákyně_2012!L42</f>
        <v>16.899999999999999</v>
      </c>
      <c r="M29" s="46">
        <f>+[1]žákyně_2012!M42</f>
        <v>2.2999999999999998</v>
      </c>
      <c r="N29" s="46">
        <f>+[1]žákyně_2012!N42</f>
        <v>2.8000000000000003</v>
      </c>
      <c r="O29" s="46">
        <f>+[1]žákyně_2012!O42</f>
        <v>0</v>
      </c>
      <c r="P29" s="47">
        <f>+[1]žákyně_2012!P42</f>
        <v>9.5</v>
      </c>
      <c r="Q29" s="47">
        <f>+[1]žákyně_2012!Q42</f>
        <v>44.6</v>
      </c>
    </row>
    <row r="30" spans="1:17" ht="10.8" customHeight="1" x14ac:dyDescent="0.3">
      <c r="A30" s="15"/>
      <c r="C30" s="15"/>
      <c r="D30" s="17"/>
      <c r="E30" s="18"/>
      <c r="F30" s="19"/>
      <c r="G30" s="18"/>
      <c r="H30" s="20"/>
      <c r="I30" s="18"/>
      <c r="J30" s="19"/>
      <c r="K30" s="18"/>
      <c r="L30" s="21"/>
      <c r="M30" s="18"/>
      <c r="N30" s="19"/>
      <c r="O30" s="18"/>
      <c r="P30" s="20"/>
      <c r="Q30" s="20"/>
    </row>
    <row r="31" spans="1:17" x14ac:dyDescent="0.3">
      <c r="A31" s="15"/>
      <c r="B31" s="16" t="str">
        <f>+'[1]startovní listina'!C38</f>
        <v>Žákyně 2013 a ml.</v>
      </c>
      <c r="C31" s="15"/>
      <c r="D31" s="17"/>
      <c r="E31" s="18"/>
      <c r="F31" s="19"/>
      <c r="G31" s="18"/>
      <c r="H31" s="20"/>
      <c r="I31" s="18"/>
      <c r="J31" s="19"/>
      <c r="K31" s="18"/>
      <c r="L31" s="21"/>
      <c r="M31" s="18"/>
      <c r="N31" s="19"/>
      <c r="O31" s="18"/>
      <c r="P31" s="20"/>
      <c r="Q31" s="20"/>
    </row>
    <row r="32" spans="1:17" x14ac:dyDescent="0.3">
      <c r="A32" s="23"/>
      <c r="B32" s="24" t="s">
        <v>1</v>
      </c>
      <c r="C32" s="25" t="s">
        <v>2</v>
      </c>
      <c r="D32" s="26" t="s">
        <v>3</v>
      </c>
      <c r="E32" s="27" t="str">
        <f>E6</f>
        <v>PŘESKOK</v>
      </c>
      <c r="F32" s="27"/>
      <c r="G32" s="27"/>
      <c r="H32" s="27"/>
      <c r="I32" s="27" t="str">
        <f>I6</f>
        <v>BRADLA</v>
      </c>
      <c r="J32" s="27"/>
      <c r="K32" s="27"/>
      <c r="L32" s="27"/>
      <c r="M32" s="27" t="str">
        <f>M6</f>
        <v>KLADINA</v>
      </c>
      <c r="N32" s="27"/>
      <c r="O32" s="27"/>
      <c r="P32" s="27"/>
      <c r="Q32" s="28" t="s">
        <v>4</v>
      </c>
    </row>
    <row r="33" spans="1:17" ht="13.2" customHeight="1" x14ac:dyDescent="0.3">
      <c r="A33" s="23"/>
      <c r="B33" s="24"/>
      <c r="C33" s="25"/>
      <c r="D33" s="26"/>
      <c r="E33" s="29" t="s">
        <v>5</v>
      </c>
      <c r="F33" s="30" t="s">
        <v>6</v>
      </c>
      <c r="G33" s="29" t="s">
        <v>7</v>
      </c>
      <c r="H33" s="31" t="s">
        <v>19</v>
      </c>
      <c r="I33" s="29" t="s">
        <v>5</v>
      </c>
      <c r="J33" s="30" t="s">
        <v>6</v>
      </c>
      <c r="K33" s="29" t="s">
        <v>7</v>
      </c>
      <c r="L33" s="31" t="s">
        <v>20</v>
      </c>
      <c r="M33" s="29" t="s">
        <v>5</v>
      </c>
      <c r="N33" s="30" t="s">
        <v>6</v>
      </c>
      <c r="O33" s="29" t="s">
        <v>7</v>
      </c>
      <c r="P33" s="31" t="s">
        <v>21</v>
      </c>
      <c r="Q33" s="28"/>
    </row>
    <row r="34" spans="1:17" ht="12.6" customHeight="1" x14ac:dyDescent="0.3">
      <c r="A34" s="37" t="s">
        <v>8</v>
      </c>
      <c r="B34" s="37" t="str">
        <f>+[1]žákyně_2013!B35</f>
        <v>Rule Viktorie</v>
      </c>
      <c r="C34" s="37">
        <f>+[1]žákyně_2013!C35</f>
        <v>2013</v>
      </c>
      <c r="D34" s="34" t="str">
        <f>+[1]žákyně_2013!D35</f>
        <v>Sokol Hradec Králové</v>
      </c>
      <c r="E34" s="35">
        <f>+[1]žákyně_2013!E35</f>
        <v>10</v>
      </c>
      <c r="F34" s="35">
        <f>+[1]žákyně_2013!F35</f>
        <v>0.99999999999999978</v>
      </c>
      <c r="G34" s="35">
        <f>+[1]žákyně_2013!G35</f>
        <v>0</v>
      </c>
      <c r="H34" s="36">
        <f>+[1]žákyně_2013!H35</f>
        <v>19</v>
      </c>
      <c r="I34" s="35">
        <f>+[1]žákyně_2013!I35</f>
        <v>6</v>
      </c>
      <c r="J34" s="35">
        <f>+[1]žákyně_2013!J35</f>
        <v>0.80000000000000027</v>
      </c>
      <c r="K34" s="35">
        <f>+[1]žákyně_2013!K35</f>
        <v>0</v>
      </c>
      <c r="L34" s="36">
        <f>+[1]žákyně_2013!L35</f>
        <v>15.2</v>
      </c>
      <c r="M34" s="35">
        <f>+[1]žákyně_2013!M35</f>
        <v>2.2999999999999998</v>
      </c>
      <c r="N34" s="35">
        <f>+[1]žákyně_2013!N35</f>
        <v>2.5999999999999996</v>
      </c>
      <c r="O34" s="35">
        <f>+[1]žákyně_2013!O35</f>
        <v>0</v>
      </c>
      <c r="P34" s="36">
        <f>+[1]žákyně_2013!P35</f>
        <v>9.6999999999999993</v>
      </c>
      <c r="Q34" s="36">
        <f>+[1]žákyně_2013!Q35</f>
        <v>43.900000000000006</v>
      </c>
    </row>
    <row r="35" spans="1:17" ht="12" customHeight="1" x14ac:dyDescent="0.3">
      <c r="A35" s="37" t="s">
        <v>9</v>
      </c>
      <c r="B35" s="37" t="str">
        <f>+[1]žákyně_2013!B34</f>
        <v>Benešová Tereza</v>
      </c>
      <c r="C35" s="37">
        <f>+[1]žákyně_2013!C34</f>
        <v>2013</v>
      </c>
      <c r="D35" s="34" t="str">
        <f>+[1]žákyně_2013!D34</f>
        <v>TJ Jičín</v>
      </c>
      <c r="E35" s="35">
        <f>+[1]žákyně_2013!E34</f>
        <v>10</v>
      </c>
      <c r="F35" s="35">
        <f>+[1]žákyně_2013!F34</f>
        <v>1.1000000000000001</v>
      </c>
      <c r="G35" s="35">
        <f>+[1]žákyně_2013!G34</f>
        <v>0</v>
      </c>
      <c r="H35" s="36">
        <f>+[1]žákyně_2013!H34</f>
        <v>18.899999999999999</v>
      </c>
      <c r="I35" s="35">
        <f>+[1]žákyně_2013!I34</f>
        <v>6</v>
      </c>
      <c r="J35" s="35">
        <f>+[1]žákyně_2013!J34</f>
        <v>1.1000000000000001</v>
      </c>
      <c r="K35" s="35">
        <f>+[1]žákyně_2013!K34</f>
        <v>0</v>
      </c>
      <c r="L35" s="36">
        <f>+[1]žákyně_2013!L34</f>
        <v>14.9</v>
      </c>
      <c r="M35" s="35">
        <f>+[1]žákyně_2013!M34</f>
        <v>3</v>
      </c>
      <c r="N35" s="35">
        <f>+[1]žákyně_2013!N34</f>
        <v>2.9999999999999991</v>
      </c>
      <c r="O35" s="35">
        <f>+[1]žákyně_2013!O34</f>
        <v>0</v>
      </c>
      <c r="P35" s="36">
        <f>+[1]žákyně_2013!P34</f>
        <v>10</v>
      </c>
      <c r="Q35" s="36">
        <f>+[1]žákyně_2013!Q34</f>
        <v>43.8</v>
      </c>
    </row>
    <row r="36" spans="1:17" ht="12.6" customHeight="1" x14ac:dyDescent="0.3">
      <c r="A36" s="37" t="s">
        <v>10</v>
      </c>
      <c r="B36" s="37" t="str">
        <f>+[1]žákyně_2013!B36</f>
        <v>Brožíková Johanka</v>
      </c>
      <c r="C36" s="37">
        <f>+[1]žákyně_2013!C36</f>
        <v>2013</v>
      </c>
      <c r="D36" s="34" t="str">
        <f>+[1]žákyně_2013!D36</f>
        <v>TJ Spartak Vrchlabí</v>
      </c>
      <c r="E36" s="35">
        <f>+[1]žákyně_2013!E36</f>
        <v>10</v>
      </c>
      <c r="F36" s="35">
        <f>+[1]žákyně_2013!F36</f>
        <v>1.3000000000000005</v>
      </c>
      <c r="G36" s="35">
        <f>+[1]žákyně_2013!G36</f>
        <v>0</v>
      </c>
      <c r="H36" s="36">
        <f>+[1]žákyně_2013!H36</f>
        <v>18.7</v>
      </c>
      <c r="I36" s="35">
        <f>+[1]žákyně_2013!I36</f>
        <v>6</v>
      </c>
      <c r="J36" s="35">
        <f>+[1]žákyně_2013!J36</f>
        <v>1.4</v>
      </c>
      <c r="K36" s="35">
        <f>+[1]žákyně_2013!K36</f>
        <v>0</v>
      </c>
      <c r="L36" s="36">
        <f>+[1]žákyně_2013!L36</f>
        <v>14.6</v>
      </c>
      <c r="M36" s="35">
        <f>+[1]žákyně_2013!M36</f>
        <v>3.3</v>
      </c>
      <c r="N36" s="35">
        <f>+[1]žákyně_2013!N36</f>
        <v>2.9000000000000004</v>
      </c>
      <c r="O36" s="35">
        <f>+[1]žákyně_2013!O36</f>
        <v>0</v>
      </c>
      <c r="P36" s="36">
        <f>+[1]žákyně_2013!P36</f>
        <v>10.399999999999999</v>
      </c>
      <c r="Q36" s="36">
        <f>+[1]žákyně_2013!Q36</f>
        <v>43.699999999999996</v>
      </c>
    </row>
    <row r="37" spans="1:17" ht="12" customHeight="1" x14ac:dyDescent="0.3">
      <c r="A37" s="37" t="s">
        <v>11</v>
      </c>
      <c r="B37" s="37" t="str">
        <f>+[1]žákyně_2013!B33</f>
        <v>Hundáková Sára</v>
      </c>
      <c r="C37" s="37">
        <f>+[1]žákyně_2013!C33</f>
        <v>2013</v>
      </c>
      <c r="D37" s="34" t="str">
        <f>+[1]žákyně_2013!D33</f>
        <v>Sokol Pardubice</v>
      </c>
      <c r="E37" s="35">
        <f>+[1]žákyně_2013!E33</f>
        <v>10</v>
      </c>
      <c r="F37" s="35">
        <f>+[1]žákyně_2013!F33</f>
        <v>1.3999999999999995</v>
      </c>
      <c r="G37" s="35">
        <f>+[1]žákyně_2013!G33</f>
        <v>0</v>
      </c>
      <c r="H37" s="36">
        <f>+[1]žákyně_2013!H33</f>
        <v>18.600000000000001</v>
      </c>
      <c r="I37" s="35">
        <f>+[1]žákyně_2013!I33</f>
        <v>6</v>
      </c>
      <c r="J37" s="35">
        <f>+[1]žákyně_2013!J33</f>
        <v>2.1</v>
      </c>
      <c r="K37" s="35">
        <f>+[1]žákyně_2013!K33</f>
        <v>0</v>
      </c>
      <c r="L37" s="36">
        <f>+[1]žákyně_2013!L33</f>
        <v>13.9</v>
      </c>
      <c r="M37" s="35">
        <f>+[1]žákyně_2013!M33</f>
        <v>1.9</v>
      </c>
      <c r="N37" s="35">
        <f>+[1]žákyně_2013!N33</f>
        <v>1.3</v>
      </c>
      <c r="O37" s="35">
        <f>+[1]žákyně_2013!O33</f>
        <v>0</v>
      </c>
      <c r="P37" s="36">
        <f>+[1]žákyně_2013!P33</f>
        <v>10.6</v>
      </c>
      <c r="Q37" s="36">
        <f>+[1]žákyně_2013!Q33</f>
        <v>43.1</v>
      </c>
    </row>
    <row r="38" spans="1:17" ht="11.4" customHeight="1" x14ac:dyDescent="0.3">
      <c r="A38" s="37" t="s">
        <v>12</v>
      </c>
      <c r="B38" s="37" t="str">
        <f>+[1]žákyně_2013!B37</f>
        <v>Šebková Linda</v>
      </c>
      <c r="C38" s="37">
        <f>+[1]žákyně_2013!C37</f>
        <v>2014</v>
      </c>
      <c r="D38" s="34" t="str">
        <f>+[1]žákyně_2013!D37</f>
        <v>Sokol Pardubice</v>
      </c>
      <c r="E38" s="35">
        <f>+[1]žákyně_2013!E37</f>
        <v>10</v>
      </c>
      <c r="F38" s="35">
        <f>+[1]žákyně_2013!F37</f>
        <v>1.8000000000000005</v>
      </c>
      <c r="G38" s="35">
        <f>+[1]žákyně_2013!G37</f>
        <v>0</v>
      </c>
      <c r="H38" s="36">
        <f>+[1]žákyně_2013!H37</f>
        <v>18.2</v>
      </c>
      <c r="I38" s="35">
        <f>+[1]žákyně_2013!I37</f>
        <v>6</v>
      </c>
      <c r="J38" s="35">
        <f>+[1]žákyně_2013!J37</f>
        <v>1.6</v>
      </c>
      <c r="K38" s="35">
        <f>+[1]žákyně_2013!K37</f>
        <v>0</v>
      </c>
      <c r="L38" s="36">
        <f>+[1]žákyně_2013!L37</f>
        <v>14.4</v>
      </c>
      <c r="M38" s="35">
        <f>+[1]žákyně_2013!M37</f>
        <v>1.9</v>
      </c>
      <c r="N38" s="35">
        <f>+[1]žákyně_2013!N37</f>
        <v>2.3999999999999995</v>
      </c>
      <c r="O38" s="35">
        <f>+[1]žákyně_2013!O37</f>
        <v>0</v>
      </c>
      <c r="P38" s="36">
        <f>+[1]žákyně_2013!P37</f>
        <v>9.5</v>
      </c>
      <c r="Q38" s="36">
        <f>+[1]žákyně_2013!Q37</f>
        <v>42.1</v>
      </c>
    </row>
    <row r="39" spans="1:17" x14ac:dyDescent="0.3">
      <c r="A39" s="4"/>
      <c r="B39" s="5"/>
      <c r="C39" s="4"/>
      <c r="D39" s="12"/>
      <c r="E39" s="6"/>
      <c r="F39" s="7"/>
      <c r="G39" s="6"/>
      <c r="H39" s="8"/>
      <c r="I39" s="10"/>
      <c r="J39" s="10"/>
      <c r="K39" s="10"/>
      <c r="L39" s="9"/>
      <c r="M39" s="6"/>
      <c r="N39" s="7"/>
      <c r="O39" s="6"/>
      <c r="P39" s="11"/>
      <c r="Q39" s="11"/>
    </row>
    <row r="40" spans="1:17" x14ac:dyDescent="0.3">
      <c r="A40" s="3"/>
      <c r="B40" s="3"/>
      <c r="C40" s="3"/>
      <c r="D40" s="1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</sheetData>
  <mergeCells count="27">
    <mergeCell ref="A1:Q1"/>
    <mergeCell ref="A2:Q2"/>
    <mergeCell ref="A3:Q3"/>
    <mergeCell ref="A6:A7"/>
    <mergeCell ref="B6:B7"/>
    <mergeCell ref="C6:C7"/>
    <mergeCell ref="D6:D7"/>
    <mergeCell ref="E6:H6"/>
    <mergeCell ref="I6:L6"/>
    <mergeCell ref="M6:P6"/>
    <mergeCell ref="Q6:Q7"/>
    <mergeCell ref="A18:A19"/>
    <mergeCell ref="B18:B19"/>
    <mergeCell ref="C18:C19"/>
    <mergeCell ref="D18:D19"/>
    <mergeCell ref="E18:H18"/>
    <mergeCell ref="I18:L18"/>
    <mergeCell ref="M18:P18"/>
    <mergeCell ref="Q18:Q19"/>
    <mergeCell ref="M32:P32"/>
    <mergeCell ref="Q32:Q33"/>
    <mergeCell ref="A32:A33"/>
    <mergeCell ref="B32:B33"/>
    <mergeCell ref="C32:C33"/>
    <mergeCell ref="D32:D33"/>
    <mergeCell ref="E32:H32"/>
    <mergeCell ref="I32:L3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</dc:creator>
  <cp:lastModifiedBy>Simona</cp:lastModifiedBy>
  <cp:lastPrinted>2019-12-18T09:52:24Z</cp:lastPrinted>
  <dcterms:created xsi:type="dcterms:W3CDTF">2015-06-05T18:19:34Z</dcterms:created>
  <dcterms:modified xsi:type="dcterms:W3CDTF">2019-12-18T09:52:37Z</dcterms:modified>
</cp:coreProperties>
</file>