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e48578339437d44/Plocha/"/>
    </mc:Choice>
  </mc:AlternateContent>
  <xr:revisionPtr revIDLastSave="246" documentId="8_{ECD1D78E-BCAE-4B30-AA56-500D494DE4C8}" xr6:coauthVersionLast="47" xr6:coauthVersionMax="47" xr10:uidLastSave="{EE5A454C-0DC4-4FA9-89B4-2F2DEC1DE3B5}"/>
  <bookViews>
    <workbookView xWindow="-110" yWindow="-110" windowWidth="38620" windowHeight="21220" activeTab="3" xr2:uid="{00000000-000D-0000-FFFF-FFFF00000000}"/>
  </bookViews>
  <sheets>
    <sheet name="5033_Nejmladsi zaci- druzstvo" sheetId="1" r:id="rId1"/>
    <sheet name="5034_nejmladsi zaci-Jednotlivci" sheetId="2" r:id="rId2"/>
    <sheet name="5035_Mladsi zaci- druzstvo" sheetId="3" r:id="rId3"/>
    <sheet name="5036_Mladsi zaci- jednotlivci" sheetId="4" r:id="rId4"/>
    <sheet name="5037_Starsi zaci-druzstvo" sheetId="5" r:id="rId5"/>
    <sheet name="5038_Starsi zaci-jednotlivci" sheetId="6" r:id="rId6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6" i="6" l="1"/>
  <c r="K9" i="5" l="1"/>
  <c r="O9" i="5"/>
  <c r="S9" i="5"/>
  <c r="W9" i="5"/>
  <c r="AA9" i="5"/>
  <c r="AE9" i="5"/>
  <c r="AE18" i="5"/>
  <c r="AA18" i="5"/>
  <c r="W18" i="5"/>
  <c r="S18" i="5"/>
  <c r="O18" i="5"/>
  <c r="K18" i="5"/>
  <c r="AE12" i="5"/>
  <c r="AA12" i="5"/>
  <c r="W12" i="5"/>
  <c r="S12" i="5"/>
  <c r="O12" i="5"/>
  <c r="K12" i="5"/>
  <c r="AE17" i="5"/>
  <c r="AA17" i="5"/>
  <c r="W17" i="5"/>
  <c r="S17" i="5"/>
  <c r="O17" i="5"/>
  <c r="K17" i="5"/>
  <c r="AE16" i="5"/>
  <c r="AA16" i="5"/>
  <c r="W16" i="5"/>
  <c r="S16" i="5"/>
  <c r="O16" i="5"/>
  <c r="K16" i="5"/>
  <c r="AE15" i="6"/>
  <c r="AA15" i="6"/>
  <c r="W15" i="6"/>
  <c r="S15" i="6"/>
  <c r="O15" i="6"/>
  <c r="K15" i="6"/>
  <c r="AE14" i="6"/>
  <c r="AA14" i="6"/>
  <c r="W14" i="6"/>
  <c r="S14" i="6"/>
  <c r="O14" i="6"/>
  <c r="K14" i="6"/>
  <c r="AE13" i="6"/>
  <c r="AA13" i="6"/>
  <c r="W13" i="6"/>
  <c r="S13" i="6"/>
  <c r="O13" i="6"/>
  <c r="K13" i="6"/>
  <c r="AE12" i="6"/>
  <c r="AA12" i="6"/>
  <c r="W12" i="6"/>
  <c r="S12" i="6"/>
  <c r="O12" i="6"/>
  <c r="K12" i="6"/>
  <c r="K11" i="3"/>
  <c r="O11" i="3"/>
  <c r="S11" i="3"/>
  <c r="W11" i="3"/>
  <c r="AA11" i="3"/>
  <c r="AE11" i="3"/>
  <c r="AE12" i="1"/>
  <c r="AE11" i="1"/>
  <c r="AA12" i="1"/>
  <c r="W12" i="1"/>
  <c r="S12" i="1"/>
  <c r="O12" i="1"/>
  <c r="K12" i="1"/>
  <c r="AA11" i="1"/>
  <c r="W11" i="1"/>
  <c r="S11" i="1"/>
  <c r="O11" i="1"/>
  <c r="K11" i="1"/>
  <c r="AE8" i="2"/>
  <c r="AA8" i="2"/>
  <c r="W8" i="2"/>
  <c r="S8" i="2"/>
  <c r="O8" i="2"/>
  <c r="K8" i="2"/>
  <c r="AE7" i="2"/>
  <c r="AA7" i="2"/>
  <c r="W7" i="2"/>
  <c r="S7" i="2"/>
  <c r="O7" i="2"/>
  <c r="K7" i="2"/>
  <c r="AE9" i="2"/>
  <c r="AA9" i="2"/>
  <c r="W9" i="2"/>
  <c r="S9" i="2"/>
  <c r="O9" i="2"/>
  <c r="K9" i="2"/>
  <c r="AE10" i="2"/>
  <c r="AA10" i="2"/>
  <c r="W10" i="2"/>
  <c r="S10" i="2"/>
  <c r="O10" i="2"/>
  <c r="K10" i="2"/>
  <c r="AE17" i="4"/>
  <c r="AA17" i="4"/>
  <c r="W17" i="4"/>
  <c r="S17" i="4"/>
  <c r="O17" i="4"/>
  <c r="K17" i="4"/>
  <c r="AE14" i="4"/>
  <c r="AA14" i="4"/>
  <c r="W14" i="4"/>
  <c r="S14" i="4"/>
  <c r="O14" i="4"/>
  <c r="K14" i="4"/>
  <c r="AE13" i="4"/>
  <c r="AA13" i="4"/>
  <c r="W13" i="4"/>
  <c r="S13" i="4"/>
  <c r="O13" i="4"/>
  <c r="K13" i="4"/>
  <c r="AE12" i="4"/>
  <c r="AA12" i="4"/>
  <c r="W12" i="4"/>
  <c r="S12" i="4"/>
  <c r="O12" i="4"/>
  <c r="K12" i="4"/>
  <c r="AE9" i="4"/>
  <c r="AA9" i="4"/>
  <c r="W9" i="4"/>
  <c r="S9" i="4"/>
  <c r="O9" i="4"/>
  <c r="K9" i="4"/>
  <c r="AE8" i="4"/>
  <c r="AA8" i="4"/>
  <c r="W8" i="4"/>
  <c r="S8" i="4"/>
  <c r="O8" i="4"/>
  <c r="K8" i="4"/>
  <c r="AE11" i="4"/>
  <c r="AA11" i="4"/>
  <c r="W11" i="4"/>
  <c r="S11" i="4"/>
  <c r="O11" i="4"/>
  <c r="K11" i="4"/>
  <c r="AE15" i="4"/>
  <c r="AA15" i="4"/>
  <c r="W15" i="4"/>
  <c r="S15" i="4"/>
  <c r="O15" i="4"/>
  <c r="K15" i="4"/>
  <c r="AE7" i="4"/>
  <c r="AA7" i="4"/>
  <c r="W7" i="4"/>
  <c r="S7" i="4"/>
  <c r="O7" i="4"/>
  <c r="K7" i="4"/>
  <c r="AE11" i="5"/>
  <c r="AE10" i="5"/>
  <c r="AE15" i="5"/>
  <c r="AE14" i="5"/>
  <c r="AE8" i="5"/>
  <c r="AA11" i="5"/>
  <c r="AA10" i="5"/>
  <c r="AA15" i="5"/>
  <c r="AA14" i="5"/>
  <c r="AA8" i="5"/>
  <c r="W11" i="5"/>
  <c r="W10" i="5"/>
  <c r="W15" i="5"/>
  <c r="W14" i="5"/>
  <c r="W8" i="5"/>
  <c r="S11" i="5"/>
  <c r="S10" i="5"/>
  <c r="S15" i="5"/>
  <c r="S14" i="5"/>
  <c r="S8" i="5"/>
  <c r="AE10" i="3"/>
  <c r="AA10" i="3"/>
  <c r="W10" i="3"/>
  <c r="S10" i="3"/>
  <c r="O10" i="3"/>
  <c r="K10" i="3"/>
  <c r="AE9" i="6"/>
  <c r="AA9" i="6"/>
  <c r="W9" i="6"/>
  <c r="S9" i="6"/>
  <c r="O9" i="6"/>
  <c r="K9" i="6"/>
  <c r="AE11" i="6"/>
  <c r="AA11" i="6"/>
  <c r="W11" i="6"/>
  <c r="S11" i="6"/>
  <c r="O11" i="6"/>
  <c r="K11" i="6"/>
  <c r="AA16" i="6"/>
  <c r="W16" i="6"/>
  <c r="S16" i="6"/>
  <c r="O16" i="6"/>
  <c r="K16" i="6"/>
  <c r="AE10" i="6"/>
  <c r="AA10" i="6"/>
  <c r="W10" i="6"/>
  <c r="S10" i="6"/>
  <c r="O10" i="6"/>
  <c r="K10" i="6"/>
  <c r="AE7" i="6"/>
  <c r="AA7" i="6"/>
  <c r="W7" i="6"/>
  <c r="S7" i="6"/>
  <c r="O7" i="6"/>
  <c r="K7" i="6"/>
  <c r="AE8" i="6"/>
  <c r="AA8" i="6"/>
  <c r="W8" i="6"/>
  <c r="S8" i="6"/>
  <c r="O8" i="6"/>
  <c r="K8" i="6"/>
  <c r="AF12" i="5" l="1"/>
  <c r="AF14" i="6"/>
  <c r="AF12" i="6"/>
  <c r="AF15" i="6"/>
  <c r="AF13" i="6"/>
  <c r="AF9" i="6"/>
  <c r="AF9" i="2"/>
  <c r="AF7" i="2"/>
  <c r="AF8" i="2"/>
  <c r="AF10" i="2"/>
  <c r="AF15" i="4"/>
  <c r="AF8" i="4"/>
  <c r="AF12" i="4"/>
  <c r="AF13" i="4"/>
  <c r="AF17" i="4"/>
  <c r="AF7" i="4"/>
  <c r="AF14" i="4"/>
  <c r="AF11" i="4"/>
  <c r="AF9" i="4"/>
  <c r="AF8" i="6"/>
  <c r="AF7" i="6"/>
  <c r="AF10" i="6"/>
  <c r="AF16" i="6"/>
  <c r="AF11" i="6"/>
  <c r="K15" i="5" l="1"/>
  <c r="O15" i="5"/>
  <c r="O11" i="5" l="1"/>
  <c r="K11" i="5"/>
  <c r="O10" i="5"/>
  <c r="K10" i="5"/>
  <c r="O8" i="5"/>
  <c r="K8" i="5"/>
  <c r="O14" i="5"/>
  <c r="K14" i="5"/>
  <c r="AF18" i="5" s="1"/>
  <c r="AE20" i="3"/>
  <c r="AA20" i="3"/>
  <c r="W20" i="3"/>
  <c r="S20" i="3"/>
  <c r="O20" i="3"/>
  <c r="K20" i="3"/>
  <c r="AE19" i="3"/>
  <c r="AA19" i="3"/>
  <c r="W19" i="3"/>
  <c r="S19" i="3"/>
  <c r="O19" i="3"/>
  <c r="O22" i="3" s="1"/>
  <c r="K19" i="3"/>
  <c r="K22" i="3" s="1"/>
  <c r="AE21" i="3"/>
  <c r="AA21" i="3"/>
  <c r="W21" i="3"/>
  <c r="S21" i="3"/>
  <c r="O21" i="3"/>
  <c r="K21" i="3"/>
  <c r="AE16" i="3"/>
  <c r="AA16" i="3"/>
  <c r="W16" i="3"/>
  <c r="S16" i="3"/>
  <c r="O16" i="3"/>
  <c r="K16" i="3"/>
  <c r="AE15" i="3"/>
  <c r="AA15" i="3"/>
  <c r="W15" i="3"/>
  <c r="S15" i="3"/>
  <c r="O15" i="3"/>
  <c r="K15" i="3"/>
  <c r="AE14" i="3"/>
  <c r="AE17" i="3" s="1"/>
  <c r="AA14" i="3"/>
  <c r="AA17" i="3" s="1"/>
  <c r="W14" i="3"/>
  <c r="S14" i="3"/>
  <c r="O14" i="3"/>
  <c r="K14" i="3"/>
  <c r="AE9" i="3"/>
  <c r="AA9" i="3"/>
  <c r="W9" i="3"/>
  <c r="S9" i="3"/>
  <c r="O9" i="3"/>
  <c r="K9" i="3"/>
  <c r="AE8" i="3"/>
  <c r="AE12" i="3" s="1"/>
  <c r="AA8" i="3"/>
  <c r="AA12" i="3" s="1"/>
  <c r="W8" i="3"/>
  <c r="W12" i="3" s="1"/>
  <c r="S8" i="3"/>
  <c r="S12" i="3" s="1"/>
  <c r="O8" i="3"/>
  <c r="O12" i="3" s="1"/>
  <c r="K8" i="3"/>
  <c r="K12" i="3" s="1"/>
  <c r="AE10" i="1"/>
  <c r="AA10" i="1"/>
  <c r="W10" i="1"/>
  <c r="S10" i="1"/>
  <c r="O10" i="1"/>
  <c r="K10" i="1"/>
  <c r="AE9" i="1"/>
  <c r="AA9" i="1"/>
  <c r="W9" i="1"/>
  <c r="S9" i="1"/>
  <c r="O9" i="1"/>
  <c r="K9" i="1"/>
  <c r="AE8" i="1"/>
  <c r="AA8" i="1"/>
  <c r="W8" i="1"/>
  <c r="S8" i="1"/>
  <c r="O8" i="1"/>
  <c r="K8" i="1"/>
  <c r="S22" i="3" l="1"/>
  <c r="W22" i="3"/>
  <c r="AA22" i="3"/>
  <c r="AE22" i="3"/>
  <c r="K17" i="3"/>
  <c r="O17" i="3"/>
  <c r="S17" i="3"/>
  <c r="W17" i="3"/>
  <c r="AF17" i="3" l="1"/>
  <c r="AF22" i="3"/>
  <c r="AF12" i="3"/>
  <c r="AF12" i="1"/>
</calcChain>
</file>

<file path=xl/sharedStrings.xml><?xml version="1.0" encoding="utf-8"?>
<sst xmlns="http://schemas.openxmlformats.org/spreadsheetml/2006/main" count="366" uniqueCount="67">
  <si>
    <t>2.10.2021</t>
  </si>
  <si>
    <t>Nejmladší žáci- družstvo</t>
  </si>
  <si>
    <t>pořadí</t>
  </si>
  <si>
    <t>ev. č./č.družstva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</si>
  <si>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</si>
  <si>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</si>
  <si>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</si>
  <si>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</si>
  <si>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</si>
  <si>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</si>
  <si>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</si>
  <si>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</si>
  <si>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</si>
  <si>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</si>
  <si>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</si>
  <si>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</si>
  <si>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</si>
  <si>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</si>
  <si>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</si>
  <si>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Celkem</t>
  </si>
  <si>
    <t>Tělocvičná jednota Sokol Kladno</t>
  </si>
  <si>
    <t>Roman Aleš</t>
  </si>
  <si>
    <t>T.J. Sokol Kladno</t>
  </si>
  <si>
    <t>Podpěra, Šik</t>
  </si>
  <si>
    <t>Pikner Kristián</t>
  </si>
  <si>
    <t>Ježek Vojtěch</t>
  </si>
  <si>
    <t>Tělocvičná jednota Sokol Poděbrady</t>
  </si>
  <si>
    <t>T.J. Sokol Poděbrady</t>
  </si>
  <si>
    <t>Zmeškal, Szabó, Smejkal</t>
  </si>
  <si>
    <t>nejmladší žáci-Jednotlivci</t>
  </si>
  <si>
    <t>ev. č.</t>
  </si>
  <si>
    <t>Kořínek Martin</t>
  </si>
  <si>
    <t>Mladší žáci- družstvo</t>
  </si>
  <si>
    <t>Potužník Josef</t>
  </si>
  <si>
    <t>Šik, Podpěra</t>
  </si>
  <si>
    <t>Strkula Daniel</t>
  </si>
  <si>
    <t>Šik Marek</t>
  </si>
  <si>
    <t>Kratochvíla Jan</t>
  </si>
  <si>
    <t>Lokvenc Tobiáš</t>
  </si>
  <si>
    <t>Šindler Alexandr</t>
  </si>
  <si>
    <t>Tělocvičná jednota Sokol Kolín</t>
  </si>
  <si>
    <t>Čermák Radek</t>
  </si>
  <si>
    <t>T.J. Sokol Kolín</t>
  </si>
  <si>
    <t>Bareš</t>
  </si>
  <si>
    <t>Horák Robert</t>
  </si>
  <si>
    <t>Podveský Drahoslav</t>
  </si>
  <si>
    <t>Toman Josef</t>
  </si>
  <si>
    <t>Knotner David</t>
  </si>
  <si>
    <t>Fajt Tobiáš</t>
  </si>
  <si>
    <t>Bedrna Jan</t>
  </si>
  <si>
    <t>Mrázek Štěpán</t>
  </si>
  <si>
    <t>Neuman Jan</t>
  </si>
  <si>
    <t>T.J. Sokol Rokycany</t>
  </si>
  <si>
    <t>Potomak</t>
  </si>
  <si>
    <t>Mladší žáci- jednotlivci</t>
  </si>
  <si>
    <t>Starší žáci-družstvo</t>
  </si>
  <si>
    <t>Knop Karel</t>
  </si>
  <si>
    <t>Sauer Lukáš</t>
  </si>
  <si>
    <t>Taftl, Bareš</t>
  </si>
  <si>
    <t>Daňko Vojtěch</t>
  </si>
  <si>
    <t>Šverdík, Poláková</t>
  </si>
  <si>
    <t>Dvořák Prokop</t>
  </si>
  <si>
    <t>Mach Ondřej</t>
  </si>
  <si>
    <t>Starší žáci-jednotlivci</t>
  </si>
  <si>
    <t>SGM - Přebor Středočeského kraje - OPEN</t>
  </si>
  <si>
    <t>Kučera Daniel</t>
  </si>
  <si>
    <t>Řípa Marek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</si>
</sst>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sz val="11"/>
      <color rgb="FF000000"/>
      <name val="Calibri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4"/>
      <color rgb="FF000000"/>
      <name val="Calibri"/>
      <family val="2"/>
      <charset val="238"/>
    </font>
    <font>
      <b/>
      <sz val="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CCCCCC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9" fillId="0" borderId="0" xfId="0" applyFont="1"/>
    <xf numFmtId="0" fontId="9" fillId="0" borderId="1" xfId="0" applyFont="1" applyBorder="1"/>
    <xf numFmtId="0" fontId="11" fillId="0" borderId="0" xfId="0" applyFont="1"/>
    <xf numFmtId="0" fontId="12" fillId="2" borderId="0" xfId="0" applyFont="1" applyFill="1"/>
    <xf numFmtId="0" fontId="12" fillId="3" borderId="0" xfId="0" applyFont="1" applyFill="1"/>
    <xf numFmtId="164" fontId="12" fillId="0" borderId="0" xfId="0" applyNumberFormat="1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8" fillId="2" borderId="0" xfId="0" applyFont="1" applyFill="1"/>
    <xf numFmtId="0" fontId="8" fillId="3" borderId="0" xfId="0" applyFont="1" applyFill="1"/>
    <xf numFmtId="164" fontId="8" fillId="0" borderId="0" xfId="0" applyNumberFormat="1" applyFont="1"/>
    <xf numFmtId="0" fontId="10" fillId="2" borderId="0" xfId="0" applyFont="1" applyFill="1"/>
    <xf numFmtId="0" fontId="10" fillId="3" borderId="0" xfId="0" applyFont="1" applyFill="1"/>
    <xf numFmtId="164" fontId="10" fillId="0" borderId="0" xfId="0" applyNumberFormat="1" applyFont="1"/>
    <xf numFmtId="0" fontId="4" fillId="2" borderId="1" xfId="0" applyFont="1" applyFill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164" fontId="7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9" fillId="0" borderId="0" xfId="0" applyFont="1" applyAlignment="1">
      <alignment horizontal="center"/>
    </xf>
    <xf numFmtId="164" fontId="15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9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164" fontId="2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11" fillId="0" borderId="0" xfId="0" applyFont="1" applyBorder="1"/>
    <xf numFmtId="164" fontId="7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0" fillId="0" borderId="0" xfId="0" applyFill="1" applyBorder="1"/>
    <xf numFmtId="0" fontId="0" fillId="0" borderId="3" xfId="0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164" fontId="15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164" fontId="7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164" fontId="7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164" fontId="7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zoomScale="130" zoomScaleNormal="130" workbookViewId="0">
      <selection activeCell="D1" sqref="D1"/>
    </sheetView>
  </sheetViews>
  <sheetFormatPr defaultRowHeight="14.5" x14ac:dyDescent="0.35"/>
  <cols>
    <col min="1" max="1" width="4.1796875" customWidth="1"/>
    <col min="2" max="3" width="10" hidden="1" customWidth="1"/>
    <col min="4" max="4" width="17" customWidth="1"/>
    <col min="5" max="5" width="4.81640625" style="38" customWidth="1"/>
    <col min="6" max="6" width="18.453125" style="30" hidden="1" customWidth="1"/>
    <col min="7" max="7" width="30" hidden="1" customWidth="1"/>
    <col min="8" max="9" width="5.54296875" style="61" customWidth="1"/>
    <col min="10" max="10" width="2" style="7" customWidth="1"/>
    <col min="11" max="11" width="7.26953125" style="5" customWidth="1"/>
    <col min="12" max="13" width="5.54296875" style="61" customWidth="1"/>
    <col min="14" max="14" width="2" style="7" customWidth="1"/>
    <col min="15" max="15" width="7.453125" style="5" customWidth="1"/>
    <col min="16" max="17" width="5.54296875" style="61" customWidth="1"/>
    <col min="18" max="18" width="2" style="7" customWidth="1"/>
    <col min="19" max="19" width="7.7265625" style="5" customWidth="1"/>
    <col min="20" max="21" width="5.54296875" style="61" customWidth="1"/>
    <col min="22" max="22" width="2" style="7" customWidth="1"/>
    <col min="23" max="23" width="7.26953125" style="5" customWidth="1"/>
    <col min="24" max="25" width="5.54296875" style="61" customWidth="1"/>
    <col min="26" max="26" width="2" style="7" customWidth="1"/>
    <col min="27" max="27" width="7.453125" style="5" customWidth="1"/>
    <col min="28" max="29" width="5.54296875" style="61" customWidth="1"/>
    <col min="30" max="30" width="2" style="7" customWidth="1"/>
    <col min="31" max="31" width="7.453125" style="5" customWidth="1"/>
    <col min="32" max="32" width="8" style="5" customWidth="1"/>
  </cols>
  <sheetData>
    <row r="1" spans="1:33" ht="18.5" x14ac:dyDescent="0.45">
      <c r="D1" s="1" t="s">
        <v>64</v>
      </c>
    </row>
    <row r="2" spans="1:33" ht="18.5" x14ac:dyDescent="0.45">
      <c r="D2" s="1" t="s">
        <v>0</v>
      </c>
    </row>
    <row r="3" spans="1:33" ht="18.5" x14ac:dyDescent="0.45">
      <c r="D3" s="1" t="s">
        <v>1</v>
      </c>
    </row>
    <row r="6" spans="1:33" x14ac:dyDescent="0.35">
      <c r="A6" s="2" t="s">
        <v>2</v>
      </c>
      <c r="B6" s="2" t="s">
        <v>3</v>
      </c>
      <c r="C6" s="2" t="s">
        <v>4</v>
      </c>
      <c r="D6" s="2" t="s">
        <v>5</v>
      </c>
      <c r="E6" s="39" t="s">
        <v>6</v>
      </c>
      <c r="F6" s="48" t="s">
        <v>7</v>
      </c>
      <c r="G6" s="2" t="s">
        <v>8</v>
      </c>
      <c r="H6" s="43" t="s">
        <v>9</v>
      </c>
      <c r="I6" s="43" t="s">
        <v>10</v>
      </c>
      <c r="J6" s="9" t="s">
        <v>11</v>
      </c>
      <c r="K6" s="8" t="s">
        <v>12</v>
      </c>
      <c r="L6" s="43" t="s">
        <v>9</v>
      </c>
      <c r="M6" s="43" t="s">
        <v>10</v>
      </c>
      <c r="N6" s="9" t="s">
        <v>11</v>
      </c>
      <c r="O6" s="8" t="s">
        <v>13</v>
      </c>
      <c r="P6" s="43" t="s">
        <v>9</v>
      </c>
      <c r="Q6" s="43" t="s">
        <v>10</v>
      </c>
      <c r="R6" s="9" t="s">
        <v>11</v>
      </c>
      <c r="S6" s="8" t="s">
        <v>14</v>
      </c>
      <c r="T6" s="43" t="s">
        <v>9</v>
      </c>
      <c r="U6" s="43" t="s">
        <v>10</v>
      </c>
      <c r="V6" s="9" t="s">
        <v>11</v>
      </c>
      <c r="W6" s="8" t="s">
        <v>15</v>
      </c>
      <c r="X6" s="43" t="s">
        <v>9</v>
      </c>
      <c r="Y6" s="43" t="s">
        <v>10</v>
      </c>
      <c r="Z6" s="9" t="s">
        <v>11</v>
      </c>
      <c r="AA6" s="8" t="s">
        <v>16</v>
      </c>
      <c r="AB6" s="43" t="s">
        <v>9</v>
      </c>
      <c r="AC6" s="43" t="s">
        <v>10</v>
      </c>
      <c r="AD6" s="9" t="s">
        <v>11</v>
      </c>
      <c r="AE6" s="8" t="s">
        <v>17</v>
      </c>
      <c r="AF6" s="8" t="s">
        <v>18</v>
      </c>
    </row>
    <row r="7" spans="1:33" x14ac:dyDescent="0.35">
      <c r="A7" s="3">
        <v>1</v>
      </c>
      <c r="B7" s="3">
        <v>3737</v>
      </c>
      <c r="C7" s="3">
        <v>4277</v>
      </c>
      <c r="D7" s="3" t="s">
        <v>20</v>
      </c>
      <c r="E7" s="40"/>
      <c r="F7" s="49"/>
      <c r="G7" s="3"/>
      <c r="H7" s="44"/>
      <c r="I7" s="44"/>
      <c r="J7" s="12"/>
      <c r="K7" s="11"/>
      <c r="L7" s="44"/>
      <c r="M7" s="44"/>
      <c r="N7" s="12"/>
      <c r="O7" s="11"/>
      <c r="P7" s="44"/>
      <c r="Q7" s="44"/>
      <c r="R7" s="12"/>
      <c r="S7" s="11"/>
      <c r="T7" s="44"/>
      <c r="U7" s="44"/>
      <c r="V7" s="12"/>
      <c r="W7" s="11"/>
      <c r="X7" s="44"/>
      <c r="Y7" s="44"/>
      <c r="Z7" s="12"/>
      <c r="AA7" s="11"/>
      <c r="AB7" s="44"/>
      <c r="AC7" s="44"/>
      <c r="AD7" s="12"/>
      <c r="AE7" s="11"/>
      <c r="AF7" s="11"/>
      <c r="AG7" s="19"/>
    </row>
    <row r="8" spans="1:33" x14ac:dyDescent="0.35">
      <c r="B8">
        <v>192877</v>
      </c>
      <c r="C8">
        <v>4277</v>
      </c>
      <c r="D8" t="s">
        <v>21</v>
      </c>
      <c r="E8" s="38">
        <v>2013</v>
      </c>
      <c r="F8" s="30" t="s">
        <v>22</v>
      </c>
      <c r="G8" t="s">
        <v>23</v>
      </c>
      <c r="H8" s="63">
        <v>1.9</v>
      </c>
      <c r="I8" s="63">
        <v>7.5330000000000004</v>
      </c>
      <c r="J8" s="46"/>
      <c r="K8" s="15">
        <f>H8+I8-J8</f>
        <v>9.4329999999999998</v>
      </c>
      <c r="L8" s="63"/>
      <c r="M8" s="63">
        <v>8.75</v>
      </c>
      <c r="N8" s="46"/>
      <c r="O8" s="15">
        <f>L8+M8-N8</f>
        <v>8.75</v>
      </c>
      <c r="P8" s="63"/>
      <c r="Q8" s="63">
        <v>8</v>
      </c>
      <c r="R8" s="46"/>
      <c r="S8" s="15">
        <f>P8+Q8-R8</f>
        <v>8</v>
      </c>
      <c r="T8" s="63">
        <v>1.6</v>
      </c>
      <c r="U8" s="63">
        <v>7.05</v>
      </c>
      <c r="V8" s="46"/>
      <c r="W8" s="15">
        <f>T8+U8-V8</f>
        <v>8.65</v>
      </c>
      <c r="X8" s="63">
        <v>0.6</v>
      </c>
      <c r="Y8" s="63">
        <v>8.4499999999999993</v>
      </c>
      <c r="Z8" s="46"/>
      <c r="AA8" s="15">
        <f>X8+Y8-Z8</f>
        <v>9.0499999999999989</v>
      </c>
      <c r="AB8" s="63"/>
      <c r="AC8" s="63">
        <v>8.8000000000000007</v>
      </c>
      <c r="AD8" s="46"/>
      <c r="AE8" s="15">
        <f>AB8+AC8-AD8</f>
        <v>8.8000000000000007</v>
      </c>
      <c r="AF8" s="15"/>
      <c r="AG8" s="19"/>
    </row>
    <row r="9" spans="1:33" x14ac:dyDescent="0.35">
      <c r="B9">
        <v>961014</v>
      </c>
      <c r="C9">
        <v>4277</v>
      </c>
      <c r="D9" t="s">
        <v>24</v>
      </c>
      <c r="E9" s="38">
        <v>2012</v>
      </c>
      <c r="F9" s="30" t="s">
        <v>22</v>
      </c>
      <c r="G9" t="s">
        <v>23</v>
      </c>
      <c r="H9" s="63">
        <v>2.5</v>
      </c>
      <c r="I9" s="63">
        <v>8.9670000000000005</v>
      </c>
      <c r="J9" s="46"/>
      <c r="K9" s="15">
        <f>H9+I9-J9</f>
        <v>11.467000000000001</v>
      </c>
      <c r="L9" s="63"/>
      <c r="M9" s="63">
        <v>8.4</v>
      </c>
      <c r="N9" s="46"/>
      <c r="O9" s="15">
        <f>L9+M9-N9</f>
        <v>8.4</v>
      </c>
      <c r="P9" s="63"/>
      <c r="Q9" s="63">
        <v>7.95</v>
      </c>
      <c r="R9" s="46"/>
      <c r="S9" s="15">
        <f>P9+Q9-R9</f>
        <v>7.95</v>
      </c>
      <c r="T9" s="63">
        <v>1.6</v>
      </c>
      <c r="U9" s="63">
        <v>7.75</v>
      </c>
      <c r="V9" s="46"/>
      <c r="W9" s="15">
        <f>T9+U9-V9</f>
        <v>9.35</v>
      </c>
      <c r="X9" s="63">
        <v>0.6</v>
      </c>
      <c r="Y9" s="63">
        <v>8.5</v>
      </c>
      <c r="Z9" s="46"/>
      <c r="AA9" s="15">
        <f>X9+Y9-Z9</f>
        <v>9.1</v>
      </c>
      <c r="AB9" s="63"/>
      <c r="AC9" s="63">
        <v>8.5500000000000007</v>
      </c>
      <c r="AD9" s="46"/>
      <c r="AE9" s="15">
        <f>AB9+AC9-AD9</f>
        <v>8.5500000000000007</v>
      </c>
      <c r="AF9" s="15"/>
      <c r="AG9" s="19"/>
    </row>
    <row r="10" spans="1:33" x14ac:dyDescent="0.35">
      <c r="B10">
        <v>946229</v>
      </c>
      <c r="C10">
        <v>4277</v>
      </c>
      <c r="D10" t="s">
        <v>25</v>
      </c>
      <c r="E10" s="38">
        <v>2012</v>
      </c>
      <c r="F10" s="30" t="s">
        <v>22</v>
      </c>
      <c r="G10" t="s">
        <v>23</v>
      </c>
      <c r="H10" s="63">
        <v>1.9</v>
      </c>
      <c r="I10" s="63">
        <v>7.9329999999999998</v>
      </c>
      <c r="J10" s="46"/>
      <c r="K10" s="15">
        <f>H10+I10-J10</f>
        <v>9.8330000000000002</v>
      </c>
      <c r="L10" s="63"/>
      <c r="M10" s="63">
        <v>9.1</v>
      </c>
      <c r="N10" s="46"/>
      <c r="O10" s="15">
        <f>L10+M10-N10</f>
        <v>9.1</v>
      </c>
      <c r="P10" s="63">
        <v>1.2</v>
      </c>
      <c r="Q10" s="63">
        <v>8.35</v>
      </c>
      <c r="R10" s="46"/>
      <c r="S10" s="15">
        <f>P10+Q10-R10</f>
        <v>9.5499999999999989</v>
      </c>
      <c r="T10" s="63">
        <v>1.6</v>
      </c>
      <c r="U10" s="63">
        <v>8.1999999999999993</v>
      </c>
      <c r="V10" s="46"/>
      <c r="W10" s="15">
        <f>T10+U10-V10</f>
        <v>9.7999999999999989</v>
      </c>
      <c r="X10" s="63">
        <v>0.6</v>
      </c>
      <c r="Y10" s="63">
        <v>9</v>
      </c>
      <c r="Z10" s="46"/>
      <c r="AA10" s="15">
        <f>X10+Y10-Z10</f>
        <v>9.6</v>
      </c>
      <c r="AB10" s="63"/>
      <c r="AC10" s="63">
        <v>9.4</v>
      </c>
      <c r="AD10" s="46"/>
      <c r="AE10" s="15">
        <f>AB10+AC10-AD10</f>
        <v>9.4</v>
      </c>
      <c r="AF10" s="15"/>
      <c r="AG10" s="19"/>
    </row>
    <row r="11" spans="1:33" x14ac:dyDescent="0.35">
      <c r="D11" s="65" t="s">
        <v>31</v>
      </c>
      <c r="E11" s="66">
        <v>2012</v>
      </c>
      <c r="F11" s="67" t="s">
        <v>22</v>
      </c>
      <c r="G11" s="65" t="s">
        <v>23</v>
      </c>
      <c r="H11" s="68">
        <v>1.8</v>
      </c>
      <c r="I11" s="68">
        <v>8.6669999999999998</v>
      </c>
      <c r="J11" s="69"/>
      <c r="K11" s="70">
        <f t="shared" ref="K11" si="0">H11+I11-J11</f>
        <v>10.467000000000001</v>
      </c>
      <c r="L11" s="68"/>
      <c r="M11" s="68">
        <v>8.4499999999999993</v>
      </c>
      <c r="N11" s="69"/>
      <c r="O11" s="70">
        <f t="shared" ref="O11" si="1">L11+M11-N11</f>
        <v>8.4499999999999993</v>
      </c>
      <c r="P11" s="68">
        <v>0.6</v>
      </c>
      <c r="Q11" s="68">
        <v>8.3000000000000007</v>
      </c>
      <c r="R11" s="69"/>
      <c r="S11" s="70">
        <f t="shared" ref="S11" si="2">P11+Q11-R11</f>
        <v>8.9</v>
      </c>
      <c r="T11" s="68">
        <v>1.6</v>
      </c>
      <c r="U11" s="68">
        <v>7.9</v>
      </c>
      <c r="V11" s="69"/>
      <c r="W11" s="70">
        <f t="shared" ref="W11" si="3">T11+U11-V11</f>
        <v>9.5</v>
      </c>
      <c r="X11" s="68">
        <v>0.6</v>
      </c>
      <c r="Y11" s="68">
        <v>7.9</v>
      </c>
      <c r="Z11" s="69"/>
      <c r="AA11" s="70">
        <f t="shared" ref="AA11" si="4">X11+Y11-Z11</f>
        <v>8.5</v>
      </c>
      <c r="AB11" s="68"/>
      <c r="AC11" s="68">
        <v>9.35</v>
      </c>
      <c r="AD11" s="69"/>
      <c r="AE11" s="70">
        <f>AB11+AC11-AD11</f>
        <v>9.35</v>
      </c>
      <c r="AF11" s="70"/>
      <c r="AG11" s="19"/>
    </row>
    <row r="12" spans="1:33" x14ac:dyDescent="0.35">
      <c r="A12" s="4"/>
      <c r="B12" s="4"/>
      <c r="C12" s="4"/>
      <c r="D12" s="4" t="s">
        <v>19</v>
      </c>
      <c r="E12" s="41"/>
      <c r="F12" s="50"/>
      <c r="G12" s="4"/>
      <c r="H12" s="45"/>
      <c r="I12" s="45"/>
      <c r="J12" s="47">
        <v>0</v>
      </c>
      <c r="K12" s="17">
        <f>LARGE(K8:K11,3)+LARGE(K8:K11,2)+LARGE(K8:K11,1)-J12</f>
        <v>31.767000000000003</v>
      </c>
      <c r="L12" s="45"/>
      <c r="M12" s="45"/>
      <c r="N12" s="47">
        <v>0</v>
      </c>
      <c r="O12" s="17">
        <f>LARGE(O8:O11,3)+LARGE(O8:O11,2)+LARGE(O8:O11,1)-N12</f>
        <v>26.299999999999997</v>
      </c>
      <c r="P12" s="45"/>
      <c r="Q12" s="45"/>
      <c r="R12" s="47">
        <v>0</v>
      </c>
      <c r="S12" s="17">
        <f>LARGE(S8:S11,3)+LARGE(S8:S11,2)+LARGE(S8:S11,1)-R12</f>
        <v>26.449999999999996</v>
      </c>
      <c r="T12" s="45"/>
      <c r="U12" s="45"/>
      <c r="V12" s="47">
        <v>0</v>
      </c>
      <c r="W12" s="17">
        <f>LARGE(W8:W11,3)+LARGE(W8:W11,2)+LARGE(W8:W11,1)-V12</f>
        <v>28.65</v>
      </c>
      <c r="X12" s="45"/>
      <c r="Y12" s="45"/>
      <c r="Z12" s="47">
        <v>0</v>
      </c>
      <c r="AA12" s="17">
        <f>LARGE(AA8:AA11,3)+LARGE(AA8:AA11,2)+LARGE(AA8:AA11,1)-Z12</f>
        <v>27.75</v>
      </c>
      <c r="AB12" s="45"/>
      <c r="AC12" s="45"/>
      <c r="AD12" s="47">
        <v>0</v>
      </c>
      <c r="AE12" s="17">
        <f>LARGE(AE8:AE11,3)+LARGE(AE8:AE11,2)+LARGE(AE8:AE11,1)-AD12</f>
        <v>27.549999999999997</v>
      </c>
      <c r="AF12" s="17">
        <f>K12+O12+S12+W12+AA12+AE12</f>
        <v>168.46699999999998</v>
      </c>
      <c r="AG12" s="19"/>
    </row>
    <row r="13" spans="1:33" x14ac:dyDescent="0.35">
      <c r="B13">
        <v>550141</v>
      </c>
      <c r="C13">
        <v>2755</v>
      </c>
      <c r="AG13" s="19"/>
    </row>
    <row r="14" spans="1:33" x14ac:dyDescent="0.35">
      <c r="B14">
        <v>127691</v>
      </c>
      <c r="C14">
        <v>2755</v>
      </c>
      <c r="AG14" s="19"/>
    </row>
    <row r="15" spans="1:33" x14ac:dyDescent="0.35">
      <c r="A15" s="65"/>
      <c r="B15" s="65">
        <v>588558</v>
      </c>
      <c r="C15" s="65">
        <v>9879</v>
      </c>
      <c r="AG15" s="71"/>
    </row>
    <row r="16" spans="1:33" x14ac:dyDescent="0.35">
      <c r="A16" s="72"/>
      <c r="B16" s="72"/>
      <c r="C16" s="72"/>
      <c r="D16" s="65"/>
      <c r="E16" s="66"/>
      <c r="F16" s="67"/>
      <c r="G16" s="65"/>
      <c r="H16" s="73"/>
      <c r="I16" s="73"/>
      <c r="J16" s="74"/>
      <c r="K16" s="75"/>
      <c r="L16" s="73"/>
      <c r="M16" s="73"/>
      <c r="N16" s="74"/>
      <c r="O16" s="75"/>
      <c r="P16" s="73"/>
      <c r="Q16" s="73"/>
      <c r="R16" s="74"/>
      <c r="S16" s="75"/>
      <c r="T16" s="73"/>
      <c r="U16" s="73"/>
      <c r="V16" s="74"/>
      <c r="W16" s="75"/>
      <c r="X16" s="73"/>
      <c r="Y16" s="73"/>
      <c r="Z16" s="74"/>
      <c r="AA16" s="75"/>
      <c r="AB16" s="73"/>
      <c r="AC16" s="73"/>
      <c r="AD16" s="74"/>
      <c r="AE16" s="75"/>
      <c r="AF16" s="75"/>
      <c r="AG16" s="71"/>
    </row>
    <row r="17" spans="1:33" x14ac:dyDescent="0.35">
      <c r="A17" s="65"/>
      <c r="B17" s="65"/>
      <c r="C17" s="65"/>
      <c r="D17" s="65"/>
      <c r="E17" s="66"/>
      <c r="F17" s="67"/>
      <c r="G17" s="65"/>
      <c r="H17" s="73"/>
      <c r="I17" s="73"/>
      <c r="J17" s="74"/>
      <c r="K17" s="75"/>
      <c r="L17" s="73"/>
      <c r="M17" s="73"/>
      <c r="N17" s="74"/>
      <c r="O17" s="75"/>
      <c r="P17" s="73"/>
      <c r="Q17" s="73"/>
      <c r="R17" s="74"/>
      <c r="S17" s="75"/>
      <c r="T17" s="73"/>
      <c r="U17" s="73"/>
      <c r="V17" s="74"/>
      <c r="W17" s="75"/>
      <c r="X17" s="73"/>
      <c r="Y17" s="73"/>
      <c r="Z17" s="74"/>
      <c r="AA17" s="75"/>
      <c r="AB17" s="73"/>
      <c r="AC17" s="73"/>
      <c r="AD17" s="74"/>
      <c r="AE17" s="75"/>
      <c r="AF17" s="75"/>
      <c r="AG17" s="65"/>
    </row>
    <row r="18" spans="1:33" x14ac:dyDescent="0.35">
      <c r="A18" s="65"/>
      <c r="B18" s="65"/>
      <c r="C18" s="65"/>
      <c r="D18" s="65"/>
      <c r="E18" s="66"/>
      <c r="F18" s="67"/>
      <c r="G18" s="65"/>
      <c r="H18" s="73"/>
      <c r="I18" s="73"/>
      <c r="J18" s="74"/>
      <c r="K18" s="75"/>
      <c r="L18" s="73"/>
      <c r="M18" s="73"/>
      <c r="N18" s="74"/>
      <c r="O18" s="75"/>
      <c r="P18" s="73"/>
      <c r="Q18" s="73"/>
      <c r="R18" s="74"/>
      <c r="S18" s="75"/>
      <c r="T18" s="73"/>
      <c r="U18" s="73"/>
      <c r="V18" s="74"/>
      <c r="W18" s="75"/>
      <c r="X18" s="73"/>
      <c r="Y18" s="73"/>
      <c r="Z18" s="74"/>
      <c r="AA18" s="75"/>
      <c r="AB18" s="73"/>
      <c r="AC18" s="73"/>
      <c r="AD18" s="74"/>
      <c r="AE18" s="75"/>
      <c r="AF18" s="75"/>
      <c r="AG18" s="6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G16">
    <sortCondition descending="1" ref="AG7"/>
  </sortState>
  <pageMargins left="0.2" right="0.2" top="0.25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8"/>
  <sheetViews>
    <sheetView zoomScale="85" zoomScaleNormal="85" workbookViewId="0">
      <selection activeCell="D1" sqref="D1"/>
    </sheetView>
  </sheetViews>
  <sheetFormatPr defaultRowHeight="14.5" x14ac:dyDescent="0.35"/>
  <cols>
    <col min="1" max="1" width="4.26953125" customWidth="1"/>
    <col min="2" max="3" width="10" hidden="1" customWidth="1"/>
    <col min="4" max="4" width="15" customWidth="1"/>
    <col min="5" max="5" width="4.7265625" style="5" customWidth="1"/>
    <col min="6" max="6" width="17.453125" customWidth="1"/>
    <col min="7" max="7" width="30" hidden="1" customWidth="1"/>
    <col min="8" max="9" width="6.1796875" customWidth="1"/>
    <col min="10" max="10" width="1.81640625" customWidth="1"/>
    <col min="11" max="11" width="8" customWidth="1"/>
    <col min="12" max="12" width="2.81640625" customWidth="1"/>
    <col min="13" max="13" width="6.1796875" customWidth="1"/>
    <col min="14" max="14" width="1.81640625" customWidth="1"/>
    <col min="15" max="15" width="8" customWidth="1"/>
    <col min="16" max="17" width="6.1796875" customWidth="1"/>
    <col min="18" max="18" width="1.81640625" customWidth="1"/>
    <col min="19" max="19" width="8" customWidth="1"/>
    <col min="20" max="21" width="6.1796875" customWidth="1"/>
    <col min="22" max="22" width="1.81640625" customWidth="1"/>
    <col min="23" max="23" width="8" customWidth="1"/>
    <col min="24" max="25" width="6.1796875" customWidth="1"/>
    <col min="26" max="26" width="2.1796875" customWidth="1"/>
    <col min="27" max="27" width="8" customWidth="1"/>
    <col min="28" max="29" width="6.1796875" customWidth="1"/>
    <col min="30" max="30" width="1.81640625" customWidth="1"/>
    <col min="31" max="31" width="8" customWidth="1"/>
    <col min="32" max="32" width="7.453125" customWidth="1"/>
  </cols>
  <sheetData>
    <row r="1" spans="1:32" ht="18.5" x14ac:dyDescent="0.45">
      <c r="D1" s="1" t="s">
        <v>64</v>
      </c>
    </row>
    <row r="2" spans="1:32" ht="18.5" x14ac:dyDescent="0.45">
      <c r="D2" s="1" t="s">
        <v>0</v>
      </c>
    </row>
    <row r="3" spans="1:32" ht="18.5" x14ac:dyDescent="0.45">
      <c r="D3" s="1" t="s">
        <v>29</v>
      </c>
    </row>
    <row r="6" spans="1:32" x14ac:dyDescent="0.35">
      <c r="A6" s="2" t="s">
        <v>2</v>
      </c>
      <c r="B6" s="2" t="s">
        <v>30</v>
      </c>
      <c r="C6" s="2" t="s">
        <v>4</v>
      </c>
      <c r="D6" s="2" t="s">
        <v>5</v>
      </c>
      <c r="E6" s="6" t="s">
        <v>6</v>
      </c>
      <c r="F6" s="2" t="s">
        <v>7</v>
      </c>
      <c r="G6" s="2" t="s">
        <v>8</v>
      </c>
      <c r="H6" s="8" t="s">
        <v>9</v>
      </c>
      <c r="I6" s="8" t="s">
        <v>10</v>
      </c>
      <c r="J6" s="9" t="s">
        <v>11</v>
      </c>
      <c r="K6" s="8" t="s">
        <v>12</v>
      </c>
      <c r="L6" s="8" t="s">
        <v>9</v>
      </c>
      <c r="M6" s="8" t="s">
        <v>10</v>
      </c>
      <c r="N6" s="9" t="s">
        <v>11</v>
      </c>
      <c r="O6" s="8" t="s">
        <v>13</v>
      </c>
      <c r="P6" s="8" t="s">
        <v>9</v>
      </c>
      <c r="Q6" s="8" t="s">
        <v>10</v>
      </c>
      <c r="R6" s="9" t="s">
        <v>11</v>
      </c>
      <c r="S6" s="8" t="s">
        <v>14</v>
      </c>
      <c r="T6" s="8" t="s">
        <v>9</v>
      </c>
      <c r="U6" s="8" t="s">
        <v>10</v>
      </c>
      <c r="V6" s="9" t="s">
        <v>11</v>
      </c>
      <c r="W6" s="8" t="s">
        <v>15</v>
      </c>
      <c r="X6" s="8" t="s">
        <v>9</v>
      </c>
      <c r="Y6" s="8" t="s">
        <v>10</v>
      </c>
      <c r="Z6" s="9" t="s">
        <v>11</v>
      </c>
      <c r="AA6" s="8" t="s">
        <v>16</v>
      </c>
      <c r="AB6" s="8" t="s">
        <v>9</v>
      </c>
      <c r="AC6" s="8" t="s">
        <v>10</v>
      </c>
      <c r="AD6" s="9" t="s">
        <v>11</v>
      </c>
      <c r="AE6" s="8" t="s">
        <v>17</v>
      </c>
      <c r="AF6" s="10" t="s">
        <v>18</v>
      </c>
    </row>
    <row r="7" spans="1:32" x14ac:dyDescent="0.35">
      <c r="A7" s="20">
        <v>1</v>
      </c>
      <c r="B7" s="20">
        <v>737369</v>
      </c>
      <c r="C7" s="20">
        <v>9879</v>
      </c>
      <c r="D7" s="20" t="s">
        <v>25</v>
      </c>
      <c r="E7" s="55">
        <v>2012</v>
      </c>
      <c r="F7" s="31" t="s">
        <v>22</v>
      </c>
      <c r="G7" s="20" t="s">
        <v>23</v>
      </c>
      <c r="H7" s="64">
        <v>1.9</v>
      </c>
      <c r="I7" s="64">
        <v>7.9329999999999998</v>
      </c>
      <c r="J7" s="58"/>
      <c r="K7" s="24">
        <f t="shared" ref="K7:K10" si="0">H7+I7-J7</f>
        <v>9.8330000000000002</v>
      </c>
      <c r="L7" s="64"/>
      <c r="M7" s="64">
        <v>9.1</v>
      </c>
      <c r="N7" s="58"/>
      <c r="O7" s="24">
        <f t="shared" ref="O7:O10" si="1">L7+M7-N7</f>
        <v>9.1</v>
      </c>
      <c r="P7" s="64">
        <v>1.2</v>
      </c>
      <c r="Q7" s="64">
        <v>8.35</v>
      </c>
      <c r="R7" s="58"/>
      <c r="S7" s="24">
        <f t="shared" ref="S7:S10" si="2">P7+Q7-R7</f>
        <v>9.5499999999999989</v>
      </c>
      <c r="T7" s="64">
        <v>1.6</v>
      </c>
      <c r="U7" s="64">
        <v>8.1999999999999993</v>
      </c>
      <c r="V7" s="58"/>
      <c r="W7" s="24">
        <f t="shared" ref="W7:W10" si="3">T7+U7-V7</f>
        <v>9.7999999999999989</v>
      </c>
      <c r="X7" s="64">
        <v>0.6</v>
      </c>
      <c r="Y7" s="64">
        <v>9</v>
      </c>
      <c r="Z7" s="58"/>
      <c r="AA7" s="24">
        <f t="shared" ref="AA7:AA10" si="4">X7+Y7-Z7</f>
        <v>9.6</v>
      </c>
      <c r="AB7" s="64"/>
      <c r="AC7" s="64">
        <v>9.4</v>
      </c>
      <c r="AD7" s="58"/>
      <c r="AE7" s="24">
        <f t="shared" ref="AE7:AE10" si="5">AB7+AC7-AD7</f>
        <v>9.4</v>
      </c>
      <c r="AF7" s="24">
        <f t="shared" ref="AF7:AF10" si="6">K7+O7+S7+W7+AA7+AE7</f>
        <v>57.282999999999994</v>
      </c>
    </row>
    <row r="8" spans="1:32" x14ac:dyDescent="0.35">
      <c r="A8" s="20">
        <v>2</v>
      </c>
      <c r="B8" s="20">
        <v>946229</v>
      </c>
      <c r="C8" s="20">
        <v>4277</v>
      </c>
      <c r="D8" s="20" t="s">
        <v>31</v>
      </c>
      <c r="E8" s="55">
        <v>2012</v>
      </c>
      <c r="F8" s="31" t="s">
        <v>22</v>
      </c>
      <c r="G8" s="20" t="s">
        <v>23</v>
      </c>
      <c r="H8" s="64">
        <v>1.8</v>
      </c>
      <c r="I8" s="64">
        <v>8.6669999999999998</v>
      </c>
      <c r="J8" s="58"/>
      <c r="K8" s="24">
        <f t="shared" si="0"/>
        <v>10.467000000000001</v>
      </c>
      <c r="L8" s="64"/>
      <c r="M8" s="64">
        <v>8.4499999999999993</v>
      </c>
      <c r="N8" s="58"/>
      <c r="O8" s="24">
        <f t="shared" si="1"/>
        <v>8.4499999999999993</v>
      </c>
      <c r="P8" s="64">
        <v>0.6</v>
      </c>
      <c r="Q8" s="64">
        <v>8.3000000000000007</v>
      </c>
      <c r="R8" s="58"/>
      <c r="S8" s="24">
        <f t="shared" si="2"/>
        <v>8.9</v>
      </c>
      <c r="T8" s="64">
        <v>1.6</v>
      </c>
      <c r="U8" s="64">
        <v>7.9</v>
      </c>
      <c r="V8" s="58"/>
      <c r="W8" s="24">
        <f t="shared" si="3"/>
        <v>9.5</v>
      </c>
      <c r="X8" s="64">
        <v>0.6</v>
      </c>
      <c r="Y8" s="64">
        <v>7.9</v>
      </c>
      <c r="Z8" s="58"/>
      <c r="AA8" s="24">
        <f t="shared" si="4"/>
        <v>8.5</v>
      </c>
      <c r="AB8" s="64"/>
      <c r="AC8" s="64">
        <v>9.35</v>
      </c>
      <c r="AD8" s="58"/>
      <c r="AE8" s="24">
        <f t="shared" si="5"/>
        <v>9.35</v>
      </c>
      <c r="AF8" s="24">
        <f t="shared" si="6"/>
        <v>55.167000000000002</v>
      </c>
    </row>
    <row r="9" spans="1:32" x14ac:dyDescent="0.35">
      <c r="A9" s="20">
        <v>3</v>
      </c>
      <c r="B9" s="20">
        <v>175630</v>
      </c>
      <c r="C9" s="20">
        <v>4277</v>
      </c>
      <c r="D9" s="20" t="s">
        <v>24</v>
      </c>
      <c r="E9" s="55">
        <v>2012</v>
      </c>
      <c r="F9" s="31" t="s">
        <v>22</v>
      </c>
      <c r="G9" s="20" t="s">
        <v>23</v>
      </c>
      <c r="H9" s="64">
        <v>2.5</v>
      </c>
      <c r="I9" s="64">
        <v>8.9670000000000005</v>
      </c>
      <c r="J9" s="58"/>
      <c r="K9" s="24">
        <f t="shared" si="0"/>
        <v>11.467000000000001</v>
      </c>
      <c r="L9" s="64"/>
      <c r="M9" s="64">
        <v>8.4</v>
      </c>
      <c r="N9" s="58"/>
      <c r="O9" s="24">
        <f t="shared" si="1"/>
        <v>8.4</v>
      </c>
      <c r="P9" s="64"/>
      <c r="Q9" s="64">
        <v>7.95</v>
      </c>
      <c r="R9" s="58"/>
      <c r="S9" s="24">
        <f t="shared" si="2"/>
        <v>7.95</v>
      </c>
      <c r="T9" s="64">
        <v>1.6</v>
      </c>
      <c r="U9" s="64">
        <v>7.75</v>
      </c>
      <c r="V9" s="58"/>
      <c r="W9" s="24">
        <f t="shared" si="3"/>
        <v>9.35</v>
      </c>
      <c r="X9" s="64">
        <v>0.6</v>
      </c>
      <c r="Y9" s="64">
        <v>8.5</v>
      </c>
      <c r="Z9" s="58"/>
      <c r="AA9" s="24">
        <f t="shared" si="4"/>
        <v>9.1</v>
      </c>
      <c r="AB9" s="64"/>
      <c r="AC9" s="64">
        <v>8.5500000000000007</v>
      </c>
      <c r="AD9" s="58"/>
      <c r="AE9" s="24">
        <f t="shared" si="5"/>
        <v>8.5500000000000007</v>
      </c>
      <c r="AF9" s="24">
        <f t="shared" si="6"/>
        <v>54.817000000000007</v>
      </c>
    </row>
    <row r="10" spans="1:32" x14ac:dyDescent="0.35">
      <c r="A10" s="20">
        <v>4</v>
      </c>
      <c r="B10" s="20">
        <v>192877</v>
      </c>
      <c r="C10" s="20">
        <v>4277</v>
      </c>
      <c r="D10" s="20" t="s">
        <v>21</v>
      </c>
      <c r="E10" s="55">
        <v>2013</v>
      </c>
      <c r="F10" s="31" t="s">
        <v>22</v>
      </c>
      <c r="G10" s="20" t="s">
        <v>23</v>
      </c>
      <c r="H10" s="64">
        <v>1.9</v>
      </c>
      <c r="I10" s="64">
        <v>7.5330000000000004</v>
      </c>
      <c r="J10" s="58"/>
      <c r="K10" s="24">
        <f t="shared" si="0"/>
        <v>9.4329999999999998</v>
      </c>
      <c r="L10" s="64"/>
      <c r="M10" s="64">
        <v>8.75</v>
      </c>
      <c r="N10" s="58"/>
      <c r="O10" s="24">
        <f t="shared" si="1"/>
        <v>8.75</v>
      </c>
      <c r="P10" s="64"/>
      <c r="Q10" s="64">
        <v>8</v>
      </c>
      <c r="R10" s="58"/>
      <c r="S10" s="24">
        <f t="shared" si="2"/>
        <v>8</v>
      </c>
      <c r="T10" s="64">
        <v>1.6</v>
      </c>
      <c r="U10" s="64">
        <v>7.05</v>
      </c>
      <c r="V10" s="58"/>
      <c r="W10" s="24">
        <f t="shared" si="3"/>
        <v>8.65</v>
      </c>
      <c r="X10" s="64">
        <v>0.6</v>
      </c>
      <c r="Y10" s="64">
        <v>8.4499999999999993</v>
      </c>
      <c r="Z10" s="58"/>
      <c r="AA10" s="24">
        <f t="shared" si="4"/>
        <v>9.0499999999999989</v>
      </c>
      <c r="AB10" s="64"/>
      <c r="AC10" s="64">
        <v>8.8000000000000007</v>
      </c>
      <c r="AD10" s="58"/>
      <c r="AE10" s="24">
        <f t="shared" si="5"/>
        <v>8.8000000000000007</v>
      </c>
      <c r="AF10" s="24">
        <f t="shared" si="6"/>
        <v>52.682999999999993</v>
      </c>
    </row>
    <row r="11" spans="1:32" x14ac:dyDescent="0.35">
      <c r="A11" s="65"/>
      <c r="B11" s="65">
        <v>467579</v>
      </c>
      <c r="C11" s="65">
        <v>4277</v>
      </c>
      <c r="D11" s="65"/>
    </row>
    <row r="12" spans="1:32" x14ac:dyDescent="0.35">
      <c r="A12" s="65"/>
      <c r="B12" s="65">
        <v>534561</v>
      </c>
      <c r="C12" s="65">
        <v>8916</v>
      </c>
      <c r="D12" s="65"/>
    </row>
    <row r="13" spans="1:32" x14ac:dyDescent="0.35">
      <c r="A13" s="65"/>
      <c r="B13" s="65">
        <v>588558</v>
      </c>
      <c r="C13" s="65">
        <v>9879</v>
      </c>
      <c r="D13" s="65"/>
    </row>
    <row r="14" spans="1:32" x14ac:dyDescent="0.35">
      <c r="A14" s="65"/>
      <c r="B14" s="65">
        <v>961014</v>
      </c>
      <c r="C14" s="65">
        <v>4277</v>
      </c>
      <c r="D14" s="65"/>
    </row>
    <row r="15" spans="1:32" x14ac:dyDescent="0.35">
      <c r="A15" s="65"/>
      <c r="B15" s="65">
        <v>928383</v>
      </c>
      <c r="C15" s="65">
        <v>9879</v>
      </c>
      <c r="D15" s="65"/>
    </row>
    <row r="16" spans="1:32" x14ac:dyDescent="0.35">
      <c r="A16" s="65"/>
      <c r="B16" s="65">
        <v>802220</v>
      </c>
      <c r="C16" s="65">
        <v>9978</v>
      </c>
      <c r="D16" s="65"/>
    </row>
    <row r="17" spans="1:34" x14ac:dyDescent="0.35">
      <c r="A17" s="65"/>
      <c r="B17" s="65">
        <v>993326</v>
      </c>
      <c r="C17" s="65">
        <v>9978</v>
      </c>
      <c r="D17" s="65"/>
      <c r="AH17" s="62"/>
    </row>
    <row r="18" spans="1:34" x14ac:dyDescent="0.35">
      <c r="A18" s="65"/>
      <c r="B18" s="72"/>
      <c r="C18" s="72"/>
      <c r="D18" s="65"/>
    </row>
    <row r="19" spans="1:34" x14ac:dyDescent="0.35">
      <c r="A19" s="65"/>
      <c r="B19" s="65">
        <v>173616</v>
      </c>
      <c r="C19" s="65">
        <v>8916</v>
      </c>
      <c r="D19" s="65"/>
    </row>
    <row r="20" spans="1:34" x14ac:dyDescent="0.35">
      <c r="A20" s="65"/>
      <c r="B20" s="65">
        <v>220568</v>
      </c>
      <c r="C20" s="65">
        <v>3255</v>
      </c>
      <c r="D20" s="65"/>
    </row>
    <row r="21" spans="1:34" x14ac:dyDescent="0.35">
      <c r="A21" s="65"/>
      <c r="B21" s="65">
        <v>342480</v>
      </c>
      <c r="C21" s="65">
        <v>9879</v>
      </c>
      <c r="D21" s="65"/>
    </row>
    <row r="22" spans="1:34" x14ac:dyDescent="0.35">
      <c r="A22" s="65"/>
      <c r="B22" s="65">
        <v>127691</v>
      </c>
      <c r="C22" s="65">
        <v>2755</v>
      </c>
      <c r="D22" s="65"/>
    </row>
    <row r="23" spans="1:34" x14ac:dyDescent="0.35">
      <c r="A23" s="65"/>
      <c r="B23" s="65">
        <v>939203</v>
      </c>
      <c r="C23" s="65">
        <v>4277</v>
      </c>
      <c r="D23" s="65"/>
    </row>
    <row r="24" spans="1:34" x14ac:dyDescent="0.35">
      <c r="A24" s="65"/>
      <c r="B24" s="65">
        <v>550141</v>
      </c>
      <c r="C24" s="65">
        <v>2755</v>
      </c>
      <c r="D24" s="65"/>
    </row>
    <row r="25" spans="1:34" x14ac:dyDescent="0.35">
      <c r="A25" s="65"/>
      <c r="B25" s="65">
        <v>947651</v>
      </c>
      <c r="C25" s="65">
        <v>4277</v>
      </c>
      <c r="D25" s="65"/>
    </row>
    <row r="26" spans="1:34" x14ac:dyDescent="0.35">
      <c r="A26" s="65"/>
      <c r="B26" s="65"/>
      <c r="C26" s="65"/>
      <c r="D26" s="65"/>
    </row>
    <row r="27" spans="1:34" x14ac:dyDescent="0.35">
      <c r="A27" s="65"/>
      <c r="B27" s="65"/>
      <c r="C27" s="65"/>
      <c r="D27" s="65"/>
    </row>
    <row r="28" spans="1:34" x14ac:dyDescent="0.35">
      <c r="A28" s="65"/>
      <c r="B28" s="65"/>
      <c r="C28" s="65"/>
      <c r="D28" s="65"/>
      <c r="E28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H7:AI22">
    <sortCondition descending="1" ref="AI7:AI22"/>
  </sortState>
  <pageMargins left="0.11811023622047245" right="0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4"/>
  <sheetViews>
    <sheetView zoomScaleNormal="100" workbookViewId="0">
      <selection activeCell="D1" sqref="D1"/>
    </sheetView>
  </sheetViews>
  <sheetFormatPr defaultRowHeight="14.5" x14ac:dyDescent="0.35"/>
  <cols>
    <col min="1" max="1" width="1.7265625" style="32" customWidth="1"/>
    <col min="2" max="2" width="10" hidden="1" customWidth="1"/>
    <col min="3" max="3" width="1" hidden="1" customWidth="1"/>
    <col min="4" max="4" width="17.453125" customWidth="1"/>
    <col min="5" max="5" width="4.7265625" style="38" customWidth="1"/>
    <col min="6" max="6" width="14.26953125" style="34" hidden="1" customWidth="1"/>
    <col min="7" max="7" width="30" hidden="1" customWidth="1"/>
    <col min="8" max="9" width="5.1796875" style="30" customWidth="1"/>
    <col min="10" max="10" width="1.81640625" style="25" customWidth="1"/>
    <col min="11" max="11" width="6.453125" style="32" customWidth="1"/>
    <col min="12" max="13" width="5.1796875" style="30" customWidth="1"/>
    <col min="14" max="14" width="1.81640625" style="25" customWidth="1"/>
    <col min="15" max="15" width="6.453125" style="32" customWidth="1"/>
    <col min="16" max="17" width="5.1796875" style="30" customWidth="1"/>
    <col min="18" max="18" width="1.81640625" style="25" customWidth="1"/>
    <col min="19" max="19" width="6.453125" style="32" customWidth="1"/>
    <col min="20" max="21" width="5.1796875" style="30" customWidth="1"/>
    <col min="22" max="22" width="1.81640625" style="25" customWidth="1"/>
    <col min="23" max="23" width="6.453125" style="32" customWidth="1"/>
    <col min="24" max="25" width="5.1796875" style="30" customWidth="1"/>
    <col min="26" max="26" width="1.81640625" style="25" customWidth="1"/>
    <col min="27" max="27" width="6.453125" style="32" customWidth="1"/>
    <col min="28" max="29" width="5.1796875" style="30" customWidth="1"/>
    <col min="30" max="30" width="1.81640625" style="25" customWidth="1"/>
    <col min="31" max="31" width="6.453125" style="32" customWidth="1"/>
    <col min="32" max="32" width="8" customWidth="1"/>
  </cols>
  <sheetData>
    <row r="1" spans="1:33" ht="18.5" x14ac:dyDescent="0.45">
      <c r="D1" s="1" t="s">
        <v>64</v>
      </c>
    </row>
    <row r="2" spans="1:33" ht="18.5" x14ac:dyDescent="0.45">
      <c r="D2" s="1" t="s">
        <v>0</v>
      </c>
    </row>
    <row r="3" spans="1:33" ht="18.5" x14ac:dyDescent="0.45">
      <c r="D3" s="1" t="s">
        <v>32</v>
      </c>
    </row>
    <row r="6" spans="1:33" x14ac:dyDescent="0.35">
      <c r="A6" s="51" t="s">
        <v>2</v>
      </c>
      <c r="B6" s="2" t="s">
        <v>3</v>
      </c>
      <c r="C6" s="2" t="s">
        <v>4</v>
      </c>
      <c r="D6" s="2" t="s">
        <v>5</v>
      </c>
      <c r="E6" s="39" t="s">
        <v>6</v>
      </c>
      <c r="F6" s="35" t="s">
        <v>7</v>
      </c>
      <c r="G6" s="2" t="s">
        <v>8</v>
      </c>
      <c r="H6" s="39" t="s">
        <v>9</v>
      </c>
      <c r="I6" s="39" t="s">
        <v>10</v>
      </c>
      <c r="J6" s="9" t="s">
        <v>11</v>
      </c>
      <c r="K6" s="43" t="s">
        <v>12</v>
      </c>
      <c r="L6" s="39" t="s">
        <v>9</v>
      </c>
      <c r="M6" s="39" t="s">
        <v>10</v>
      </c>
      <c r="N6" s="9" t="s">
        <v>11</v>
      </c>
      <c r="O6" s="43" t="s">
        <v>13</v>
      </c>
      <c r="P6" s="39" t="s">
        <v>9</v>
      </c>
      <c r="Q6" s="39" t="s">
        <v>10</v>
      </c>
      <c r="R6" s="9" t="s">
        <v>11</v>
      </c>
      <c r="S6" s="43" t="s">
        <v>14</v>
      </c>
      <c r="T6" s="39" t="s">
        <v>9</v>
      </c>
      <c r="U6" s="39" t="s">
        <v>10</v>
      </c>
      <c r="V6" s="9" t="s">
        <v>11</v>
      </c>
      <c r="W6" s="43" t="s">
        <v>15</v>
      </c>
      <c r="X6" s="39" t="s">
        <v>9</v>
      </c>
      <c r="Y6" s="39" t="s">
        <v>10</v>
      </c>
      <c r="Z6" s="9" t="s">
        <v>11</v>
      </c>
      <c r="AA6" s="43" t="s">
        <v>16</v>
      </c>
      <c r="AB6" s="39" t="s">
        <v>9</v>
      </c>
      <c r="AC6" s="39" t="s">
        <v>10</v>
      </c>
      <c r="AD6" s="9" t="s">
        <v>11</v>
      </c>
      <c r="AE6" s="43" t="s">
        <v>17</v>
      </c>
      <c r="AF6" s="8" t="s">
        <v>18</v>
      </c>
    </row>
    <row r="7" spans="1:33" x14ac:dyDescent="0.35">
      <c r="A7" s="52">
        <v>1</v>
      </c>
      <c r="B7" s="3">
        <v>3733</v>
      </c>
      <c r="C7" s="3">
        <v>9879</v>
      </c>
      <c r="D7" s="3" t="s">
        <v>20</v>
      </c>
      <c r="E7" s="40"/>
      <c r="F7" s="36"/>
      <c r="G7" s="3"/>
      <c r="H7" s="40"/>
      <c r="I7" s="40"/>
      <c r="J7" s="12"/>
      <c r="K7" s="44"/>
      <c r="L7" s="40"/>
      <c r="M7" s="40"/>
      <c r="N7" s="12"/>
      <c r="O7" s="44"/>
      <c r="P7" s="40"/>
      <c r="Q7" s="40"/>
      <c r="R7" s="12"/>
      <c r="S7" s="44"/>
      <c r="T7" s="40"/>
      <c r="U7" s="40"/>
      <c r="V7" s="12"/>
      <c r="W7" s="44"/>
      <c r="X7" s="40"/>
      <c r="Y7" s="40"/>
      <c r="Z7" s="12"/>
      <c r="AA7" s="44"/>
      <c r="AB7" s="40"/>
      <c r="AC7" s="40"/>
      <c r="AD7" s="12"/>
      <c r="AE7" s="44"/>
      <c r="AF7" s="11"/>
      <c r="AG7" s="19"/>
    </row>
    <row r="8" spans="1:33" x14ac:dyDescent="0.35">
      <c r="B8">
        <v>529198</v>
      </c>
      <c r="C8">
        <v>9879</v>
      </c>
      <c r="D8" t="s">
        <v>33</v>
      </c>
      <c r="E8" s="38">
        <v>2010</v>
      </c>
      <c r="F8" s="34" t="s">
        <v>22</v>
      </c>
      <c r="G8" t="s">
        <v>34</v>
      </c>
      <c r="H8" s="42">
        <v>3.1</v>
      </c>
      <c r="I8" s="42">
        <v>8.6</v>
      </c>
      <c r="J8" s="46"/>
      <c r="K8" s="45">
        <f>H8+I8-J8</f>
        <v>11.7</v>
      </c>
      <c r="L8" s="42">
        <v>2.5</v>
      </c>
      <c r="M8" s="42">
        <v>8.85</v>
      </c>
      <c r="N8" s="46"/>
      <c r="O8" s="45">
        <f>L8+M8-N8</f>
        <v>11.35</v>
      </c>
      <c r="P8" s="42">
        <v>2</v>
      </c>
      <c r="Q8" s="42">
        <v>8.3000000000000007</v>
      </c>
      <c r="R8" s="46"/>
      <c r="S8" s="45">
        <f>P8+Q8-R8</f>
        <v>10.3</v>
      </c>
      <c r="T8" s="42">
        <v>1.6</v>
      </c>
      <c r="U8" s="42">
        <v>9</v>
      </c>
      <c r="V8" s="46"/>
      <c r="W8" s="45">
        <f>T8+U8-V8</f>
        <v>10.6</v>
      </c>
      <c r="X8" s="42">
        <v>2.6</v>
      </c>
      <c r="Y8" s="42">
        <v>9.1999999999999993</v>
      </c>
      <c r="Z8" s="46"/>
      <c r="AA8" s="45">
        <f>X8+Y8-Z8</f>
        <v>11.799999999999999</v>
      </c>
      <c r="AB8" s="42">
        <v>1.8</v>
      </c>
      <c r="AC8" s="42">
        <v>8.1</v>
      </c>
      <c r="AD8" s="46"/>
      <c r="AE8" s="45">
        <f>AB8+AC8-AD8</f>
        <v>9.9</v>
      </c>
      <c r="AF8" s="15"/>
      <c r="AG8" s="19"/>
    </row>
    <row r="9" spans="1:33" x14ac:dyDescent="0.35">
      <c r="B9">
        <v>805503</v>
      </c>
      <c r="C9">
        <v>9879</v>
      </c>
      <c r="D9" t="s">
        <v>37</v>
      </c>
      <c r="E9" s="38">
        <v>2010</v>
      </c>
      <c r="F9" s="34" t="s">
        <v>22</v>
      </c>
      <c r="G9" t="s">
        <v>34</v>
      </c>
      <c r="H9" s="42">
        <v>2.6</v>
      </c>
      <c r="I9" s="42">
        <v>8.6669999999999998</v>
      </c>
      <c r="J9" s="46"/>
      <c r="K9" s="45">
        <f>H9+I9-J9</f>
        <v>11.266999999999999</v>
      </c>
      <c r="L9" s="42">
        <v>1.2</v>
      </c>
      <c r="M9" s="42">
        <v>8.8000000000000007</v>
      </c>
      <c r="N9" s="46"/>
      <c r="O9" s="45">
        <f>L9+M9-N9</f>
        <v>10</v>
      </c>
      <c r="P9" s="42">
        <v>2.1</v>
      </c>
      <c r="Q9" s="42">
        <v>8.1999999999999993</v>
      </c>
      <c r="R9" s="46"/>
      <c r="S9" s="45">
        <f>P9+Q9-R9</f>
        <v>10.299999999999999</v>
      </c>
      <c r="T9" s="42">
        <v>1.6</v>
      </c>
      <c r="U9" s="42">
        <v>9.1999999999999993</v>
      </c>
      <c r="V9" s="46"/>
      <c r="W9" s="45">
        <f>T9+U9-V9</f>
        <v>10.799999999999999</v>
      </c>
      <c r="X9" s="42">
        <v>2</v>
      </c>
      <c r="Y9" s="42">
        <v>8.1999999999999993</v>
      </c>
      <c r="Z9" s="46"/>
      <c r="AA9" s="45">
        <f>X9+Y9-Z9</f>
        <v>10.199999999999999</v>
      </c>
      <c r="AB9" s="42">
        <v>1.2</v>
      </c>
      <c r="AC9" s="42">
        <v>8.5</v>
      </c>
      <c r="AD9" s="46"/>
      <c r="AE9" s="45">
        <f>AB9+AC9-AD9</f>
        <v>9.6999999999999993</v>
      </c>
      <c r="AF9" s="15"/>
      <c r="AG9" s="19"/>
    </row>
    <row r="10" spans="1:33" x14ac:dyDescent="0.35">
      <c r="B10">
        <v>807759</v>
      </c>
      <c r="C10">
        <v>9879</v>
      </c>
      <c r="D10" s="65" t="s">
        <v>39</v>
      </c>
      <c r="E10" s="66">
        <v>2010</v>
      </c>
      <c r="F10" s="77" t="s">
        <v>22</v>
      </c>
      <c r="G10" s="65" t="s">
        <v>34</v>
      </c>
      <c r="H10" s="78">
        <v>2.5</v>
      </c>
      <c r="I10" s="78">
        <v>8.6</v>
      </c>
      <c r="J10" s="69"/>
      <c r="K10" s="79">
        <f>H10+I10-J10</f>
        <v>11.1</v>
      </c>
      <c r="L10" s="78">
        <v>1.2</v>
      </c>
      <c r="M10" s="78">
        <v>8.9499999999999993</v>
      </c>
      <c r="N10" s="69"/>
      <c r="O10" s="79">
        <f>L10+M10-N10</f>
        <v>10.149999999999999</v>
      </c>
      <c r="P10" s="78">
        <v>2</v>
      </c>
      <c r="Q10" s="78">
        <v>8.6999999999999993</v>
      </c>
      <c r="R10" s="69"/>
      <c r="S10" s="79">
        <f>P10+Q10-R10</f>
        <v>10.7</v>
      </c>
      <c r="T10" s="78">
        <v>1.6</v>
      </c>
      <c r="U10" s="78">
        <v>9.5500000000000007</v>
      </c>
      <c r="V10" s="69"/>
      <c r="W10" s="79">
        <f>T10+U10-V10</f>
        <v>11.15</v>
      </c>
      <c r="X10" s="78">
        <v>1.8</v>
      </c>
      <c r="Y10" s="78">
        <v>8.9</v>
      </c>
      <c r="Z10" s="69"/>
      <c r="AA10" s="79">
        <f>X10+Y10-Z10</f>
        <v>10.700000000000001</v>
      </c>
      <c r="AB10" s="78">
        <v>0.6</v>
      </c>
      <c r="AC10" s="78">
        <v>8.85</v>
      </c>
      <c r="AD10" s="69"/>
      <c r="AE10" s="79">
        <f>AB10+AC10-AD10</f>
        <v>9.4499999999999993</v>
      </c>
      <c r="AF10" s="70"/>
      <c r="AG10" s="19"/>
    </row>
    <row r="11" spans="1:33" x14ac:dyDescent="0.35">
      <c r="D11" s="65" t="s">
        <v>51</v>
      </c>
      <c r="E11" s="66">
        <v>2010</v>
      </c>
      <c r="F11" s="77" t="s">
        <v>52</v>
      </c>
      <c r="G11" s="65" t="s">
        <v>53</v>
      </c>
      <c r="H11" s="78">
        <v>2.9</v>
      </c>
      <c r="I11" s="78">
        <v>8.1</v>
      </c>
      <c r="J11" s="69"/>
      <c r="K11" s="79">
        <f t="shared" ref="K11" si="0">H11+I11-J11</f>
        <v>11</v>
      </c>
      <c r="L11" s="78">
        <v>0.6</v>
      </c>
      <c r="M11" s="78">
        <v>8.5500000000000007</v>
      </c>
      <c r="N11" s="69"/>
      <c r="O11" s="79">
        <f t="shared" ref="O11" si="1">L11+M11-N11</f>
        <v>9.15</v>
      </c>
      <c r="P11" s="78">
        <v>1.9</v>
      </c>
      <c r="Q11" s="78">
        <v>9.0500000000000007</v>
      </c>
      <c r="R11" s="69"/>
      <c r="S11" s="79">
        <f t="shared" ref="S11" si="2">P11+Q11-R11</f>
        <v>10.950000000000001</v>
      </c>
      <c r="T11" s="78">
        <v>1.6</v>
      </c>
      <c r="U11" s="78">
        <v>9</v>
      </c>
      <c r="V11" s="69"/>
      <c r="W11" s="79">
        <f t="shared" ref="W11" si="3">T11+U11-V11</f>
        <v>10.6</v>
      </c>
      <c r="X11" s="78">
        <v>1.2</v>
      </c>
      <c r="Y11" s="78">
        <v>8.85</v>
      </c>
      <c r="Z11" s="69"/>
      <c r="AA11" s="79">
        <f t="shared" ref="AA11" si="4">X11+Y11-Z11</f>
        <v>10.049999999999999</v>
      </c>
      <c r="AB11" s="78">
        <v>1.2</v>
      </c>
      <c r="AC11" s="78">
        <v>9.4</v>
      </c>
      <c r="AD11" s="69"/>
      <c r="AE11" s="79">
        <f t="shared" ref="AE11" si="5">AB11+AC11-AD11</f>
        <v>10.6</v>
      </c>
      <c r="AF11" s="70"/>
      <c r="AG11" s="19"/>
    </row>
    <row r="12" spans="1:33" x14ac:dyDescent="0.35">
      <c r="A12" s="53"/>
      <c r="B12" s="4"/>
      <c r="C12" s="4"/>
      <c r="D12" s="4" t="s">
        <v>19</v>
      </c>
      <c r="E12" s="41"/>
      <c r="F12" s="37"/>
      <c r="G12" s="4"/>
      <c r="H12" s="41"/>
      <c r="I12" s="41"/>
      <c r="J12" s="47">
        <v>0</v>
      </c>
      <c r="K12" s="17">
        <f>LARGE(K8:K11,3)+LARGE(K8:K11,2)+LARGE(K8:K11,1)-J12</f>
        <v>34.066999999999993</v>
      </c>
      <c r="L12" s="41"/>
      <c r="M12" s="41"/>
      <c r="N12" s="47">
        <v>0</v>
      </c>
      <c r="O12" s="17">
        <f>LARGE(O8:O11,3)+LARGE(O8:O11,2)+LARGE(O8:O11,1)-N12</f>
        <v>31.5</v>
      </c>
      <c r="P12" s="41"/>
      <c r="Q12" s="41"/>
      <c r="R12" s="47">
        <v>0</v>
      </c>
      <c r="S12" s="17">
        <f>LARGE(S8:S11,3)+LARGE(S8:S11,2)+LARGE(S8:S11,1)-R12</f>
        <v>31.950000000000003</v>
      </c>
      <c r="T12" s="41"/>
      <c r="U12" s="41"/>
      <c r="V12" s="47">
        <v>0</v>
      </c>
      <c r="W12" s="17">
        <f>LARGE(W8:W11,3)+LARGE(W8:W11,2)+LARGE(W8:W11,1)-V12</f>
        <v>32.549999999999997</v>
      </c>
      <c r="X12" s="41"/>
      <c r="Y12" s="41"/>
      <c r="Z12" s="47">
        <v>0</v>
      </c>
      <c r="AA12" s="17">
        <f>LARGE(AA8:AA11,3)+LARGE(AA8:AA11,2)+LARGE(AA8:AA11,1)-Z12</f>
        <v>32.699999999999996</v>
      </c>
      <c r="AB12" s="41"/>
      <c r="AC12" s="41"/>
      <c r="AD12" s="47">
        <v>0</v>
      </c>
      <c r="AE12" s="17">
        <f>LARGE(AE8:AE11,3)+LARGE(AE8:AE11,2)+LARGE(AE8:AE11,1)-AD12</f>
        <v>30.200000000000003</v>
      </c>
      <c r="AF12" s="17">
        <f>K12+O12+S12+W12+AA12+AE12</f>
        <v>192.96699999999998</v>
      </c>
      <c r="AG12" s="19"/>
    </row>
    <row r="13" spans="1:33" x14ac:dyDescent="0.35">
      <c r="A13" s="52">
        <v>2</v>
      </c>
      <c r="B13" s="3">
        <v>3739</v>
      </c>
      <c r="C13" s="3">
        <v>4277</v>
      </c>
      <c r="D13" s="3" t="s">
        <v>40</v>
      </c>
      <c r="E13" s="40"/>
      <c r="F13" s="36"/>
      <c r="G13" s="3"/>
      <c r="H13" s="40"/>
      <c r="I13" s="40"/>
      <c r="J13" s="12"/>
      <c r="K13" s="44"/>
      <c r="L13" s="40"/>
      <c r="M13" s="40"/>
      <c r="N13" s="12"/>
      <c r="O13" s="44"/>
      <c r="P13" s="40"/>
      <c r="Q13" s="40"/>
      <c r="R13" s="12"/>
      <c r="S13" s="44"/>
      <c r="T13" s="40"/>
      <c r="U13" s="40"/>
      <c r="V13" s="12"/>
      <c r="W13" s="44"/>
      <c r="X13" s="40"/>
      <c r="Y13" s="40"/>
      <c r="Z13" s="12"/>
      <c r="AA13" s="44"/>
      <c r="AB13" s="40"/>
      <c r="AC13" s="40"/>
      <c r="AD13" s="12"/>
      <c r="AE13" s="44"/>
      <c r="AF13" s="11"/>
      <c r="AG13" s="19"/>
    </row>
    <row r="14" spans="1:33" x14ac:dyDescent="0.35">
      <c r="B14">
        <v>683564</v>
      </c>
      <c r="C14">
        <v>4277</v>
      </c>
      <c r="D14" t="s">
        <v>41</v>
      </c>
      <c r="E14" s="38">
        <v>2010</v>
      </c>
      <c r="F14" s="34" t="s">
        <v>42</v>
      </c>
      <c r="G14" t="s">
        <v>43</v>
      </c>
      <c r="H14" s="42">
        <v>3.3</v>
      </c>
      <c r="I14" s="42">
        <v>8.6</v>
      </c>
      <c r="J14" s="46"/>
      <c r="K14" s="45">
        <f>H14+I14-J14</f>
        <v>11.899999999999999</v>
      </c>
      <c r="L14" s="42">
        <v>1.3</v>
      </c>
      <c r="M14" s="42">
        <v>8.6999999999999993</v>
      </c>
      <c r="N14" s="46"/>
      <c r="O14" s="45">
        <f>L14+M14-N14</f>
        <v>10</v>
      </c>
      <c r="P14" s="42">
        <v>2.1</v>
      </c>
      <c r="Q14" s="42">
        <v>7.95</v>
      </c>
      <c r="R14" s="46"/>
      <c r="S14" s="45">
        <f>P14+Q14-R14</f>
        <v>10.050000000000001</v>
      </c>
      <c r="T14" s="42">
        <v>1.6</v>
      </c>
      <c r="U14" s="42">
        <v>9.1999999999999993</v>
      </c>
      <c r="V14" s="46"/>
      <c r="W14" s="45">
        <f>T14+U14-V14</f>
        <v>10.799999999999999</v>
      </c>
      <c r="X14" s="42">
        <v>2.5</v>
      </c>
      <c r="Y14" s="42">
        <v>8.6</v>
      </c>
      <c r="Z14" s="46"/>
      <c r="AA14" s="45">
        <f>X14+Y14-Z14</f>
        <v>11.1</v>
      </c>
      <c r="AB14" s="42">
        <v>1.9</v>
      </c>
      <c r="AC14" s="42">
        <v>7.35</v>
      </c>
      <c r="AD14" s="46"/>
      <c r="AE14" s="45">
        <f>AB14+AC14-AD14</f>
        <v>9.25</v>
      </c>
      <c r="AF14" s="15"/>
      <c r="AG14" s="19"/>
    </row>
    <row r="15" spans="1:33" x14ac:dyDescent="0.35">
      <c r="B15">
        <v>183169</v>
      </c>
      <c r="C15">
        <v>4277</v>
      </c>
      <c r="D15" t="s">
        <v>44</v>
      </c>
      <c r="E15" s="38">
        <v>2011</v>
      </c>
      <c r="F15" s="34" t="s">
        <v>42</v>
      </c>
      <c r="G15" t="s">
        <v>43</v>
      </c>
      <c r="H15" s="42">
        <v>3.1</v>
      </c>
      <c r="I15" s="42">
        <v>6.6230000000000002</v>
      </c>
      <c r="J15" s="46"/>
      <c r="K15" s="45">
        <f>H15+I15-J15</f>
        <v>9.7230000000000008</v>
      </c>
      <c r="L15" s="42">
        <v>1.2</v>
      </c>
      <c r="M15" s="42">
        <v>8.65</v>
      </c>
      <c r="N15" s="46"/>
      <c r="O15" s="45">
        <f>L15+M15-N15</f>
        <v>9.85</v>
      </c>
      <c r="P15" s="42">
        <v>1.9</v>
      </c>
      <c r="Q15" s="42">
        <v>8.3000000000000007</v>
      </c>
      <c r="R15" s="46"/>
      <c r="S15" s="45">
        <f>P15+Q15-R15</f>
        <v>10.200000000000001</v>
      </c>
      <c r="T15" s="42">
        <v>1.6</v>
      </c>
      <c r="U15" s="42">
        <v>8.8000000000000007</v>
      </c>
      <c r="V15" s="46"/>
      <c r="W15" s="45">
        <f>T15+U15-V15</f>
        <v>10.4</v>
      </c>
      <c r="X15" s="42">
        <v>2.6</v>
      </c>
      <c r="Y15" s="42">
        <v>8</v>
      </c>
      <c r="Z15" s="46"/>
      <c r="AA15" s="45">
        <f>X15+Y15-Z15</f>
        <v>10.6</v>
      </c>
      <c r="AB15" s="42">
        <v>1.2</v>
      </c>
      <c r="AC15" s="42">
        <v>8.6</v>
      </c>
      <c r="AD15" s="46"/>
      <c r="AE15" s="45">
        <f>AB15+AC15-AD15</f>
        <v>9.7999999999999989</v>
      </c>
      <c r="AF15" s="15"/>
      <c r="AG15" s="19"/>
    </row>
    <row r="16" spans="1:33" x14ac:dyDescent="0.35">
      <c r="B16">
        <v>759206</v>
      </c>
      <c r="C16">
        <v>4277</v>
      </c>
      <c r="D16" t="s">
        <v>45</v>
      </c>
      <c r="E16" s="38">
        <v>2011</v>
      </c>
      <c r="F16" s="34" t="s">
        <v>42</v>
      </c>
      <c r="G16" t="s">
        <v>43</v>
      </c>
      <c r="H16" s="42">
        <v>2.7</v>
      </c>
      <c r="I16" s="42">
        <v>7.5</v>
      </c>
      <c r="J16" s="46"/>
      <c r="K16" s="45">
        <f>H16+I16-J16</f>
        <v>10.199999999999999</v>
      </c>
      <c r="L16" s="42">
        <v>1.2</v>
      </c>
      <c r="M16" s="42">
        <v>8.5500000000000007</v>
      </c>
      <c r="N16" s="46"/>
      <c r="O16" s="45">
        <f>L16+M16-N16</f>
        <v>9.75</v>
      </c>
      <c r="P16" s="42">
        <v>1.3</v>
      </c>
      <c r="Q16" s="42">
        <v>8.5</v>
      </c>
      <c r="R16" s="46"/>
      <c r="S16" s="45">
        <f>P16+Q16-R16</f>
        <v>9.8000000000000007</v>
      </c>
      <c r="T16" s="42">
        <v>1.6</v>
      </c>
      <c r="U16" s="42">
        <v>8.5</v>
      </c>
      <c r="V16" s="46"/>
      <c r="W16" s="45">
        <f>T16+U16-V16</f>
        <v>10.1</v>
      </c>
      <c r="X16" s="42">
        <v>1.2</v>
      </c>
      <c r="Y16" s="42">
        <v>8.6</v>
      </c>
      <c r="Z16" s="46"/>
      <c r="AA16" s="45">
        <f>X16+Y16-Z16</f>
        <v>9.7999999999999989</v>
      </c>
      <c r="AB16" s="42">
        <v>0.6</v>
      </c>
      <c r="AC16" s="42">
        <v>9.15</v>
      </c>
      <c r="AD16" s="46"/>
      <c r="AE16" s="45">
        <f>AB16+AC16-AD16</f>
        <v>9.75</v>
      </c>
      <c r="AF16" s="15"/>
      <c r="AG16" s="19"/>
    </row>
    <row r="17" spans="1:33" x14ac:dyDescent="0.35">
      <c r="A17" s="53"/>
      <c r="B17" s="4"/>
      <c r="C17" s="4"/>
      <c r="D17" s="4" t="s">
        <v>19</v>
      </c>
      <c r="E17" s="41"/>
      <c r="F17" s="37"/>
      <c r="G17" s="4"/>
      <c r="H17" s="41"/>
      <c r="I17" s="41"/>
      <c r="J17" s="47">
        <v>0</v>
      </c>
      <c r="K17" s="45">
        <f>SUM(K14:K16)</f>
        <v>31.822999999999997</v>
      </c>
      <c r="L17" s="41"/>
      <c r="M17" s="41"/>
      <c r="N17" s="47">
        <v>0</v>
      </c>
      <c r="O17" s="45">
        <f>SUM(O14:O16)</f>
        <v>29.6</v>
      </c>
      <c r="P17" s="41"/>
      <c r="Q17" s="41"/>
      <c r="R17" s="47">
        <v>0</v>
      </c>
      <c r="S17" s="45">
        <f>SUM(S14:S16)</f>
        <v>30.05</v>
      </c>
      <c r="T17" s="41"/>
      <c r="U17" s="41"/>
      <c r="V17" s="47">
        <v>0</v>
      </c>
      <c r="W17" s="45">
        <f>SUM(W14:W16)</f>
        <v>31.299999999999997</v>
      </c>
      <c r="X17" s="41"/>
      <c r="Y17" s="41"/>
      <c r="Z17" s="47">
        <v>0</v>
      </c>
      <c r="AA17" s="45">
        <f>SUM(AA14:AA16)</f>
        <v>31.5</v>
      </c>
      <c r="AB17" s="41"/>
      <c r="AC17" s="41"/>
      <c r="AD17" s="47">
        <v>0</v>
      </c>
      <c r="AE17" s="45">
        <f>SUM(AE14:AE16)</f>
        <v>28.799999999999997</v>
      </c>
      <c r="AF17" s="17">
        <f>K17+O17+S17+W17+AA17+AE17</f>
        <v>183.07299999999998</v>
      </c>
      <c r="AG17" s="19"/>
    </row>
    <row r="18" spans="1:33" x14ac:dyDescent="0.35">
      <c r="A18" s="52">
        <v>3</v>
      </c>
      <c r="B18" s="3">
        <v>3768</v>
      </c>
      <c r="C18" s="3">
        <v>8916</v>
      </c>
      <c r="D18" s="3" t="s">
        <v>26</v>
      </c>
      <c r="E18" s="40"/>
      <c r="F18" s="36"/>
      <c r="G18" s="3"/>
      <c r="H18" s="40"/>
      <c r="I18" s="40"/>
      <c r="J18" s="12"/>
      <c r="K18" s="44"/>
      <c r="L18" s="40"/>
      <c r="M18" s="40"/>
      <c r="N18" s="12"/>
      <c r="O18" s="44"/>
      <c r="P18" s="40"/>
      <c r="Q18" s="40"/>
      <c r="R18" s="12"/>
      <c r="S18" s="44"/>
      <c r="T18" s="40"/>
      <c r="U18" s="40"/>
      <c r="V18" s="12"/>
      <c r="W18" s="44"/>
      <c r="X18" s="40"/>
      <c r="Y18" s="40"/>
      <c r="Z18" s="12"/>
      <c r="AA18" s="44"/>
      <c r="AB18" s="40"/>
      <c r="AC18" s="40"/>
      <c r="AD18" s="12"/>
      <c r="AE18" s="44"/>
      <c r="AF18" s="11"/>
      <c r="AG18" s="19"/>
    </row>
    <row r="19" spans="1:33" x14ac:dyDescent="0.35">
      <c r="B19">
        <v>459691</v>
      </c>
      <c r="C19">
        <v>8916</v>
      </c>
      <c r="D19" t="s">
        <v>49</v>
      </c>
      <c r="E19" s="38">
        <v>2011</v>
      </c>
      <c r="F19" s="34" t="s">
        <v>27</v>
      </c>
      <c r="G19" t="s">
        <v>28</v>
      </c>
      <c r="H19" s="42">
        <v>2.6</v>
      </c>
      <c r="I19" s="42">
        <v>8</v>
      </c>
      <c r="J19" s="46"/>
      <c r="K19" s="45">
        <f>H19+I19-J19</f>
        <v>10.6</v>
      </c>
      <c r="L19" s="42">
        <v>0.6</v>
      </c>
      <c r="M19" s="42">
        <v>9.15</v>
      </c>
      <c r="N19" s="46"/>
      <c r="O19" s="45">
        <f>L19+M19-N19</f>
        <v>9.75</v>
      </c>
      <c r="P19" s="42">
        <v>1.3</v>
      </c>
      <c r="Q19" s="42">
        <v>8.5500000000000007</v>
      </c>
      <c r="R19" s="46"/>
      <c r="S19" s="45">
        <f>P19+Q19-R19</f>
        <v>9.8500000000000014</v>
      </c>
      <c r="T19" s="42">
        <v>1.6</v>
      </c>
      <c r="U19" s="42">
        <v>8.35</v>
      </c>
      <c r="V19" s="46"/>
      <c r="W19" s="45">
        <f>T19+U19-V19</f>
        <v>9.9499999999999993</v>
      </c>
      <c r="X19" s="42">
        <v>1.2</v>
      </c>
      <c r="Y19" s="42">
        <v>8</v>
      </c>
      <c r="Z19" s="46"/>
      <c r="AA19" s="45">
        <f>X19+Y19-Z19</f>
        <v>9.1999999999999993</v>
      </c>
      <c r="AB19" s="42">
        <v>1.2</v>
      </c>
      <c r="AC19" s="42">
        <v>7.75</v>
      </c>
      <c r="AD19" s="46"/>
      <c r="AE19" s="45">
        <f>AB19+AC19-AD19</f>
        <v>8.9499999999999993</v>
      </c>
      <c r="AF19" s="15"/>
      <c r="AG19" s="19"/>
    </row>
    <row r="20" spans="1:33" x14ac:dyDescent="0.35">
      <c r="B20">
        <v>810710</v>
      </c>
      <c r="C20">
        <v>8916</v>
      </c>
      <c r="D20" t="s">
        <v>50</v>
      </c>
      <c r="E20" s="38">
        <v>2011</v>
      </c>
      <c r="F20" s="34" t="s">
        <v>27</v>
      </c>
      <c r="G20" t="s">
        <v>28</v>
      </c>
      <c r="H20" s="42">
        <v>1.8</v>
      </c>
      <c r="I20" s="42">
        <v>6.5330000000000004</v>
      </c>
      <c r="J20" s="46"/>
      <c r="K20" s="45">
        <f>H20+I20-J20</f>
        <v>8.3330000000000002</v>
      </c>
      <c r="L20" s="42">
        <v>0</v>
      </c>
      <c r="M20" s="42">
        <v>8.25</v>
      </c>
      <c r="N20" s="46"/>
      <c r="O20" s="45">
        <f>L20+M20-N20</f>
        <v>8.25</v>
      </c>
      <c r="P20" s="42">
        <v>1.2</v>
      </c>
      <c r="Q20" s="42">
        <v>7.5</v>
      </c>
      <c r="R20" s="46"/>
      <c r="S20" s="45">
        <f>P20+Q20-R20</f>
        <v>8.6999999999999993</v>
      </c>
      <c r="T20" s="42">
        <v>1.6</v>
      </c>
      <c r="U20" s="42">
        <v>7.8</v>
      </c>
      <c r="V20" s="46"/>
      <c r="W20" s="45">
        <f>T20+U20-V20</f>
        <v>9.4</v>
      </c>
      <c r="X20" s="42">
        <v>0.6</v>
      </c>
      <c r="Y20" s="42">
        <v>6.5</v>
      </c>
      <c r="Z20" s="46"/>
      <c r="AA20" s="45">
        <f>X20+Y20-Z20</f>
        <v>7.1</v>
      </c>
      <c r="AB20" s="42"/>
      <c r="AC20" s="42">
        <v>6.65</v>
      </c>
      <c r="AD20" s="46"/>
      <c r="AE20" s="45">
        <f>AB20+AC20-AD20</f>
        <v>6.65</v>
      </c>
      <c r="AF20" s="15"/>
      <c r="AG20" s="19"/>
    </row>
    <row r="21" spans="1:33" x14ac:dyDescent="0.35">
      <c r="B21">
        <v>867756</v>
      </c>
      <c r="C21">
        <v>8916</v>
      </c>
      <c r="D21" t="s">
        <v>48</v>
      </c>
      <c r="E21" s="38">
        <v>2011</v>
      </c>
      <c r="F21" s="34" t="s">
        <v>27</v>
      </c>
      <c r="G21" t="s">
        <v>28</v>
      </c>
      <c r="H21" s="42">
        <v>2.7</v>
      </c>
      <c r="I21" s="42">
        <v>7.2</v>
      </c>
      <c r="J21" s="46"/>
      <c r="K21" s="45">
        <f>H21+I21-J21</f>
        <v>9.9</v>
      </c>
      <c r="L21" s="42">
        <v>0.6</v>
      </c>
      <c r="M21" s="42">
        <v>8.6</v>
      </c>
      <c r="N21" s="46"/>
      <c r="O21" s="45">
        <f>L21+M21-N21</f>
        <v>9.1999999999999993</v>
      </c>
      <c r="P21" s="42">
        <v>1.3</v>
      </c>
      <c r="Q21" s="42">
        <v>7.7</v>
      </c>
      <c r="R21" s="46"/>
      <c r="S21" s="45">
        <f>P21+Q21-R21</f>
        <v>9</v>
      </c>
      <c r="T21" s="42">
        <v>1.6</v>
      </c>
      <c r="U21" s="42">
        <v>8.8000000000000007</v>
      </c>
      <c r="V21" s="46"/>
      <c r="W21" s="45">
        <f>T21+U21-V21</f>
        <v>10.4</v>
      </c>
      <c r="X21" s="42">
        <v>1.2</v>
      </c>
      <c r="Y21" s="42">
        <v>8.3000000000000007</v>
      </c>
      <c r="Z21" s="46"/>
      <c r="AA21" s="45">
        <f>X21+Y21-Z21</f>
        <v>9.5</v>
      </c>
      <c r="AB21" s="42">
        <v>0.6</v>
      </c>
      <c r="AC21" s="42">
        <v>7.75</v>
      </c>
      <c r="AD21" s="46"/>
      <c r="AE21" s="45">
        <f>AB21+AC21-AD21</f>
        <v>8.35</v>
      </c>
      <c r="AF21" s="15"/>
      <c r="AG21" s="19"/>
    </row>
    <row r="22" spans="1:33" x14ac:dyDescent="0.35">
      <c r="A22" s="53"/>
      <c r="B22" s="4"/>
      <c r="C22" s="4"/>
      <c r="D22" s="4" t="s">
        <v>19</v>
      </c>
      <c r="E22" s="41"/>
      <c r="F22" s="37"/>
      <c r="G22" s="4"/>
      <c r="H22" s="41"/>
      <c r="I22" s="41"/>
      <c r="J22" s="47">
        <v>0</v>
      </c>
      <c r="K22" s="45">
        <f>SUM(K19:K21)</f>
        <v>28.832999999999998</v>
      </c>
      <c r="L22" s="41"/>
      <c r="M22" s="41"/>
      <c r="N22" s="47">
        <v>0</v>
      </c>
      <c r="O22" s="45">
        <f>SUM(O19:O21)</f>
        <v>27.2</v>
      </c>
      <c r="P22" s="41"/>
      <c r="Q22" s="41"/>
      <c r="R22" s="47">
        <v>0</v>
      </c>
      <c r="S22" s="45">
        <f>SUM(S19:S21)</f>
        <v>27.55</v>
      </c>
      <c r="T22" s="41"/>
      <c r="U22" s="41"/>
      <c r="V22" s="47">
        <v>0</v>
      </c>
      <c r="W22" s="45">
        <f>SUM(W19:W21)</f>
        <v>29.75</v>
      </c>
      <c r="X22" s="41"/>
      <c r="Y22" s="41"/>
      <c r="Z22" s="47">
        <v>0</v>
      </c>
      <c r="AA22" s="45">
        <f>SUM(AA19:AA21)</f>
        <v>25.799999999999997</v>
      </c>
      <c r="AB22" s="41"/>
      <c r="AC22" s="41"/>
      <c r="AD22" s="47">
        <v>0</v>
      </c>
      <c r="AE22" s="45">
        <f>SUM(AE19:AE21)</f>
        <v>23.95</v>
      </c>
      <c r="AF22" s="17">
        <f>K22+O22+S22+W22+AA22+AE22</f>
        <v>163.08299999999997</v>
      </c>
      <c r="AG22" s="19"/>
    </row>
    <row r="23" spans="1:33" x14ac:dyDescent="0.35">
      <c r="AG23" s="19"/>
    </row>
    <row r="24" spans="1:33" x14ac:dyDescent="0.35">
      <c r="A24" s="53"/>
      <c r="B24" s="4"/>
      <c r="C24" s="4"/>
      <c r="AG24" s="1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G24">
    <sortCondition descending="1" ref="AG7"/>
  </sortState>
  <pageMargins left="0" right="0" top="0.44" bottom="0.37" header="0.42" footer="0.45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0"/>
  <sheetViews>
    <sheetView tabSelected="1" zoomScaleNormal="100" workbookViewId="0">
      <selection activeCell="F25" sqref="F25"/>
    </sheetView>
  </sheetViews>
  <sheetFormatPr defaultRowHeight="14.5" x14ac:dyDescent="0.35"/>
  <cols>
    <col min="1" max="1" width="3.453125" customWidth="1"/>
    <col min="2" max="3" width="10" hidden="1" customWidth="1"/>
    <col min="4" max="4" width="17.1796875" customWidth="1"/>
    <col min="5" max="5" width="5.26953125" style="5" customWidth="1"/>
    <col min="6" max="6" width="15" customWidth="1"/>
    <col min="7" max="7" width="30" hidden="1" customWidth="1"/>
    <col min="8" max="9" width="5.81640625" customWidth="1"/>
    <col min="10" max="10" width="1.7265625" customWidth="1"/>
    <col min="11" max="11" width="8" customWidth="1"/>
    <col min="12" max="13" width="5.81640625" customWidth="1"/>
    <col min="14" max="14" width="1.7265625" customWidth="1"/>
    <col min="15" max="15" width="8" customWidth="1"/>
    <col min="16" max="17" width="5.81640625" customWidth="1"/>
    <col min="18" max="18" width="1.7265625" customWidth="1"/>
    <col min="19" max="19" width="8" customWidth="1"/>
    <col min="20" max="21" width="5.81640625" customWidth="1"/>
    <col min="22" max="22" width="1.7265625" customWidth="1"/>
    <col min="23" max="23" width="8" customWidth="1"/>
    <col min="24" max="25" width="5.81640625" customWidth="1"/>
    <col min="26" max="26" width="1.7265625" customWidth="1"/>
    <col min="27" max="27" width="8" customWidth="1"/>
    <col min="28" max="29" width="5.81640625" customWidth="1"/>
    <col min="30" max="30" width="1.54296875" customWidth="1"/>
    <col min="31" max="32" width="8" customWidth="1"/>
  </cols>
  <sheetData>
    <row r="1" spans="1:33" ht="18.5" x14ac:dyDescent="0.45">
      <c r="D1" s="1" t="s">
        <v>64</v>
      </c>
    </row>
    <row r="2" spans="1:33" ht="18.5" x14ac:dyDescent="0.45">
      <c r="D2" s="1" t="s">
        <v>0</v>
      </c>
    </row>
    <row r="3" spans="1:33" ht="18.5" x14ac:dyDescent="0.45">
      <c r="D3" s="1" t="s">
        <v>54</v>
      </c>
    </row>
    <row r="6" spans="1:33" x14ac:dyDescent="0.35">
      <c r="A6" s="26" t="s">
        <v>2</v>
      </c>
      <c r="B6" s="26" t="s">
        <v>30</v>
      </c>
      <c r="C6" s="26" t="s">
        <v>4</v>
      </c>
      <c r="D6" s="26" t="s">
        <v>5</v>
      </c>
      <c r="E6" s="27" t="s">
        <v>6</v>
      </c>
      <c r="F6" s="26" t="s">
        <v>7</v>
      </c>
      <c r="G6" s="26" t="s">
        <v>8</v>
      </c>
      <c r="H6" s="28" t="s">
        <v>9</v>
      </c>
      <c r="I6" s="28" t="s">
        <v>10</v>
      </c>
      <c r="J6" s="29" t="s">
        <v>11</v>
      </c>
      <c r="K6" s="28" t="s">
        <v>12</v>
      </c>
      <c r="L6" s="28" t="s">
        <v>9</v>
      </c>
      <c r="M6" s="28" t="s">
        <v>10</v>
      </c>
      <c r="N6" s="29" t="s">
        <v>11</v>
      </c>
      <c r="O6" s="28" t="s">
        <v>13</v>
      </c>
      <c r="P6" s="28" t="s">
        <v>9</v>
      </c>
      <c r="Q6" s="28" t="s">
        <v>10</v>
      </c>
      <c r="R6" s="29" t="s">
        <v>11</v>
      </c>
      <c r="S6" s="28" t="s">
        <v>14</v>
      </c>
      <c r="T6" s="28" t="s">
        <v>9</v>
      </c>
      <c r="U6" s="28" t="s">
        <v>10</v>
      </c>
      <c r="V6" s="29" t="s">
        <v>11</v>
      </c>
      <c r="W6" s="28" t="s">
        <v>15</v>
      </c>
      <c r="X6" s="28" t="s">
        <v>9</v>
      </c>
      <c r="Y6" s="28" t="s">
        <v>10</v>
      </c>
      <c r="Z6" s="29" t="s">
        <v>11</v>
      </c>
      <c r="AA6" s="28" t="s">
        <v>16</v>
      </c>
      <c r="AB6" s="28" t="s">
        <v>9</v>
      </c>
      <c r="AC6" s="28" t="s">
        <v>10</v>
      </c>
      <c r="AD6" s="29" t="s">
        <v>11</v>
      </c>
      <c r="AE6" s="28" t="s">
        <v>17</v>
      </c>
      <c r="AF6" s="54" t="s">
        <v>18</v>
      </c>
    </row>
    <row r="7" spans="1:33" x14ac:dyDescent="0.35">
      <c r="A7" s="33">
        <v>1</v>
      </c>
      <c r="B7" s="20">
        <v>807759</v>
      </c>
      <c r="C7" s="20">
        <v>9879</v>
      </c>
      <c r="D7" s="20" t="s">
        <v>33</v>
      </c>
      <c r="E7" s="55">
        <v>2010</v>
      </c>
      <c r="F7" s="56" t="s">
        <v>22</v>
      </c>
      <c r="G7" s="20" t="s">
        <v>34</v>
      </c>
      <c r="H7" s="57">
        <v>3.1</v>
      </c>
      <c r="I7" s="57">
        <v>8.6</v>
      </c>
      <c r="J7" s="58"/>
      <c r="K7" s="59">
        <f t="shared" ref="K7:K17" si="0">H7+I7-J7</f>
        <v>11.7</v>
      </c>
      <c r="L7" s="57">
        <v>2.5</v>
      </c>
      <c r="M7" s="57">
        <v>8.85</v>
      </c>
      <c r="N7" s="58"/>
      <c r="O7" s="59">
        <f t="shared" ref="O7:O17" si="1">L7+M7-N7</f>
        <v>11.35</v>
      </c>
      <c r="P7" s="57">
        <v>2</v>
      </c>
      <c r="Q7" s="57">
        <v>8.3000000000000007</v>
      </c>
      <c r="R7" s="58"/>
      <c r="S7" s="59">
        <f t="shared" ref="S7:S17" si="2">P7+Q7-R7</f>
        <v>10.3</v>
      </c>
      <c r="T7" s="57">
        <v>1.6</v>
      </c>
      <c r="U7" s="57">
        <v>9</v>
      </c>
      <c r="V7" s="58"/>
      <c r="W7" s="59">
        <f t="shared" ref="W7:W17" si="3">T7+U7-V7</f>
        <v>10.6</v>
      </c>
      <c r="X7" s="57">
        <v>2.6</v>
      </c>
      <c r="Y7" s="57">
        <v>9.1999999999999993</v>
      </c>
      <c r="Z7" s="58"/>
      <c r="AA7" s="59">
        <f t="shared" ref="AA7:AA17" si="4">X7+Y7-Z7</f>
        <v>11.799999999999999</v>
      </c>
      <c r="AB7" s="57">
        <v>1.8</v>
      </c>
      <c r="AC7" s="57">
        <v>8.1</v>
      </c>
      <c r="AD7" s="58"/>
      <c r="AE7" s="59">
        <f t="shared" ref="AE7:AE17" si="5">AB7+AC7-AD7</f>
        <v>9.9</v>
      </c>
      <c r="AF7" s="24">
        <f t="shared" ref="AF7:AF17" si="6">K7+O7+S7+W7+AA7+AE7</f>
        <v>65.649999999999991</v>
      </c>
      <c r="AG7" s="19"/>
    </row>
    <row r="8" spans="1:33" x14ac:dyDescent="0.35">
      <c r="A8" s="33">
        <v>2</v>
      </c>
      <c r="B8" s="20">
        <v>529198</v>
      </c>
      <c r="C8" s="20">
        <v>9879</v>
      </c>
      <c r="D8" s="20" t="s">
        <v>39</v>
      </c>
      <c r="E8" s="55">
        <v>2010</v>
      </c>
      <c r="F8" s="56" t="s">
        <v>22</v>
      </c>
      <c r="G8" s="20" t="s">
        <v>34</v>
      </c>
      <c r="H8" s="57">
        <v>2.5</v>
      </c>
      <c r="I8" s="57">
        <v>8.6</v>
      </c>
      <c r="J8" s="58"/>
      <c r="K8" s="59">
        <f t="shared" si="0"/>
        <v>11.1</v>
      </c>
      <c r="L8" s="57">
        <v>1.2</v>
      </c>
      <c r="M8" s="57">
        <v>8.9499999999999993</v>
      </c>
      <c r="N8" s="58"/>
      <c r="O8" s="59">
        <f t="shared" si="1"/>
        <v>10.149999999999999</v>
      </c>
      <c r="P8" s="57">
        <v>2</v>
      </c>
      <c r="Q8" s="57">
        <v>8.6999999999999993</v>
      </c>
      <c r="R8" s="58"/>
      <c r="S8" s="59">
        <f t="shared" si="2"/>
        <v>10.7</v>
      </c>
      <c r="T8" s="57">
        <v>1.6</v>
      </c>
      <c r="U8" s="57">
        <v>9.5500000000000007</v>
      </c>
      <c r="V8" s="58"/>
      <c r="W8" s="59">
        <f t="shared" si="3"/>
        <v>11.15</v>
      </c>
      <c r="X8" s="57">
        <v>1.8</v>
      </c>
      <c r="Y8" s="57">
        <v>8.9</v>
      </c>
      <c r="Z8" s="58"/>
      <c r="AA8" s="59">
        <f t="shared" si="4"/>
        <v>10.700000000000001</v>
      </c>
      <c r="AB8" s="57">
        <v>0.6</v>
      </c>
      <c r="AC8" s="57">
        <v>8.85</v>
      </c>
      <c r="AD8" s="58"/>
      <c r="AE8" s="59">
        <f t="shared" si="5"/>
        <v>9.4499999999999993</v>
      </c>
      <c r="AF8" s="24">
        <f t="shared" si="6"/>
        <v>63.25</v>
      </c>
      <c r="AG8" s="19"/>
    </row>
    <row r="9" spans="1:33" x14ac:dyDescent="0.35">
      <c r="A9" s="33">
        <v>3</v>
      </c>
      <c r="B9" s="20">
        <v>183169</v>
      </c>
      <c r="C9" s="20">
        <v>4277</v>
      </c>
      <c r="D9" s="20" t="s">
        <v>41</v>
      </c>
      <c r="E9" s="55">
        <v>2010</v>
      </c>
      <c r="F9" s="56" t="s">
        <v>42</v>
      </c>
      <c r="G9" s="20" t="s">
        <v>43</v>
      </c>
      <c r="H9" s="57">
        <v>3.3</v>
      </c>
      <c r="I9" s="57">
        <v>8.6</v>
      </c>
      <c r="J9" s="58"/>
      <c r="K9" s="59">
        <f t="shared" si="0"/>
        <v>11.899999999999999</v>
      </c>
      <c r="L9" s="57">
        <v>1.3</v>
      </c>
      <c r="M9" s="57">
        <v>8.6999999999999993</v>
      </c>
      <c r="N9" s="58"/>
      <c r="O9" s="59">
        <f t="shared" si="1"/>
        <v>10</v>
      </c>
      <c r="P9" s="57">
        <v>2.1</v>
      </c>
      <c r="Q9" s="57">
        <v>7.95</v>
      </c>
      <c r="R9" s="58"/>
      <c r="S9" s="59">
        <f t="shared" si="2"/>
        <v>10.050000000000001</v>
      </c>
      <c r="T9" s="57">
        <v>1.6</v>
      </c>
      <c r="U9" s="57">
        <v>9.1999999999999993</v>
      </c>
      <c r="V9" s="58"/>
      <c r="W9" s="59">
        <f t="shared" si="3"/>
        <v>10.799999999999999</v>
      </c>
      <c r="X9" s="57">
        <v>2.5</v>
      </c>
      <c r="Y9" s="57">
        <v>8.6</v>
      </c>
      <c r="Z9" s="58"/>
      <c r="AA9" s="59">
        <f t="shared" si="4"/>
        <v>11.1</v>
      </c>
      <c r="AB9" s="57">
        <v>1.9</v>
      </c>
      <c r="AC9" s="57">
        <v>7.35</v>
      </c>
      <c r="AD9" s="58"/>
      <c r="AE9" s="59">
        <f t="shared" si="5"/>
        <v>9.25</v>
      </c>
      <c r="AF9" s="24">
        <f t="shared" si="6"/>
        <v>63.1</v>
      </c>
      <c r="AG9" s="19"/>
    </row>
    <row r="10" spans="1:33" x14ac:dyDescent="0.35">
      <c r="A10" s="33">
        <v>4</v>
      </c>
      <c r="B10" s="60">
        <v>234596</v>
      </c>
      <c r="C10" s="60">
        <v>9978</v>
      </c>
      <c r="D10" s="92" t="s">
        <v>51</v>
      </c>
      <c r="E10" s="94">
        <v>2010</v>
      </c>
      <c r="F10" s="95" t="s">
        <v>52</v>
      </c>
      <c r="G10" s="92" t="s">
        <v>53</v>
      </c>
      <c r="H10" s="96">
        <v>2.9</v>
      </c>
      <c r="I10" s="96">
        <v>8.1</v>
      </c>
      <c r="J10" s="97"/>
      <c r="K10" s="98">
        <v>11</v>
      </c>
      <c r="L10" s="96">
        <v>0.6</v>
      </c>
      <c r="M10" s="96">
        <v>8.5500000000000007</v>
      </c>
      <c r="N10" s="97"/>
      <c r="O10" s="98">
        <v>9.15</v>
      </c>
      <c r="P10" s="96">
        <v>1.9</v>
      </c>
      <c r="Q10" s="96">
        <v>9.0500000000000007</v>
      </c>
      <c r="R10" s="97"/>
      <c r="S10" s="98">
        <v>10.950000000000001</v>
      </c>
      <c r="T10" s="96">
        <v>1.6</v>
      </c>
      <c r="U10" s="96">
        <v>9</v>
      </c>
      <c r="V10" s="97"/>
      <c r="W10" s="98">
        <v>10.6</v>
      </c>
      <c r="X10" s="96">
        <v>1.2</v>
      </c>
      <c r="Y10" s="96">
        <v>8.85</v>
      </c>
      <c r="Z10" s="97"/>
      <c r="AA10" s="98">
        <v>10.049999999999999</v>
      </c>
      <c r="AB10" s="96">
        <v>1.2</v>
      </c>
      <c r="AC10" s="96">
        <v>9.4</v>
      </c>
      <c r="AD10" s="97"/>
      <c r="AE10" s="98">
        <v>10.6</v>
      </c>
      <c r="AF10" s="93">
        <v>62.35</v>
      </c>
      <c r="AG10" s="19"/>
    </row>
    <row r="11" spans="1:33" x14ac:dyDescent="0.35">
      <c r="A11" s="33">
        <v>5</v>
      </c>
      <c r="B11" s="20">
        <v>810710</v>
      </c>
      <c r="C11" s="20">
        <v>8916</v>
      </c>
      <c r="D11" s="20" t="s">
        <v>37</v>
      </c>
      <c r="E11" s="55">
        <v>2010</v>
      </c>
      <c r="F11" s="56" t="s">
        <v>22</v>
      </c>
      <c r="G11" s="20" t="s">
        <v>34</v>
      </c>
      <c r="H11" s="57">
        <v>2.6</v>
      </c>
      <c r="I11" s="57">
        <v>8.6669999999999998</v>
      </c>
      <c r="J11" s="58"/>
      <c r="K11" s="59">
        <f t="shared" si="0"/>
        <v>11.266999999999999</v>
      </c>
      <c r="L11" s="57">
        <v>1.2</v>
      </c>
      <c r="M11" s="57">
        <v>8.8000000000000007</v>
      </c>
      <c r="N11" s="58"/>
      <c r="O11" s="59">
        <f t="shared" si="1"/>
        <v>10</v>
      </c>
      <c r="P11" s="57">
        <v>2.1</v>
      </c>
      <c r="Q11" s="57">
        <v>8.1999999999999993</v>
      </c>
      <c r="R11" s="58"/>
      <c r="S11" s="59">
        <f t="shared" si="2"/>
        <v>10.299999999999999</v>
      </c>
      <c r="T11" s="57">
        <v>1.6</v>
      </c>
      <c r="U11" s="57">
        <v>9.1999999999999993</v>
      </c>
      <c r="V11" s="58"/>
      <c r="W11" s="59">
        <f t="shared" si="3"/>
        <v>10.799999999999999</v>
      </c>
      <c r="X11" s="57">
        <v>2</v>
      </c>
      <c r="Y11" s="57">
        <v>8.1999999999999993</v>
      </c>
      <c r="Z11" s="58"/>
      <c r="AA11" s="59">
        <f t="shared" si="4"/>
        <v>10.199999999999999</v>
      </c>
      <c r="AB11" s="57">
        <v>1.2</v>
      </c>
      <c r="AC11" s="57">
        <v>8.5</v>
      </c>
      <c r="AD11" s="58"/>
      <c r="AE11" s="59">
        <f t="shared" si="5"/>
        <v>9.6999999999999993</v>
      </c>
      <c r="AF11" s="24">
        <f t="shared" si="6"/>
        <v>62.266999999999996</v>
      </c>
      <c r="AG11" s="19"/>
    </row>
    <row r="12" spans="1:33" x14ac:dyDescent="0.35">
      <c r="A12" s="33">
        <v>6</v>
      </c>
      <c r="B12" s="20">
        <v>805503</v>
      </c>
      <c r="C12" s="20">
        <v>9879</v>
      </c>
      <c r="D12" s="20" t="s">
        <v>44</v>
      </c>
      <c r="E12" s="55">
        <v>2011</v>
      </c>
      <c r="F12" s="56" t="s">
        <v>42</v>
      </c>
      <c r="G12" s="20" t="s">
        <v>43</v>
      </c>
      <c r="H12" s="57">
        <v>3.1</v>
      </c>
      <c r="I12" s="57">
        <v>6.6230000000000002</v>
      </c>
      <c r="J12" s="58"/>
      <c r="K12" s="59">
        <f t="shared" si="0"/>
        <v>9.7230000000000008</v>
      </c>
      <c r="L12" s="57">
        <v>1.2</v>
      </c>
      <c r="M12" s="57">
        <v>8.65</v>
      </c>
      <c r="N12" s="58"/>
      <c r="O12" s="59">
        <f t="shared" si="1"/>
        <v>9.85</v>
      </c>
      <c r="P12" s="57">
        <v>1.9</v>
      </c>
      <c r="Q12" s="57">
        <v>8.3000000000000007</v>
      </c>
      <c r="R12" s="58"/>
      <c r="S12" s="59">
        <f t="shared" si="2"/>
        <v>10.200000000000001</v>
      </c>
      <c r="T12" s="57">
        <v>1.6</v>
      </c>
      <c r="U12" s="57">
        <v>8.8000000000000007</v>
      </c>
      <c r="V12" s="58"/>
      <c r="W12" s="59">
        <f t="shared" si="3"/>
        <v>10.4</v>
      </c>
      <c r="X12" s="57">
        <v>2.6</v>
      </c>
      <c r="Y12" s="57">
        <v>8</v>
      </c>
      <c r="Z12" s="58"/>
      <c r="AA12" s="59">
        <f t="shared" si="4"/>
        <v>10.6</v>
      </c>
      <c r="AB12" s="57">
        <v>1.2</v>
      </c>
      <c r="AC12" s="57">
        <v>8.6</v>
      </c>
      <c r="AD12" s="58"/>
      <c r="AE12" s="59">
        <f t="shared" si="5"/>
        <v>9.7999999999999989</v>
      </c>
      <c r="AF12" s="24">
        <f t="shared" si="6"/>
        <v>60.573</v>
      </c>
      <c r="AG12" s="19"/>
    </row>
    <row r="13" spans="1:33" x14ac:dyDescent="0.35">
      <c r="A13" s="33">
        <v>7</v>
      </c>
      <c r="B13" s="20">
        <v>759829</v>
      </c>
      <c r="C13" s="20">
        <v>3255</v>
      </c>
      <c r="D13" s="20" t="s">
        <v>45</v>
      </c>
      <c r="E13" s="55">
        <v>2011</v>
      </c>
      <c r="F13" s="56" t="s">
        <v>42</v>
      </c>
      <c r="G13" s="20" t="s">
        <v>43</v>
      </c>
      <c r="H13" s="57">
        <v>2.7</v>
      </c>
      <c r="I13" s="57">
        <v>7.5</v>
      </c>
      <c r="J13" s="58"/>
      <c r="K13" s="59">
        <f t="shared" si="0"/>
        <v>10.199999999999999</v>
      </c>
      <c r="L13" s="57">
        <v>1.2</v>
      </c>
      <c r="M13" s="57">
        <v>8.5500000000000007</v>
      </c>
      <c r="N13" s="58"/>
      <c r="O13" s="59">
        <f t="shared" si="1"/>
        <v>9.75</v>
      </c>
      <c r="P13" s="57">
        <v>1.3</v>
      </c>
      <c r="Q13" s="57">
        <v>8.5</v>
      </c>
      <c r="R13" s="58"/>
      <c r="S13" s="59">
        <f t="shared" si="2"/>
        <v>9.8000000000000007</v>
      </c>
      <c r="T13" s="57">
        <v>1.6</v>
      </c>
      <c r="U13" s="57">
        <v>8.5</v>
      </c>
      <c r="V13" s="58"/>
      <c r="W13" s="59">
        <f t="shared" si="3"/>
        <v>10.1</v>
      </c>
      <c r="X13" s="57">
        <v>1.2</v>
      </c>
      <c r="Y13" s="57">
        <v>8.6</v>
      </c>
      <c r="Z13" s="58"/>
      <c r="AA13" s="59">
        <f t="shared" si="4"/>
        <v>9.7999999999999989</v>
      </c>
      <c r="AB13" s="57">
        <v>0.6</v>
      </c>
      <c r="AC13" s="57">
        <v>9.15</v>
      </c>
      <c r="AD13" s="58"/>
      <c r="AE13" s="59">
        <f t="shared" si="5"/>
        <v>9.75</v>
      </c>
      <c r="AF13" s="24">
        <f t="shared" si="6"/>
        <v>59.4</v>
      </c>
      <c r="AG13" s="19"/>
    </row>
    <row r="14" spans="1:33" x14ac:dyDescent="0.35">
      <c r="A14" s="33">
        <v>8</v>
      </c>
      <c r="B14" s="20">
        <v>683564</v>
      </c>
      <c r="C14" s="20">
        <v>4277</v>
      </c>
      <c r="D14" s="20" t="s">
        <v>49</v>
      </c>
      <c r="E14" s="55">
        <v>2011</v>
      </c>
      <c r="F14" s="56" t="s">
        <v>27</v>
      </c>
      <c r="G14" s="20" t="s">
        <v>28</v>
      </c>
      <c r="H14" s="57">
        <v>2.6</v>
      </c>
      <c r="I14" s="57">
        <v>8</v>
      </c>
      <c r="J14" s="58"/>
      <c r="K14" s="59">
        <f t="shared" si="0"/>
        <v>10.6</v>
      </c>
      <c r="L14" s="57">
        <v>0.6</v>
      </c>
      <c r="M14" s="57">
        <v>9.15</v>
      </c>
      <c r="N14" s="58"/>
      <c r="O14" s="59">
        <f t="shared" si="1"/>
        <v>9.75</v>
      </c>
      <c r="P14" s="57">
        <v>1.3</v>
      </c>
      <c r="Q14" s="57">
        <v>8.5500000000000007</v>
      </c>
      <c r="R14" s="58"/>
      <c r="S14" s="59">
        <f t="shared" si="2"/>
        <v>9.8500000000000014</v>
      </c>
      <c r="T14" s="57">
        <v>1.6</v>
      </c>
      <c r="U14" s="57">
        <v>8.35</v>
      </c>
      <c r="V14" s="58"/>
      <c r="W14" s="59">
        <f t="shared" si="3"/>
        <v>9.9499999999999993</v>
      </c>
      <c r="X14" s="57">
        <v>1.2</v>
      </c>
      <c r="Y14" s="57">
        <v>8</v>
      </c>
      <c r="Z14" s="58"/>
      <c r="AA14" s="59">
        <f t="shared" si="4"/>
        <v>9.1999999999999993</v>
      </c>
      <c r="AB14" s="57">
        <v>1.2</v>
      </c>
      <c r="AC14" s="57">
        <v>7.75</v>
      </c>
      <c r="AD14" s="58"/>
      <c r="AE14" s="59">
        <f t="shared" si="5"/>
        <v>8.9499999999999993</v>
      </c>
      <c r="AF14" s="24">
        <f t="shared" si="6"/>
        <v>58.300000000000011</v>
      </c>
      <c r="AG14" s="19"/>
    </row>
    <row r="15" spans="1:33" x14ac:dyDescent="0.35">
      <c r="A15" s="33">
        <v>9</v>
      </c>
      <c r="B15" s="20">
        <v>459691</v>
      </c>
      <c r="C15" s="20">
        <v>8916</v>
      </c>
      <c r="D15" s="20" t="s">
        <v>48</v>
      </c>
      <c r="E15" s="55">
        <v>2011</v>
      </c>
      <c r="F15" s="56" t="s">
        <v>27</v>
      </c>
      <c r="G15" s="20" t="s">
        <v>28</v>
      </c>
      <c r="H15" s="57">
        <v>2.7</v>
      </c>
      <c r="I15" s="57">
        <v>7.2</v>
      </c>
      <c r="J15" s="58"/>
      <c r="K15" s="59">
        <f t="shared" si="0"/>
        <v>9.9</v>
      </c>
      <c r="L15" s="57">
        <v>0.6</v>
      </c>
      <c r="M15" s="57">
        <v>8.6</v>
      </c>
      <c r="N15" s="58"/>
      <c r="O15" s="59">
        <f t="shared" si="1"/>
        <v>9.1999999999999993</v>
      </c>
      <c r="P15" s="57">
        <v>1.3</v>
      </c>
      <c r="Q15" s="57">
        <v>7.7</v>
      </c>
      <c r="R15" s="58"/>
      <c r="S15" s="59">
        <f t="shared" si="2"/>
        <v>9</v>
      </c>
      <c r="T15" s="57">
        <v>1.6</v>
      </c>
      <c r="U15" s="57">
        <v>8.8000000000000007</v>
      </c>
      <c r="V15" s="58"/>
      <c r="W15" s="59">
        <f t="shared" si="3"/>
        <v>10.4</v>
      </c>
      <c r="X15" s="57">
        <v>1.2</v>
      </c>
      <c r="Y15" s="57">
        <v>8.3000000000000007</v>
      </c>
      <c r="Z15" s="58"/>
      <c r="AA15" s="59">
        <f t="shared" si="4"/>
        <v>9.5</v>
      </c>
      <c r="AB15" s="57">
        <v>0.6</v>
      </c>
      <c r="AC15" s="57">
        <v>7.75</v>
      </c>
      <c r="AD15" s="58"/>
      <c r="AE15" s="59">
        <f t="shared" si="5"/>
        <v>8.35</v>
      </c>
      <c r="AF15" s="24">
        <f t="shared" si="6"/>
        <v>56.35</v>
      </c>
      <c r="AG15" s="19"/>
    </row>
    <row r="16" spans="1:33" x14ac:dyDescent="0.35">
      <c r="A16" s="108">
        <v>10</v>
      </c>
      <c r="B16" s="65">
        <v>796990</v>
      </c>
      <c r="C16" s="65">
        <v>9879</v>
      </c>
      <c r="D16" s="99" t="s">
        <v>65</v>
      </c>
      <c r="E16" s="101">
        <v>2010</v>
      </c>
      <c r="F16" s="102" t="s">
        <v>52</v>
      </c>
      <c r="G16" s="99" t="s">
        <v>53</v>
      </c>
      <c r="H16" s="103">
        <v>1.2</v>
      </c>
      <c r="I16" s="103">
        <v>7.1669999999999998</v>
      </c>
      <c r="J16" s="104"/>
      <c r="K16" s="105">
        <v>8.3669999999999991</v>
      </c>
      <c r="L16" s="103"/>
      <c r="M16" s="103">
        <v>8.35</v>
      </c>
      <c r="N16" s="104"/>
      <c r="O16" s="105">
        <v>8.35</v>
      </c>
      <c r="P16" s="103">
        <v>0.6</v>
      </c>
      <c r="Q16" s="103">
        <v>7.8</v>
      </c>
      <c r="R16" s="104"/>
      <c r="S16" s="105">
        <v>8.4</v>
      </c>
      <c r="T16" s="103">
        <v>0.6</v>
      </c>
      <c r="U16" s="103">
        <v>8.25</v>
      </c>
      <c r="V16" s="104"/>
      <c r="W16" s="105">
        <v>8.85</v>
      </c>
      <c r="X16" s="103">
        <v>0.6</v>
      </c>
      <c r="Y16" s="103">
        <v>7.05</v>
      </c>
      <c r="Z16" s="104"/>
      <c r="AA16" s="105">
        <v>7.6499999999999995</v>
      </c>
      <c r="AB16" s="103">
        <v>0.6</v>
      </c>
      <c r="AC16" s="103">
        <v>7.55</v>
      </c>
      <c r="AD16" s="104"/>
      <c r="AE16" s="105">
        <v>8.15</v>
      </c>
      <c r="AF16" s="100">
        <v>49.766999999999996</v>
      </c>
      <c r="AG16" s="19"/>
    </row>
    <row r="17" spans="1:33" x14ac:dyDescent="0.35">
      <c r="A17" s="108">
        <v>11</v>
      </c>
      <c r="B17" s="65">
        <v>657923</v>
      </c>
      <c r="C17" s="65">
        <v>3980</v>
      </c>
      <c r="D17" s="20" t="s">
        <v>50</v>
      </c>
      <c r="E17" s="55">
        <v>2011</v>
      </c>
      <c r="F17" s="56" t="s">
        <v>27</v>
      </c>
      <c r="G17" s="20" t="s">
        <v>28</v>
      </c>
      <c r="H17" s="57">
        <v>1.8</v>
      </c>
      <c r="I17" s="57">
        <v>6.5330000000000004</v>
      </c>
      <c r="J17" s="58"/>
      <c r="K17" s="59">
        <f t="shared" si="0"/>
        <v>8.3330000000000002</v>
      </c>
      <c r="L17" s="57">
        <v>0</v>
      </c>
      <c r="M17" s="57">
        <v>8.25</v>
      </c>
      <c r="N17" s="58"/>
      <c r="O17" s="59">
        <f t="shared" si="1"/>
        <v>8.25</v>
      </c>
      <c r="P17" s="57">
        <v>1.2</v>
      </c>
      <c r="Q17" s="57">
        <v>7.5</v>
      </c>
      <c r="R17" s="58"/>
      <c r="S17" s="59">
        <f t="shared" si="2"/>
        <v>8.6999999999999993</v>
      </c>
      <c r="T17" s="57">
        <v>1.6</v>
      </c>
      <c r="U17" s="57">
        <v>7.8</v>
      </c>
      <c r="V17" s="58"/>
      <c r="W17" s="59">
        <f t="shared" si="3"/>
        <v>9.4</v>
      </c>
      <c r="X17" s="57">
        <v>0.6</v>
      </c>
      <c r="Y17" s="57">
        <v>6.5</v>
      </c>
      <c r="Z17" s="58"/>
      <c r="AA17" s="59">
        <f t="shared" si="4"/>
        <v>7.1</v>
      </c>
      <c r="AB17" s="57"/>
      <c r="AC17" s="57">
        <v>6.65</v>
      </c>
      <c r="AD17" s="58"/>
      <c r="AE17" s="59">
        <f t="shared" si="5"/>
        <v>6.65</v>
      </c>
      <c r="AF17" s="24">
        <f t="shared" si="6"/>
        <v>48.433</v>
      </c>
      <c r="AG17" s="19"/>
    </row>
    <row r="18" spans="1:33" x14ac:dyDescent="0.35">
      <c r="A18" s="108">
        <v>12</v>
      </c>
      <c r="B18" s="65">
        <v>986961</v>
      </c>
      <c r="C18" s="65">
        <v>4277</v>
      </c>
      <c r="D18" s="106" t="s">
        <v>66</v>
      </c>
      <c r="E18" s="109">
        <v>2011</v>
      </c>
      <c r="F18" s="110" t="s">
        <v>52</v>
      </c>
      <c r="G18" s="106" t="s">
        <v>53</v>
      </c>
      <c r="H18" s="111">
        <v>1.3</v>
      </c>
      <c r="I18" s="111">
        <v>7.6669999999999998</v>
      </c>
      <c r="J18" s="112"/>
      <c r="K18" s="113">
        <v>8.9670000000000005</v>
      </c>
      <c r="L18" s="111"/>
      <c r="M18" s="111">
        <v>6.9</v>
      </c>
      <c r="N18" s="112"/>
      <c r="O18" s="113">
        <v>6.9</v>
      </c>
      <c r="P18" s="111"/>
      <c r="Q18" s="111">
        <v>8</v>
      </c>
      <c r="R18" s="112"/>
      <c r="S18" s="113">
        <v>8</v>
      </c>
      <c r="T18" s="111">
        <v>0.6</v>
      </c>
      <c r="U18" s="111">
        <v>8.0500000000000007</v>
      </c>
      <c r="V18" s="112"/>
      <c r="W18" s="113">
        <v>8.65</v>
      </c>
      <c r="X18" s="111">
        <v>0.6</v>
      </c>
      <c r="Y18" s="111">
        <v>6.2</v>
      </c>
      <c r="Z18" s="112"/>
      <c r="AA18" s="113">
        <v>6.8</v>
      </c>
      <c r="AB18" s="111">
        <v>0.6</v>
      </c>
      <c r="AC18" s="111">
        <v>7</v>
      </c>
      <c r="AD18" s="112"/>
      <c r="AE18" s="113">
        <v>7.6</v>
      </c>
      <c r="AF18" s="107">
        <v>46.917000000000002</v>
      </c>
      <c r="AG18" s="19"/>
    </row>
    <row r="19" spans="1:33" x14ac:dyDescent="0.35">
      <c r="A19" s="80"/>
      <c r="B19" s="65">
        <v>529182</v>
      </c>
      <c r="C19" s="65">
        <v>6656</v>
      </c>
      <c r="D19" s="65"/>
      <c r="AG19" s="19"/>
    </row>
    <row r="20" spans="1:33" x14ac:dyDescent="0.35">
      <c r="A20" s="80"/>
      <c r="B20" s="65">
        <v>991121</v>
      </c>
      <c r="C20" s="65">
        <v>9879</v>
      </c>
      <c r="D20" s="65"/>
      <c r="AG20" s="19"/>
    </row>
    <row r="21" spans="1:33" x14ac:dyDescent="0.35">
      <c r="A21" s="80"/>
      <c r="B21" s="65">
        <v>359886</v>
      </c>
      <c r="C21" s="65">
        <v>4277</v>
      </c>
      <c r="D21" s="65"/>
      <c r="AG21" s="19"/>
    </row>
    <row r="22" spans="1:33" x14ac:dyDescent="0.35">
      <c r="A22" s="80"/>
      <c r="B22" s="65">
        <v>759206</v>
      </c>
      <c r="C22" s="65">
        <v>4277</v>
      </c>
      <c r="D22" s="65"/>
      <c r="AG22" s="19"/>
    </row>
    <row r="23" spans="1:33" x14ac:dyDescent="0.35">
      <c r="A23" s="80"/>
      <c r="B23" s="65">
        <v>368316</v>
      </c>
      <c r="C23" s="65">
        <v>3255</v>
      </c>
      <c r="D23" s="65"/>
      <c r="AG23" s="19"/>
    </row>
    <row r="24" spans="1:33" x14ac:dyDescent="0.35">
      <c r="A24" s="80"/>
      <c r="B24" s="65">
        <v>580760</v>
      </c>
      <c r="C24" s="65">
        <v>3980</v>
      </c>
      <c r="D24" s="65"/>
      <c r="AG24" s="19"/>
    </row>
    <row r="25" spans="1:33" x14ac:dyDescent="0.35">
      <c r="A25" s="80"/>
      <c r="B25" s="65">
        <v>489674</v>
      </c>
      <c r="C25" s="65">
        <v>3255</v>
      </c>
      <c r="D25" s="65"/>
      <c r="AG25" s="19"/>
    </row>
    <row r="26" spans="1:33" x14ac:dyDescent="0.35">
      <c r="A26" s="80"/>
      <c r="B26" s="65">
        <v>647379</v>
      </c>
      <c r="C26" s="65">
        <v>3980</v>
      </c>
      <c r="D26" s="65"/>
      <c r="AG26" s="19"/>
    </row>
    <row r="27" spans="1:33" x14ac:dyDescent="0.35">
      <c r="A27" s="80"/>
      <c r="B27" s="65">
        <v>350438</v>
      </c>
      <c r="C27" s="65">
        <v>4277</v>
      </c>
      <c r="D27" s="65"/>
      <c r="AG27" s="19"/>
    </row>
    <row r="28" spans="1:33" x14ac:dyDescent="0.35">
      <c r="A28" s="80"/>
      <c r="B28" s="65">
        <v>844666</v>
      </c>
      <c r="C28" s="65">
        <v>8916</v>
      </c>
      <c r="D28" s="65"/>
      <c r="AG28" s="19"/>
    </row>
    <row r="29" spans="1:33" x14ac:dyDescent="0.35">
      <c r="A29" s="80"/>
      <c r="B29" s="65">
        <v>166592</v>
      </c>
      <c r="C29" s="65">
        <v>3255</v>
      </c>
      <c r="D29" s="65"/>
      <c r="AG29" s="19"/>
    </row>
    <row r="30" spans="1:33" x14ac:dyDescent="0.35">
      <c r="A30" s="80"/>
      <c r="B30" s="65">
        <v>867756</v>
      </c>
      <c r="C30" s="65">
        <v>8916</v>
      </c>
      <c r="D30" s="65"/>
      <c r="AG30" s="19"/>
    </row>
    <row r="31" spans="1:33" x14ac:dyDescent="0.35">
      <c r="A31" s="80"/>
      <c r="B31" s="65">
        <v>103264</v>
      </c>
      <c r="C31" s="65">
        <v>4277</v>
      </c>
      <c r="D31" s="65"/>
      <c r="AG31" s="19"/>
    </row>
    <row r="32" spans="1:33" x14ac:dyDescent="0.35">
      <c r="A32" s="80"/>
      <c r="B32" s="81">
        <v>522628</v>
      </c>
      <c r="C32" s="81">
        <v>4277</v>
      </c>
      <c r="D32" s="65"/>
      <c r="AG32" s="19"/>
    </row>
    <row r="33" spans="1:33" x14ac:dyDescent="0.35">
      <c r="A33" s="80"/>
      <c r="B33" s="65">
        <v>684134</v>
      </c>
      <c r="C33" s="65">
        <v>4277</v>
      </c>
      <c r="D33" s="65"/>
      <c r="AG33" s="19"/>
    </row>
    <row r="34" spans="1:33" x14ac:dyDescent="0.35">
      <c r="A34" s="80"/>
      <c r="B34" s="65">
        <v>722248</v>
      </c>
      <c r="C34" s="65">
        <v>4277</v>
      </c>
      <c r="D34" s="65"/>
      <c r="AG34" s="19"/>
    </row>
    <row r="35" spans="1:33" x14ac:dyDescent="0.35">
      <c r="A35" s="80"/>
      <c r="B35" s="65">
        <v>0</v>
      </c>
      <c r="C35" s="65">
        <v>6656</v>
      </c>
      <c r="D35" s="65"/>
      <c r="AG35" s="19"/>
    </row>
    <row r="36" spans="1:33" x14ac:dyDescent="0.35">
      <c r="A36" s="80"/>
      <c r="B36" s="65">
        <v>262884</v>
      </c>
      <c r="C36" s="65">
        <v>8916</v>
      </c>
      <c r="D36" s="65"/>
    </row>
    <row r="37" spans="1:33" x14ac:dyDescent="0.35">
      <c r="A37" s="80"/>
      <c r="B37" s="65">
        <v>444090</v>
      </c>
      <c r="C37" s="65">
        <v>6656</v>
      </c>
      <c r="D37" s="65"/>
    </row>
    <row r="38" spans="1:33" x14ac:dyDescent="0.35">
      <c r="A38" s="65"/>
      <c r="B38" s="65"/>
      <c r="C38" s="65"/>
      <c r="D38" s="65"/>
    </row>
    <row r="39" spans="1:33" x14ac:dyDescent="0.35">
      <c r="A39" s="65"/>
      <c r="B39" s="65"/>
      <c r="C39" s="65"/>
      <c r="D39" s="65"/>
    </row>
    <row r="40" spans="1:33" x14ac:dyDescent="0.35">
      <c r="A40" s="65"/>
      <c r="B40" s="65"/>
      <c r="C40" s="65"/>
      <c r="D40" s="65"/>
    </row>
  </sheetData>
  <sheetProtection formatCells="0" formatColumns="0" formatRows="0" insertColumns="0" insertRows="0" insertHyperlinks="0" deleteColumns="0" deleteRows="0" sort="0" autoFilter="0" pivotTables="0"/>
  <pageMargins left="0.2" right="0.2" top="0.23" bottom="0.2" header="0.31496062992125984" footer="0.2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22"/>
  <sheetViews>
    <sheetView zoomScaleNormal="100" workbookViewId="0">
      <selection activeCell="D1" sqref="D1"/>
    </sheetView>
  </sheetViews>
  <sheetFormatPr defaultRowHeight="14.5" x14ac:dyDescent="0.35"/>
  <cols>
    <col min="1" max="1" width="3.26953125" customWidth="1"/>
    <col min="2" max="3" width="10" hidden="1" customWidth="1"/>
    <col min="4" max="4" width="13.7265625" customWidth="1"/>
    <col min="5" max="5" width="5.54296875" style="5" customWidth="1"/>
    <col min="6" max="6" width="15.7265625" hidden="1" customWidth="1"/>
    <col min="7" max="7" width="30" hidden="1" customWidth="1"/>
    <col min="8" max="9" width="7" customWidth="1"/>
    <col min="10" max="10" width="3.54296875" style="25" customWidth="1"/>
    <col min="11" max="11" width="8" customWidth="1"/>
    <col min="12" max="13" width="7" customWidth="1"/>
    <col min="14" max="14" width="3.54296875" style="25" customWidth="1"/>
    <col min="15" max="15" width="8" customWidth="1"/>
    <col min="16" max="17" width="7" customWidth="1"/>
    <col min="18" max="18" width="3.54296875" style="25" customWidth="1"/>
    <col min="19" max="19" width="7.1796875" customWidth="1"/>
    <col min="20" max="21" width="7" customWidth="1"/>
    <col min="22" max="22" width="3.54296875" style="25" customWidth="1"/>
    <col min="23" max="23" width="8" customWidth="1"/>
    <col min="24" max="25" width="7" customWidth="1"/>
    <col min="26" max="26" width="3.54296875" style="25" customWidth="1"/>
    <col min="27" max="27" width="8" customWidth="1"/>
    <col min="28" max="29" width="7" customWidth="1"/>
    <col min="30" max="30" width="3.453125" style="25" customWidth="1"/>
    <col min="31" max="31" width="8" customWidth="1"/>
    <col min="32" max="32" width="8.1796875" style="5" customWidth="1"/>
  </cols>
  <sheetData>
    <row r="1" spans="1:33" ht="18.5" x14ac:dyDescent="0.45">
      <c r="D1" s="1" t="s">
        <v>64</v>
      </c>
    </row>
    <row r="2" spans="1:33" ht="18.5" x14ac:dyDescent="0.45">
      <c r="D2" s="1" t="s">
        <v>0</v>
      </c>
    </row>
    <row r="3" spans="1:33" ht="18.5" x14ac:dyDescent="0.45">
      <c r="D3" s="1" t="s">
        <v>55</v>
      </c>
    </row>
    <row r="6" spans="1:33" x14ac:dyDescent="0.35">
      <c r="A6" s="2" t="s">
        <v>2</v>
      </c>
      <c r="B6" s="2" t="s">
        <v>3</v>
      </c>
      <c r="C6" s="2" t="s">
        <v>4</v>
      </c>
      <c r="D6" s="2" t="s">
        <v>5</v>
      </c>
      <c r="E6" s="6" t="s">
        <v>6</v>
      </c>
      <c r="F6" s="2" t="s">
        <v>7</v>
      </c>
      <c r="G6" s="2" t="s">
        <v>8</v>
      </c>
      <c r="H6" s="8" t="s">
        <v>9</v>
      </c>
      <c r="I6" s="8" t="s">
        <v>10</v>
      </c>
      <c r="J6" s="9" t="s">
        <v>11</v>
      </c>
      <c r="K6" s="8" t="s">
        <v>12</v>
      </c>
      <c r="L6" s="8" t="s">
        <v>9</v>
      </c>
      <c r="M6" s="8" t="s">
        <v>10</v>
      </c>
      <c r="N6" s="9" t="s">
        <v>11</v>
      </c>
      <c r="O6" s="8" t="s">
        <v>13</v>
      </c>
      <c r="P6" s="8" t="s">
        <v>9</v>
      </c>
      <c r="Q6" s="8" t="s">
        <v>10</v>
      </c>
      <c r="R6" s="9" t="s">
        <v>11</v>
      </c>
      <c r="S6" s="8" t="s">
        <v>14</v>
      </c>
      <c r="T6" s="8" t="s">
        <v>9</v>
      </c>
      <c r="U6" s="8" t="s">
        <v>10</v>
      </c>
      <c r="V6" s="9" t="s">
        <v>11</v>
      </c>
      <c r="W6" s="8" t="s">
        <v>15</v>
      </c>
      <c r="X6" s="8" t="s">
        <v>9</v>
      </c>
      <c r="Y6" s="8" t="s">
        <v>10</v>
      </c>
      <c r="Z6" s="9" t="s">
        <v>11</v>
      </c>
      <c r="AA6" s="8" t="s">
        <v>16</v>
      </c>
      <c r="AB6" s="8" t="s">
        <v>9</v>
      </c>
      <c r="AC6" s="8" t="s">
        <v>10</v>
      </c>
      <c r="AD6" s="9" t="s">
        <v>11</v>
      </c>
      <c r="AE6" s="8" t="s">
        <v>17</v>
      </c>
      <c r="AF6" s="8" t="s">
        <v>18</v>
      </c>
    </row>
    <row r="7" spans="1:33" x14ac:dyDescent="0.35">
      <c r="A7" s="3">
        <v>1</v>
      </c>
      <c r="B7" s="3">
        <v>3774</v>
      </c>
      <c r="C7" s="3">
        <v>3980</v>
      </c>
      <c r="D7" s="3" t="s">
        <v>40</v>
      </c>
      <c r="E7" s="18"/>
      <c r="F7" s="3"/>
      <c r="G7" s="3"/>
      <c r="H7" s="11"/>
      <c r="I7" s="11"/>
      <c r="J7" s="12"/>
      <c r="K7" s="11"/>
      <c r="L7" s="11"/>
      <c r="M7" s="11"/>
      <c r="N7" s="12"/>
      <c r="O7" s="11"/>
      <c r="P7" s="11"/>
      <c r="Q7" s="11"/>
      <c r="R7" s="12"/>
      <c r="S7" s="11"/>
      <c r="T7" s="11"/>
      <c r="U7" s="11"/>
      <c r="V7" s="12"/>
      <c r="W7" s="11"/>
      <c r="X7" s="11"/>
      <c r="Y7" s="11"/>
      <c r="Z7" s="12"/>
      <c r="AA7" s="11"/>
      <c r="AB7" s="11"/>
      <c r="AC7" s="11"/>
      <c r="AD7" s="12"/>
      <c r="AE7" s="11"/>
      <c r="AF7" s="11"/>
      <c r="AG7" s="19"/>
    </row>
    <row r="8" spans="1:33" x14ac:dyDescent="0.35">
      <c r="B8">
        <v>286040</v>
      </c>
      <c r="C8">
        <v>3980</v>
      </c>
      <c r="D8" t="s">
        <v>57</v>
      </c>
      <c r="E8" s="5">
        <v>2008</v>
      </c>
      <c r="F8" t="s">
        <v>42</v>
      </c>
      <c r="G8" t="s">
        <v>58</v>
      </c>
      <c r="H8" s="13">
        <v>3.3</v>
      </c>
      <c r="I8" s="13">
        <v>7.15</v>
      </c>
      <c r="J8" s="14"/>
      <c r="K8" s="15">
        <f>H8+I8-J8</f>
        <v>10.45</v>
      </c>
      <c r="L8" s="13">
        <v>1.7</v>
      </c>
      <c r="M8" s="13">
        <v>6.05</v>
      </c>
      <c r="N8" s="14"/>
      <c r="O8" s="15">
        <f>L8+M8-N8</f>
        <v>7.75</v>
      </c>
      <c r="P8" s="13">
        <v>3.3</v>
      </c>
      <c r="Q8" s="13">
        <v>8.4</v>
      </c>
      <c r="R8" s="14"/>
      <c r="S8" s="15">
        <f>P8+Q8-R8</f>
        <v>11.7</v>
      </c>
      <c r="T8" s="13">
        <v>2.4</v>
      </c>
      <c r="U8" s="13">
        <v>8.65</v>
      </c>
      <c r="V8" s="14"/>
      <c r="W8" s="15">
        <f>T8+U8-V8</f>
        <v>11.05</v>
      </c>
      <c r="X8" s="13">
        <v>2.7</v>
      </c>
      <c r="Y8" s="13">
        <v>8.0500000000000007</v>
      </c>
      <c r="Z8" s="14"/>
      <c r="AA8" s="15">
        <f>X8+Y8-Z8</f>
        <v>10.75</v>
      </c>
      <c r="AB8" s="13">
        <v>2</v>
      </c>
      <c r="AC8" s="13">
        <v>7.4</v>
      </c>
      <c r="AD8" s="14"/>
      <c r="AE8" s="15">
        <f>AB8+AC8-AD8</f>
        <v>9.4</v>
      </c>
      <c r="AF8" s="15"/>
      <c r="AG8" s="19"/>
    </row>
    <row r="9" spans="1:33" x14ac:dyDescent="0.35">
      <c r="B9">
        <v>413866</v>
      </c>
      <c r="C9">
        <v>3980</v>
      </c>
      <c r="D9" t="s">
        <v>59</v>
      </c>
      <c r="E9" s="5">
        <v>2007</v>
      </c>
      <c r="F9" t="s">
        <v>42</v>
      </c>
      <c r="G9" t="s">
        <v>60</v>
      </c>
      <c r="H9" s="13">
        <v>3.3</v>
      </c>
      <c r="I9" s="13">
        <v>8.0500000000000007</v>
      </c>
      <c r="J9" s="14"/>
      <c r="K9" s="15">
        <f>H9+I9-J9</f>
        <v>11.350000000000001</v>
      </c>
      <c r="L9" s="13">
        <v>2.2000000000000002</v>
      </c>
      <c r="M9" s="13">
        <v>7.95</v>
      </c>
      <c r="N9" s="14"/>
      <c r="O9" s="15">
        <f>L9+M9-N9</f>
        <v>10.15</v>
      </c>
      <c r="P9" s="13">
        <v>2.2999999999999998</v>
      </c>
      <c r="Q9" s="13">
        <v>8.5500000000000007</v>
      </c>
      <c r="R9" s="14"/>
      <c r="S9" s="15">
        <f>P9+Q9-R9</f>
        <v>10.850000000000001</v>
      </c>
      <c r="T9" s="13">
        <v>2.2000000000000002</v>
      </c>
      <c r="U9" s="13">
        <v>8.15</v>
      </c>
      <c r="V9" s="14"/>
      <c r="W9" s="15">
        <f>T9+U9-V9</f>
        <v>10.350000000000001</v>
      </c>
      <c r="X9" s="13">
        <v>2.2000000000000002</v>
      </c>
      <c r="Y9" s="13">
        <v>8.9</v>
      </c>
      <c r="Z9" s="14"/>
      <c r="AA9" s="15">
        <f>X9+Y9-Z9</f>
        <v>11.100000000000001</v>
      </c>
      <c r="AB9" s="13">
        <v>2.2999999999999998</v>
      </c>
      <c r="AC9" s="13">
        <v>6.9</v>
      </c>
      <c r="AD9" s="14"/>
      <c r="AE9" s="15">
        <f>AB9+AC9-AD9</f>
        <v>9.1999999999999993</v>
      </c>
      <c r="AF9" s="15"/>
      <c r="AG9" s="19"/>
    </row>
    <row r="10" spans="1:33" x14ac:dyDescent="0.35">
      <c r="D10" t="s">
        <v>61</v>
      </c>
      <c r="E10" s="5">
        <v>2009</v>
      </c>
      <c r="F10" t="s">
        <v>42</v>
      </c>
      <c r="G10" t="s">
        <v>43</v>
      </c>
      <c r="H10" s="13">
        <v>2.9</v>
      </c>
      <c r="I10" s="13">
        <v>6.75</v>
      </c>
      <c r="J10" s="14"/>
      <c r="K10" s="15">
        <f>H10+I10-J10</f>
        <v>9.65</v>
      </c>
      <c r="L10" s="13">
        <v>1.5</v>
      </c>
      <c r="M10" s="13">
        <v>7.2</v>
      </c>
      <c r="N10" s="14">
        <v>0.5</v>
      </c>
      <c r="O10" s="15">
        <f>L10+M10-N10</f>
        <v>8.1999999999999993</v>
      </c>
      <c r="P10" s="13">
        <v>1.5</v>
      </c>
      <c r="Q10" s="13">
        <v>8.85</v>
      </c>
      <c r="R10" s="14">
        <v>0.5</v>
      </c>
      <c r="S10" s="15">
        <f>P10+Q10-R10</f>
        <v>9.85</v>
      </c>
      <c r="T10" s="13">
        <v>1.6</v>
      </c>
      <c r="U10" s="13">
        <v>8.5</v>
      </c>
      <c r="V10" s="14"/>
      <c r="W10" s="15">
        <f>T10+U10-V10</f>
        <v>10.1</v>
      </c>
      <c r="X10" s="13">
        <v>1.4</v>
      </c>
      <c r="Y10" s="13">
        <v>8.5</v>
      </c>
      <c r="Z10" s="14"/>
      <c r="AA10" s="15">
        <f>X10+Y10-Z10</f>
        <v>9.9</v>
      </c>
      <c r="AB10" s="13">
        <v>1.2</v>
      </c>
      <c r="AC10" s="13">
        <v>8</v>
      </c>
      <c r="AD10" s="14">
        <v>1.5</v>
      </c>
      <c r="AE10" s="15">
        <f>AB10+AC10-AD10</f>
        <v>7.6999999999999993</v>
      </c>
      <c r="AF10" s="15"/>
      <c r="AG10" s="19"/>
    </row>
    <row r="11" spans="1:33" x14ac:dyDescent="0.35">
      <c r="B11">
        <v>335137</v>
      </c>
      <c r="C11">
        <v>3980</v>
      </c>
      <c r="D11" t="s">
        <v>62</v>
      </c>
      <c r="E11" s="5">
        <v>2009</v>
      </c>
      <c r="F11" t="s">
        <v>42</v>
      </c>
      <c r="G11" t="s">
        <v>43</v>
      </c>
      <c r="H11" s="13">
        <v>3.1</v>
      </c>
      <c r="I11" s="13">
        <v>7.2</v>
      </c>
      <c r="J11" s="14"/>
      <c r="K11" s="15">
        <f>H11+I11-J11</f>
        <v>10.3</v>
      </c>
      <c r="L11" s="13">
        <v>1.5</v>
      </c>
      <c r="M11" s="13">
        <v>7.95</v>
      </c>
      <c r="N11" s="14">
        <v>0.5</v>
      </c>
      <c r="O11" s="15">
        <f>L11+M11-N11</f>
        <v>8.9499999999999993</v>
      </c>
      <c r="P11" s="13">
        <v>1.6</v>
      </c>
      <c r="Q11" s="13">
        <v>8.8000000000000007</v>
      </c>
      <c r="R11" s="14"/>
      <c r="S11" s="15">
        <f>P11+Q11-R11</f>
        <v>10.4</v>
      </c>
      <c r="T11" s="13">
        <v>1.6</v>
      </c>
      <c r="U11" s="13">
        <v>8.35</v>
      </c>
      <c r="V11" s="14"/>
      <c r="W11" s="15">
        <f>T11+U11-V11</f>
        <v>9.9499999999999993</v>
      </c>
      <c r="X11" s="13">
        <v>2.2000000000000002</v>
      </c>
      <c r="Y11" s="13">
        <v>8.4499999999999993</v>
      </c>
      <c r="Z11" s="14"/>
      <c r="AA11" s="15">
        <f>X11+Y11-Z11</f>
        <v>10.649999999999999</v>
      </c>
      <c r="AB11" s="13">
        <v>1.2</v>
      </c>
      <c r="AC11" s="13">
        <v>8.5</v>
      </c>
      <c r="AD11" s="14">
        <v>1.5</v>
      </c>
      <c r="AE11" s="15">
        <f>AB11+AC11-AD11</f>
        <v>8.1999999999999993</v>
      </c>
      <c r="AF11" s="15"/>
      <c r="AG11" s="19"/>
    </row>
    <row r="12" spans="1:33" x14ac:dyDescent="0.35">
      <c r="A12" s="4"/>
      <c r="B12" s="4"/>
      <c r="C12" s="4"/>
      <c r="D12" s="4" t="s">
        <v>19</v>
      </c>
      <c r="E12" s="17"/>
      <c r="F12" s="4"/>
      <c r="G12" s="4"/>
      <c r="H12" s="17"/>
      <c r="I12" s="17"/>
      <c r="J12" s="16">
        <v>0</v>
      </c>
      <c r="K12" s="17">
        <f>LARGE(K8:K11,3)+LARGE(K8:K11,2)+LARGE(K8:K11,1)-J12</f>
        <v>32.1</v>
      </c>
      <c r="L12" s="17"/>
      <c r="M12" s="17"/>
      <c r="N12" s="16">
        <v>0</v>
      </c>
      <c r="O12" s="17">
        <f>LARGE(O8:O11,3)+LARGE(O8:O11,2)+LARGE(O8:O11,1)-N12</f>
        <v>27.299999999999997</v>
      </c>
      <c r="P12" s="17"/>
      <c r="Q12" s="17"/>
      <c r="R12" s="16">
        <v>0</v>
      </c>
      <c r="S12" s="17">
        <f>LARGE(S8:S11,3)+LARGE(S8:S11,2)+LARGE(S8:S11,1)-R12</f>
        <v>32.950000000000003</v>
      </c>
      <c r="T12" s="17"/>
      <c r="U12" s="17"/>
      <c r="V12" s="16">
        <v>0</v>
      </c>
      <c r="W12" s="17">
        <f>LARGE(W8:W11,3)+LARGE(W8:W11,2)+LARGE(W8:W11,1)-V12</f>
        <v>31.500000000000004</v>
      </c>
      <c r="X12" s="17"/>
      <c r="Y12" s="17"/>
      <c r="Z12" s="16">
        <v>0</v>
      </c>
      <c r="AA12" s="17">
        <f>LARGE(AA8:AA11,3)+LARGE(AA8:AA11,2)+LARGE(AA8:AA11,1)-Z12</f>
        <v>32.5</v>
      </c>
      <c r="AB12" s="17"/>
      <c r="AC12" s="17"/>
      <c r="AD12" s="16">
        <v>0</v>
      </c>
      <c r="AE12" s="17">
        <f>LARGE(AE8:AE11,3)+LARGE(AE8:AE11,2)+LARGE(AE8:AE11,1)-AD12</f>
        <v>26.799999999999997</v>
      </c>
      <c r="AF12" s="17">
        <f>K12+O12+S12+W12+AA12+AE12</f>
        <v>183.14999999999998</v>
      </c>
      <c r="AG12" s="19"/>
    </row>
    <row r="13" spans="1:33" x14ac:dyDescent="0.35">
      <c r="A13" s="3">
        <v>2</v>
      </c>
      <c r="B13" s="3">
        <v>3743</v>
      </c>
      <c r="C13" s="3">
        <v>4277</v>
      </c>
      <c r="D13" s="3" t="s">
        <v>20</v>
      </c>
      <c r="E13" s="18"/>
      <c r="F13" s="3"/>
      <c r="G13" s="3"/>
      <c r="H13" s="11"/>
      <c r="I13" s="11"/>
      <c r="J13" s="12"/>
      <c r="K13" s="11"/>
      <c r="L13" s="11"/>
      <c r="M13" s="11"/>
      <c r="N13" s="12"/>
      <c r="O13" s="11"/>
      <c r="P13" s="11"/>
      <c r="Q13" s="11"/>
      <c r="R13" s="12"/>
      <c r="S13" s="11"/>
      <c r="T13" s="11"/>
      <c r="U13" s="11"/>
      <c r="V13" s="12"/>
      <c r="W13" s="11"/>
      <c r="X13" s="11"/>
      <c r="Y13" s="11"/>
      <c r="Z13" s="12"/>
      <c r="AA13" s="11"/>
      <c r="AB13" s="11"/>
      <c r="AC13" s="11"/>
      <c r="AD13" s="12"/>
      <c r="AE13" s="11"/>
      <c r="AF13" s="11"/>
      <c r="AG13" s="19"/>
    </row>
    <row r="14" spans="1:33" x14ac:dyDescent="0.35">
      <c r="B14">
        <v>988133</v>
      </c>
      <c r="C14">
        <v>4277</v>
      </c>
      <c r="D14" t="s">
        <v>56</v>
      </c>
      <c r="E14" s="5">
        <v>2007</v>
      </c>
      <c r="F14" t="s">
        <v>22</v>
      </c>
      <c r="G14" t="s">
        <v>23</v>
      </c>
      <c r="H14" s="13">
        <v>3.6</v>
      </c>
      <c r="I14" s="13">
        <v>6.4</v>
      </c>
      <c r="J14" s="14"/>
      <c r="K14" s="15">
        <f>H14+I14-J14</f>
        <v>10</v>
      </c>
      <c r="L14" s="13">
        <v>1.5</v>
      </c>
      <c r="M14" s="13">
        <v>7.2</v>
      </c>
      <c r="N14" s="14"/>
      <c r="O14" s="15">
        <f>L14+M14-N14</f>
        <v>8.6999999999999993</v>
      </c>
      <c r="P14" s="13">
        <v>2.2999999999999998</v>
      </c>
      <c r="Q14" s="13">
        <v>8.65</v>
      </c>
      <c r="R14" s="14"/>
      <c r="S14" s="15">
        <f>P14+Q14-R14</f>
        <v>10.95</v>
      </c>
      <c r="T14" s="13">
        <v>2.4</v>
      </c>
      <c r="U14" s="13">
        <v>8.4499999999999993</v>
      </c>
      <c r="V14" s="14"/>
      <c r="W14" s="15">
        <f>T14+U14-V14</f>
        <v>10.85</v>
      </c>
      <c r="X14" s="13">
        <v>2.6</v>
      </c>
      <c r="Y14" s="13">
        <v>8.0500000000000007</v>
      </c>
      <c r="Z14" s="14"/>
      <c r="AA14" s="15">
        <f>X14+Y14-Z14</f>
        <v>10.65</v>
      </c>
      <c r="AB14" s="13">
        <v>1.7</v>
      </c>
      <c r="AC14" s="13">
        <v>4.5999999999999996</v>
      </c>
      <c r="AD14" s="14"/>
      <c r="AE14" s="15">
        <f>AB14+AC14-AD14</f>
        <v>6.3</v>
      </c>
      <c r="AF14" s="15"/>
      <c r="AG14" s="19"/>
    </row>
    <row r="15" spans="1:33" x14ac:dyDescent="0.35">
      <c r="B15">
        <v>438565</v>
      </c>
      <c r="C15">
        <v>4277</v>
      </c>
      <c r="D15" t="s">
        <v>38</v>
      </c>
      <c r="E15" s="5">
        <v>2009</v>
      </c>
      <c r="F15" t="s">
        <v>22</v>
      </c>
      <c r="G15" t="s">
        <v>34</v>
      </c>
      <c r="H15" s="13">
        <v>2.5</v>
      </c>
      <c r="I15" s="13">
        <v>8.25</v>
      </c>
      <c r="J15" s="14"/>
      <c r="K15" s="15">
        <f>H15+I15-J15</f>
        <v>10.75</v>
      </c>
      <c r="L15" s="13">
        <v>1.4</v>
      </c>
      <c r="M15" s="13">
        <v>5.65</v>
      </c>
      <c r="N15" s="14">
        <v>0.5</v>
      </c>
      <c r="O15" s="15">
        <f>L15+M15-N15</f>
        <v>6.5500000000000007</v>
      </c>
      <c r="P15" s="13">
        <v>1.6</v>
      </c>
      <c r="Q15" s="13">
        <v>8.25</v>
      </c>
      <c r="R15" s="14"/>
      <c r="S15" s="15">
        <f>P15+Q15-R15</f>
        <v>9.85</v>
      </c>
      <c r="T15" s="13">
        <v>1.6</v>
      </c>
      <c r="U15" s="13">
        <v>8.6999999999999993</v>
      </c>
      <c r="V15" s="14"/>
      <c r="W15" s="15">
        <f>T15+U15-V15</f>
        <v>10.299999999999999</v>
      </c>
      <c r="X15" s="13">
        <v>2.4</v>
      </c>
      <c r="Y15" s="13">
        <v>8.15</v>
      </c>
      <c r="Z15" s="14"/>
      <c r="AA15" s="15">
        <f>X15+Y15-Z15</f>
        <v>10.55</v>
      </c>
      <c r="AB15" s="13">
        <v>0.2</v>
      </c>
      <c r="AC15" s="13">
        <v>5.15</v>
      </c>
      <c r="AD15" s="14">
        <v>2</v>
      </c>
      <c r="AE15" s="15">
        <f>AB15+AC15-AD15</f>
        <v>3.3500000000000005</v>
      </c>
      <c r="AF15" s="15"/>
      <c r="AG15" s="19"/>
    </row>
    <row r="16" spans="1:33" x14ac:dyDescent="0.35">
      <c r="D16" s="65" t="s">
        <v>36</v>
      </c>
      <c r="E16" s="88">
        <v>2009</v>
      </c>
      <c r="F16" s="89" t="s">
        <v>22</v>
      </c>
      <c r="G16" s="89" t="s">
        <v>34</v>
      </c>
      <c r="H16" s="90">
        <v>2.5</v>
      </c>
      <c r="I16" s="90">
        <v>7.9669999999999996</v>
      </c>
      <c r="J16" s="69"/>
      <c r="K16" s="79">
        <f t="shared" ref="K16:K17" si="0">H16+I16-J16</f>
        <v>10.466999999999999</v>
      </c>
      <c r="L16" s="90">
        <v>1.7</v>
      </c>
      <c r="M16" s="90">
        <v>8.9</v>
      </c>
      <c r="N16" s="91">
        <v>1.5</v>
      </c>
      <c r="O16" s="79">
        <f t="shared" ref="O16:O17" si="1">L16+M16-N16</f>
        <v>9.1</v>
      </c>
      <c r="P16" s="90">
        <v>1.7</v>
      </c>
      <c r="Q16" s="90">
        <v>8.5</v>
      </c>
      <c r="R16" s="91">
        <v>1.5</v>
      </c>
      <c r="S16" s="79">
        <f t="shared" ref="S16:S17" si="2">P16+Q16-R16</f>
        <v>8.6999999999999993</v>
      </c>
      <c r="T16" s="90">
        <v>1.6</v>
      </c>
      <c r="U16" s="90">
        <v>9.4</v>
      </c>
      <c r="V16" s="91">
        <v>0.3</v>
      </c>
      <c r="W16" s="79">
        <f t="shared" ref="W16:W17" si="3">T16+U16-V16</f>
        <v>10.7</v>
      </c>
      <c r="X16" s="90">
        <v>2.2999999999999998</v>
      </c>
      <c r="Y16" s="90">
        <v>8.15</v>
      </c>
      <c r="Z16" s="91">
        <v>1</v>
      </c>
      <c r="AA16" s="79">
        <f t="shared" ref="AA16:AA17" si="4">X16+Y16-Z16</f>
        <v>9.4499999999999993</v>
      </c>
      <c r="AB16" s="90">
        <v>1.3</v>
      </c>
      <c r="AC16" s="90">
        <v>7.65</v>
      </c>
      <c r="AD16" s="91">
        <v>2</v>
      </c>
      <c r="AE16" s="79">
        <f t="shared" ref="AE16:AE17" si="5">AB16+AC16-AD16</f>
        <v>6.9500000000000011</v>
      </c>
      <c r="AF16" s="70"/>
      <c r="AG16" s="19"/>
    </row>
    <row r="17" spans="1:33" x14ac:dyDescent="0.35">
      <c r="B17">
        <v>581918</v>
      </c>
      <c r="C17">
        <v>4277</v>
      </c>
      <c r="D17" s="65" t="s">
        <v>35</v>
      </c>
      <c r="E17" s="88">
        <v>2009</v>
      </c>
      <c r="F17" s="89" t="s">
        <v>22</v>
      </c>
      <c r="G17" s="89" t="s">
        <v>34</v>
      </c>
      <c r="H17" s="90">
        <v>2.4</v>
      </c>
      <c r="I17" s="90">
        <v>8.1</v>
      </c>
      <c r="J17" s="69"/>
      <c r="K17" s="79">
        <f t="shared" si="0"/>
        <v>10.5</v>
      </c>
      <c r="L17" s="90">
        <v>1.7</v>
      </c>
      <c r="M17" s="90">
        <v>7.25</v>
      </c>
      <c r="N17" s="91">
        <v>1.5</v>
      </c>
      <c r="O17" s="79">
        <f t="shared" si="1"/>
        <v>7.4499999999999993</v>
      </c>
      <c r="P17" s="90">
        <v>1.6</v>
      </c>
      <c r="Q17" s="90">
        <v>8.3000000000000007</v>
      </c>
      <c r="R17" s="91">
        <v>1.5</v>
      </c>
      <c r="S17" s="79">
        <f t="shared" si="2"/>
        <v>8.4</v>
      </c>
      <c r="T17" s="90">
        <v>1.6</v>
      </c>
      <c r="U17" s="90">
        <v>9.15</v>
      </c>
      <c r="V17" s="91"/>
      <c r="W17" s="79">
        <f t="shared" si="3"/>
        <v>10.75</v>
      </c>
      <c r="X17" s="90">
        <v>2.1</v>
      </c>
      <c r="Y17" s="90">
        <v>8.9</v>
      </c>
      <c r="Z17" s="91">
        <v>1</v>
      </c>
      <c r="AA17" s="79">
        <f t="shared" si="4"/>
        <v>10</v>
      </c>
      <c r="AB17" s="90">
        <v>1.4</v>
      </c>
      <c r="AC17" s="90">
        <v>8.15</v>
      </c>
      <c r="AD17" s="91">
        <v>2</v>
      </c>
      <c r="AE17" s="79">
        <f t="shared" si="5"/>
        <v>7.5500000000000007</v>
      </c>
      <c r="AF17" s="70"/>
      <c r="AG17" s="19"/>
    </row>
    <row r="18" spans="1:33" x14ac:dyDescent="0.35">
      <c r="A18" s="4"/>
      <c r="B18" s="4"/>
      <c r="C18" s="4"/>
      <c r="D18" s="4" t="s">
        <v>19</v>
      </c>
      <c r="E18" s="17"/>
      <c r="F18" s="4"/>
      <c r="G18" s="4"/>
      <c r="H18" s="17"/>
      <c r="I18" s="17"/>
      <c r="J18" s="16">
        <v>0</v>
      </c>
      <c r="K18" s="17">
        <f>LARGE(K14:K17,3)+LARGE(K14:K17,2)+LARGE(K14:K17,1)-J18</f>
        <v>31.716999999999999</v>
      </c>
      <c r="L18" s="17"/>
      <c r="M18" s="17"/>
      <c r="N18" s="16">
        <v>0</v>
      </c>
      <c r="O18" s="17">
        <f>LARGE(O14:O17,3)+LARGE(O14:O17,2)+LARGE(O14:O17,1)-N18</f>
        <v>25.25</v>
      </c>
      <c r="P18" s="17"/>
      <c r="Q18" s="17"/>
      <c r="R18" s="16">
        <v>0</v>
      </c>
      <c r="S18" s="17">
        <f>LARGE(S14:S17,3)+LARGE(S14:S17,2)+LARGE(S14:S17,1)-R18</f>
        <v>29.499999999999996</v>
      </c>
      <c r="T18" s="17"/>
      <c r="U18" s="17"/>
      <c r="V18" s="16">
        <v>0</v>
      </c>
      <c r="W18" s="17">
        <f>LARGE(W14:W17,3)+LARGE(W14:W17,2)+LARGE(W14:W17,1)-V18</f>
        <v>32.299999999999997</v>
      </c>
      <c r="X18" s="17"/>
      <c r="Y18" s="17"/>
      <c r="Z18" s="16">
        <v>0</v>
      </c>
      <c r="AA18" s="17">
        <f>LARGE(AA14:AA17,3)+LARGE(AA14:AA17,2)+LARGE(AA14:AA17,1)-Z18</f>
        <v>31.200000000000003</v>
      </c>
      <c r="AB18" s="17"/>
      <c r="AC18" s="17"/>
      <c r="AD18" s="16">
        <v>0</v>
      </c>
      <c r="AE18" s="17">
        <f>LARGE(AE14:AE17,3)+LARGE(AE14:AE17,2)+LARGE(AE14:AE17,1)-AD18</f>
        <v>20.8</v>
      </c>
      <c r="AF18" s="17">
        <f>K18+O18+S18+W18+AA18+AE18</f>
        <v>170.767</v>
      </c>
      <c r="AG18" s="19"/>
    </row>
    <row r="19" spans="1:33" x14ac:dyDescent="0.35">
      <c r="A19" s="65"/>
      <c r="B19" s="65">
        <v>924505</v>
      </c>
      <c r="C19" s="65">
        <v>3980</v>
      </c>
      <c r="D19" s="65"/>
      <c r="E19" s="75"/>
      <c r="F19" s="65"/>
      <c r="G19" s="65"/>
      <c r="H19" s="65"/>
      <c r="I19" s="65"/>
      <c r="J19" s="87"/>
      <c r="K19" s="65"/>
      <c r="L19" s="65"/>
      <c r="M19" s="65"/>
      <c r="N19" s="87"/>
      <c r="O19" s="65"/>
      <c r="P19" s="65"/>
      <c r="Q19" s="65"/>
      <c r="R19" s="87"/>
      <c r="S19" s="65"/>
      <c r="T19" s="65"/>
      <c r="U19" s="65"/>
      <c r="V19" s="87"/>
      <c r="W19" s="65"/>
      <c r="X19" s="65"/>
      <c r="Y19" s="65"/>
      <c r="Z19" s="87"/>
      <c r="AA19" s="65"/>
      <c r="AB19" s="65"/>
      <c r="AC19" s="65"/>
      <c r="AD19" s="87"/>
      <c r="AE19" s="65"/>
      <c r="AF19" s="75"/>
      <c r="AG19" s="71"/>
    </row>
    <row r="20" spans="1:33" x14ac:dyDescent="0.35">
      <c r="A20" s="65"/>
      <c r="B20" s="65">
        <v>594364</v>
      </c>
      <c r="C20" s="65">
        <v>3980</v>
      </c>
      <c r="D20" s="65"/>
      <c r="E20" s="75"/>
      <c r="F20" s="65"/>
      <c r="G20" s="65"/>
      <c r="H20" s="65"/>
      <c r="I20" s="65"/>
      <c r="J20" s="87"/>
      <c r="K20" s="65"/>
      <c r="L20" s="65"/>
      <c r="M20" s="65"/>
      <c r="N20" s="87"/>
      <c r="O20" s="65"/>
      <c r="P20" s="65"/>
      <c r="Q20" s="65"/>
      <c r="R20" s="87"/>
      <c r="S20" s="65"/>
      <c r="T20" s="65"/>
      <c r="U20" s="65"/>
      <c r="V20" s="87"/>
      <c r="W20" s="65"/>
      <c r="X20" s="65"/>
      <c r="Y20" s="65"/>
      <c r="Z20" s="87"/>
      <c r="AA20" s="65"/>
      <c r="AB20" s="65"/>
      <c r="AC20" s="65"/>
      <c r="AD20" s="87"/>
      <c r="AE20" s="65"/>
      <c r="AF20" s="75"/>
      <c r="AG20" s="71"/>
    </row>
    <row r="21" spans="1:33" x14ac:dyDescent="0.35">
      <c r="A21" s="65"/>
      <c r="B21" s="65">
        <v>0</v>
      </c>
      <c r="C21" s="65">
        <v>0</v>
      </c>
      <c r="D21" s="65"/>
      <c r="E21" s="75"/>
      <c r="F21" s="65"/>
      <c r="G21" s="65"/>
      <c r="H21" s="65"/>
      <c r="I21" s="65"/>
      <c r="J21" s="87"/>
      <c r="K21" s="65"/>
      <c r="L21" s="65"/>
      <c r="M21" s="65"/>
      <c r="N21" s="87"/>
      <c r="O21" s="65"/>
      <c r="P21" s="65"/>
      <c r="Q21" s="65"/>
      <c r="R21" s="87"/>
      <c r="S21" s="65"/>
      <c r="T21" s="65"/>
      <c r="U21" s="65"/>
      <c r="V21" s="87"/>
      <c r="W21" s="65"/>
      <c r="X21" s="65"/>
      <c r="Y21" s="65"/>
      <c r="Z21" s="87"/>
      <c r="AA21" s="65"/>
      <c r="AB21" s="65"/>
      <c r="AC21" s="65"/>
      <c r="AD21" s="87"/>
      <c r="AE21" s="65"/>
      <c r="AF21" s="75"/>
      <c r="AG21" s="71"/>
    </row>
    <row r="22" spans="1:33" x14ac:dyDescent="0.35">
      <c r="A22" s="4"/>
      <c r="B22" s="4"/>
      <c r="C22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G21">
    <sortCondition descending="1" ref="AG7"/>
  </sortState>
  <pageMargins left="0.11811023622047245" right="0.11811023622047245" top="0.74803149606299213" bottom="0.74803149606299213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3"/>
  <sheetViews>
    <sheetView zoomScale="130" zoomScaleNormal="130" workbookViewId="0">
      <selection activeCell="I29" sqref="I29"/>
    </sheetView>
  </sheetViews>
  <sheetFormatPr defaultRowHeight="14.5" x14ac:dyDescent="0.35"/>
  <cols>
    <col min="1" max="1" width="3.7265625" customWidth="1"/>
    <col min="2" max="3" width="10" hidden="1" customWidth="1"/>
    <col min="4" max="4" width="16.1796875" customWidth="1"/>
    <col min="5" max="5" width="8" style="5" customWidth="1"/>
    <col min="6" max="6" width="18.7265625" customWidth="1"/>
    <col min="7" max="7" width="0.1796875" customWidth="1"/>
    <col min="8" max="9" width="7" style="5" customWidth="1"/>
    <col min="10" max="10" width="1" style="7" customWidth="1"/>
    <col min="11" max="11" width="7.1796875" style="5" customWidth="1"/>
    <col min="12" max="13" width="7" style="5" customWidth="1"/>
    <col min="14" max="14" width="2.453125" style="7" customWidth="1"/>
    <col min="15" max="17" width="7" style="5" customWidth="1"/>
    <col min="18" max="18" width="2.453125" style="7" customWidth="1"/>
    <col min="19" max="19" width="6.81640625" style="5" customWidth="1"/>
    <col min="20" max="21" width="7" style="5" customWidth="1"/>
    <col min="22" max="22" width="2" style="7" customWidth="1"/>
    <col min="23" max="23" width="7.26953125" style="5" customWidth="1"/>
    <col min="24" max="25" width="7" style="5" customWidth="1"/>
    <col min="26" max="26" width="2" style="7" customWidth="1"/>
    <col min="27" max="27" width="7.26953125" style="5" customWidth="1"/>
    <col min="28" max="29" width="7" style="5" customWidth="1"/>
    <col min="30" max="30" width="3.1796875" style="7" customWidth="1"/>
    <col min="31" max="31" width="7.26953125" style="5" customWidth="1"/>
    <col min="32" max="32" width="8" style="5" customWidth="1"/>
    <col min="33" max="33" width="15" customWidth="1"/>
  </cols>
  <sheetData>
    <row r="1" spans="1:33" ht="18.5" x14ac:dyDescent="0.45">
      <c r="D1" s="1" t="s">
        <v>64</v>
      </c>
    </row>
    <row r="2" spans="1:33" ht="18.5" x14ac:dyDescent="0.45">
      <c r="D2" s="1" t="s">
        <v>0</v>
      </c>
    </row>
    <row r="3" spans="1:33" ht="18.5" x14ac:dyDescent="0.45">
      <c r="D3" s="1" t="s">
        <v>63</v>
      </c>
    </row>
    <row r="6" spans="1:33" x14ac:dyDescent="0.35">
      <c r="A6" s="2" t="s">
        <v>2</v>
      </c>
      <c r="B6" s="2" t="s">
        <v>30</v>
      </c>
      <c r="C6" s="2" t="s">
        <v>4</v>
      </c>
      <c r="D6" s="2" t="s">
        <v>5</v>
      </c>
      <c r="E6" s="6" t="s">
        <v>6</v>
      </c>
      <c r="F6" s="2" t="s">
        <v>7</v>
      </c>
      <c r="G6" s="2" t="s">
        <v>8</v>
      </c>
      <c r="H6" s="6" t="s">
        <v>9</v>
      </c>
      <c r="I6" s="6" t="s">
        <v>10</v>
      </c>
      <c r="J6" s="9" t="s">
        <v>11</v>
      </c>
      <c r="K6" s="6" t="s">
        <v>12</v>
      </c>
      <c r="L6" s="6" t="s">
        <v>9</v>
      </c>
      <c r="M6" s="6" t="s">
        <v>10</v>
      </c>
      <c r="N6" s="9" t="s">
        <v>11</v>
      </c>
      <c r="O6" s="6" t="s">
        <v>13</v>
      </c>
      <c r="P6" s="6" t="s">
        <v>9</v>
      </c>
      <c r="Q6" s="6" t="s">
        <v>10</v>
      </c>
      <c r="R6" s="9" t="s">
        <v>11</v>
      </c>
      <c r="S6" s="6" t="s">
        <v>14</v>
      </c>
      <c r="T6" s="6" t="s">
        <v>9</v>
      </c>
      <c r="U6" s="6" t="s">
        <v>10</v>
      </c>
      <c r="V6" s="9" t="s">
        <v>11</v>
      </c>
      <c r="W6" s="6" t="s">
        <v>15</v>
      </c>
      <c r="X6" s="6" t="s">
        <v>9</v>
      </c>
      <c r="Y6" s="6" t="s">
        <v>10</v>
      </c>
      <c r="Z6" s="9" t="s">
        <v>11</v>
      </c>
      <c r="AA6" s="6" t="s">
        <v>16</v>
      </c>
      <c r="AB6" s="6" t="s">
        <v>9</v>
      </c>
      <c r="AC6" s="6" t="s">
        <v>10</v>
      </c>
      <c r="AD6" s="9" t="s">
        <v>11</v>
      </c>
      <c r="AE6" s="6" t="s">
        <v>17</v>
      </c>
      <c r="AF6" s="6" t="s">
        <v>18</v>
      </c>
    </row>
    <row r="7" spans="1:33" x14ac:dyDescent="0.35">
      <c r="A7" s="20">
        <v>1</v>
      </c>
      <c r="B7" s="20">
        <v>335137</v>
      </c>
      <c r="C7" s="20">
        <v>3980</v>
      </c>
      <c r="D7" s="20" t="s">
        <v>59</v>
      </c>
      <c r="E7" s="21">
        <v>2007</v>
      </c>
      <c r="F7" s="20" t="s">
        <v>42</v>
      </c>
      <c r="G7" s="20" t="s">
        <v>60</v>
      </c>
      <c r="H7" s="22">
        <v>3.3</v>
      </c>
      <c r="I7" s="22">
        <v>8.0500000000000007</v>
      </c>
      <c r="J7" s="23"/>
      <c r="K7" s="24">
        <f t="shared" ref="K7:K8" si="0">H7+I7-J7</f>
        <v>11.350000000000001</v>
      </c>
      <c r="L7" s="22">
        <v>2.2000000000000002</v>
      </c>
      <c r="M7" s="22">
        <v>7.95</v>
      </c>
      <c r="N7" s="86"/>
      <c r="O7" s="24">
        <f t="shared" ref="O7:O16" si="1">L7+M7-N7</f>
        <v>10.15</v>
      </c>
      <c r="P7" s="22">
        <v>2.2999999999999998</v>
      </c>
      <c r="Q7" s="22">
        <v>8.5500000000000007</v>
      </c>
      <c r="R7" s="86"/>
      <c r="S7" s="24">
        <f t="shared" ref="S7:S16" si="2">P7+Q7-R7</f>
        <v>10.850000000000001</v>
      </c>
      <c r="T7" s="22">
        <v>2.2000000000000002</v>
      </c>
      <c r="U7" s="22">
        <v>8.15</v>
      </c>
      <c r="V7" s="86"/>
      <c r="W7" s="24">
        <f t="shared" ref="W7:W16" si="3">T7+U7-V7</f>
        <v>10.350000000000001</v>
      </c>
      <c r="X7" s="22">
        <v>2.2000000000000002</v>
      </c>
      <c r="Y7" s="22">
        <v>8.9</v>
      </c>
      <c r="Z7" s="86"/>
      <c r="AA7" s="24">
        <f t="shared" ref="AA7:AA16" si="4">X7+Y7-Z7</f>
        <v>11.100000000000001</v>
      </c>
      <c r="AB7" s="22">
        <v>2.2999999999999998</v>
      </c>
      <c r="AC7" s="22">
        <v>6.9</v>
      </c>
      <c r="AD7" s="86"/>
      <c r="AE7" s="24">
        <f t="shared" ref="AE7:AE16" si="5">AB7+AC7-AD7</f>
        <v>9.1999999999999993</v>
      </c>
      <c r="AF7" s="24">
        <f t="shared" ref="AF7:AF16" si="6">K7+O7+S7+W7+AA7+AE7</f>
        <v>63</v>
      </c>
      <c r="AG7" s="19"/>
    </row>
    <row r="8" spans="1:33" x14ac:dyDescent="0.35">
      <c r="A8" s="20">
        <v>2</v>
      </c>
      <c r="B8" s="20">
        <v>988133</v>
      </c>
      <c r="C8" s="20">
        <v>4277</v>
      </c>
      <c r="D8" s="20" t="s">
        <v>57</v>
      </c>
      <c r="E8" s="21">
        <v>2008</v>
      </c>
      <c r="F8" s="20" t="s">
        <v>42</v>
      </c>
      <c r="G8" s="20" t="s">
        <v>58</v>
      </c>
      <c r="H8" s="22">
        <v>3.3</v>
      </c>
      <c r="I8" s="22">
        <v>7.15</v>
      </c>
      <c r="J8" s="23"/>
      <c r="K8" s="24">
        <f t="shared" si="0"/>
        <v>10.45</v>
      </c>
      <c r="L8" s="22">
        <v>1.7</v>
      </c>
      <c r="M8" s="22">
        <v>6.05</v>
      </c>
      <c r="N8" s="86"/>
      <c r="O8" s="24">
        <f t="shared" si="1"/>
        <v>7.75</v>
      </c>
      <c r="P8" s="22">
        <v>3.3</v>
      </c>
      <c r="Q8" s="22">
        <v>8.4</v>
      </c>
      <c r="R8" s="86"/>
      <c r="S8" s="24">
        <f t="shared" si="2"/>
        <v>11.7</v>
      </c>
      <c r="T8" s="22">
        <v>2.4</v>
      </c>
      <c r="U8" s="22">
        <v>8.65</v>
      </c>
      <c r="V8" s="86"/>
      <c r="W8" s="24">
        <f t="shared" si="3"/>
        <v>11.05</v>
      </c>
      <c r="X8" s="22">
        <v>2.7</v>
      </c>
      <c r="Y8" s="22">
        <v>8.0500000000000007</v>
      </c>
      <c r="Z8" s="86"/>
      <c r="AA8" s="24">
        <f t="shared" si="4"/>
        <v>10.75</v>
      </c>
      <c r="AB8" s="22">
        <v>2</v>
      </c>
      <c r="AC8" s="22">
        <v>7.4</v>
      </c>
      <c r="AD8" s="86"/>
      <c r="AE8" s="24">
        <f t="shared" si="5"/>
        <v>9.4</v>
      </c>
      <c r="AF8" s="24">
        <f t="shared" si="6"/>
        <v>61.1</v>
      </c>
      <c r="AG8" s="19"/>
    </row>
    <row r="9" spans="1:33" x14ac:dyDescent="0.35">
      <c r="A9" s="20">
        <v>3</v>
      </c>
      <c r="B9" s="20">
        <v>581918</v>
      </c>
      <c r="C9" s="20">
        <v>4277</v>
      </c>
      <c r="D9" s="20" t="s">
        <v>62</v>
      </c>
      <c r="E9" s="21">
        <v>2009</v>
      </c>
      <c r="F9" s="20" t="s">
        <v>42</v>
      </c>
      <c r="G9" s="20" t="s">
        <v>43</v>
      </c>
      <c r="H9" s="22">
        <v>3.1</v>
      </c>
      <c r="I9" s="22">
        <v>7.2</v>
      </c>
      <c r="J9" s="23"/>
      <c r="K9" s="24">
        <f>H9+I9-J9</f>
        <v>10.3</v>
      </c>
      <c r="L9" s="22">
        <v>1.5</v>
      </c>
      <c r="M9" s="22">
        <v>7.95</v>
      </c>
      <c r="N9" s="86">
        <v>0.5</v>
      </c>
      <c r="O9" s="24">
        <f t="shared" si="1"/>
        <v>8.9499999999999993</v>
      </c>
      <c r="P9" s="22">
        <v>1.6</v>
      </c>
      <c r="Q9" s="22">
        <v>8.8000000000000007</v>
      </c>
      <c r="R9" s="86"/>
      <c r="S9" s="24">
        <f t="shared" si="2"/>
        <v>10.4</v>
      </c>
      <c r="T9" s="22">
        <v>1.6</v>
      </c>
      <c r="U9" s="22">
        <v>8.35</v>
      </c>
      <c r="V9" s="86"/>
      <c r="W9" s="24">
        <f t="shared" si="3"/>
        <v>9.9499999999999993</v>
      </c>
      <c r="X9" s="22">
        <v>2.2000000000000002</v>
      </c>
      <c r="Y9" s="22">
        <v>8.4499999999999993</v>
      </c>
      <c r="Z9" s="86"/>
      <c r="AA9" s="24">
        <f t="shared" si="4"/>
        <v>10.649999999999999</v>
      </c>
      <c r="AB9" s="22">
        <v>1.2</v>
      </c>
      <c r="AC9" s="22">
        <v>8.5</v>
      </c>
      <c r="AD9" s="86">
        <v>1.5</v>
      </c>
      <c r="AE9" s="24">
        <f t="shared" si="5"/>
        <v>8.1999999999999993</v>
      </c>
      <c r="AF9" s="24">
        <f t="shared" si="6"/>
        <v>58.449999999999989</v>
      </c>
      <c r="AG9" s="19"/>
    </row>
    <row r="10" spans="1:33" x14ac:dyDescent="0.35">
      <c r="A10" s="20">
        <v>4</v>
      </c>
      <c r="B10" s="20">
        <v>413866</v>
      </c>
      <c r="C10" s="20">
        <v>3980</v>
      </c>
      <c r="D10" s="20" t="s">
        <v>56</v>
      </c>
      <c r="E10" s="21">
        <v>2007</v>
      </c>
      <c r="F10" s="20" t="s">
        <v>22</v>
      </c>
      <c r="G10" s="20" t="s">
        <v>23</v>
      </c>
      <c r="H10" s="22">
        <v>3.6</v>
      </c>
      <c r="I10" s="22">
        <v>6.4</v>
      </c>
      <c r="J10" s="23"/>
      <c r="K10" s="24">
        <f>H10+I10-J10</f>
        <v>10</v>
      </c>
      <c r="L10" s="22">
        <v>1.5</v>
      </c>
      <c r="M10" s="22">
        <v>7.2</v>
      </c>
      <c r="N10" s="86"/>
      <c r="O10" s="24">
        <f t="shared" si="1"/>
        <v>8.6999999999999993</v>
      </c>
      <c r="P10" s="22">
        <v>2.2999999999999998</v>
      </c>
      <c r="Q10" s="22">
        <v>8.65</v>
      </c>
      <c r="R10" s="86"/>
      <c r="S10" s="24">
        <f t="shared" si="2"/>
        <v>10.95</v>
      </c>
      <c r="T10" s="22">
        <v>2.4</v>
      </c>
      <c r="U10" s="22">
        <v>8.4499999999999993</v>
      </c>
      <c r="V10" s="86"/>
      <c r="W10" s="24">
        <f t="shared" si="3"/>
        <v>10.85</v>
      </c>
      <c r="X10" s="22">
        <v>2.6</v>
      </c>
      <c r="Y10" s="22">
        <v>8.0500000000000007</v>
      </c>
      <c r="Z10" s="86"/>
      <c r="AA10" s="24">
        <f t="shared" si="4"/>
        <v>10.65</v>
      </c>
      <c r="AB10" s="22">
        <v>1.7</v>
      </c>
      <c r="AC10" s="22">
        <v>4.5999999999999996</v>
      </c>
      <c r="AD10" s="86"/>
      <c r="AE10" s="24">
        <f t="shared" si="5"/>
        <v>6.3</v>
      </c>
      <c r="AF10" s="24">
        <f t="shared" si="6"/>
        <v>57.449999999999996</v>
      </c>
      <c r="AG10" s="19"/>
    </row>
    <row r="11" spans="1:33" x14ac:dyDescent="0.35">
      <c r="A11" s="20">
        <v>5</v>
      </c>
      <c r="B11" s="20">
        <v>529576</v>
      </c>
      <c r="C11" s="20">
        <v>9879</v>
      </c>
      <c r="D11" s="20" t="s">
        <v>61</v>
      </c>
      <c r="E11" s="21">
        <v>2009</v>
      </c>
      <c r="F11" s="20" t="s">
        <v>42</v>
      </c>
      <c r="G11" s="20" t="s">
        <v>43</v>
      </c>
      <c r="H11" s="22">
        <v>2.9</v>
      </c>
      <c r="I11" s="22">
        <v>6.75</v>
      </c>
      <c r="J11" s="23"/>
      <c r="K11" s="24">
        <f>H11+I11-J11</f>
        <v>9.65</v>
      </c>
      <c r="L11" s="22">
        <v>1.5</v>
      </c>
      <c r="M11" s="22">
        <v>7.2</v>
      </c>
      <c r="N11" s="86">
        <v>0.5</v>
      </c>
      <c r="O11" s="24">
        <f t="shared" si="1"/>
        <v>8.1999999999999993</v>
      </c>
      <c r="P11" s="22">
        <v>1.5</v>
      </c>
      <c r="Q11" s="22">
        <v>8.85</v>
      </c>
      <c r="R11" s="86">
        <v>0.5</v>
      </c>
      <c r="S11" s="24">
        <f t="shared" si="2"/>
        <v>9.85</v>
      </c>
      <c r="T11" s="22">
        <v>1.6</v>
      </c>
      <c r="U11" s="22">
        <v>8.5</v>
      </c>
      <c r="V11" s="86"/>
      <c r="W11" s="24">
        <f t="shared" si="3"/>
        <v>10.1</v>
      </c>
      <c r="X11" s="22">
        <v>1.4</v>
      </c>
      <c r="Y11" s="22">
        <v>8.5</v>
      </c>
      <c r="Z11" s="86"/>
      <c r="AA11" s="24">
        <f t="shared" si="4"/>
        <v>9.9</v>
      </c>
      <c r="AB11" s="22">
        <v>1.2</v>
      </c>
      <c r="AC11" s="22">
        <v>8</v>
      </c>
      <c r="AD11" s="86">
        <v>1.5</v>
      </c>
      <c r="AE11" s="24">
        <f t="shared" si="5"/>
        <v>7.6999999999999993</v>
      </c>
      <c r="AF11" s="24">
        <f t="shared" si="6"/>
        <v>55.400000000000006</v>
      </c>
      <c r="AG11" s="19"/>
    </row>
    <row r="12" spans="1:33" x14ac:dyDescent="0.35">
      <c r="A12" s="20">
        <v>6</v>
      </c>
      <c r="B12" s="20">
        <v>286040</v>
      </c>
      <c r="C12" s="20">
        <v>3980</v>
      </c>
      <c r="D12" s="20" t="s">
        <v>36</v>
      </c>
      <c r="E12" s="83">
        <v>2009</v>
      </c>
      <c r="F12" s="84" t="s">
        <v>22</v>
      </c>
      <c r="G12" s="84" t="s">
        <v>34</v>
      </c>
      <c r="H12" s="85">
        <v>2.5</v>
      </c>
      <c r="I12" s="85">
        <v>7.9669999999999996</v>
      </c>
      <c r="J12" s="58"/>
      <c r="K12" s="59">
        <f t="shared" ref="K12:K15" si="7">H12+I12-J12</f>
        <v>10.466999999999999</v>
      </c>
      <c r="L12" s="85">
        <v>1.7</v>
      </c>
      <c r="M12" s="85">
        <v>8.9</v>
      </c>
      <c r="N12" s="86">
        <v>1.5</v>
      </c>
      <c r="O12" s="59">
        <f>L12+M12-N12</f>
        <v>9.1</v>
      </c>
      <c r="P12" s="85">
        <v>1.7</v>
      </c>
      <c r="Q12" s="85">
        <v>8.5</v>
      </c>
      <c r="R12" s="86">
        <v>1.5</v>
      </c>
      <c r="S12" s="59">
        <f>P12+Q12-R12</f>
        <v>8.6999999999999993</v>
      </c>
      <c r="T12" s="85">
        <v>1.6</v>
      </c>
      <c r="U12" s="85">
        <v>9.4</v>
      </c>
      <c r="V12" s="86">
        <v>0.3</v>
      </c>
      <c r="W12" s="59">
        <f>T12+U12-V12</f>
        <v>10.7</v>
      </c>
      <c r="X12" s="85">
        <v>2.2999999999999998</v>
      </c>
      <c r="Y12" s="85">
        <v>8.15</v>
      </c>
      <c r="Z12" s="86">
        <v>1</v>
      </c>
      <c r="AA12" s="59">
        <f>X12+Y12-Z12</f>
        <v>9.4499999999999993</v>
      </c>
      <c r="AB12" s="85">
        <v>1.3</v>
      </c>
      <c r="AC12" s="85">
        <v>7.65</v>
      </c>
      <c r="AD12" s="86">
        <v>2</v>
      </c>
      <c r="AE12" s="59">
        <f>AB12+AC12-AD12</f>
        <v>6.9500000000000011</v>
      </c>
      <c r="AF12" s="24">
        <f>K12+O12+S12+W12+AA12+AE12</f>
        <v>55.367000000000004</v>
      </c>
      <c r="AG12" s="19"/>
    </row>
    <row r="13" spans="1:33" x14ac:dyDescent="0.35">
      <c r="A13" s="20">
        <v>7</v>
      </c>
      <c r="B13" s="20">
        <v>438565</v>
      </c>
      <c r="C13" s="20">
        <v>4277</v>
      </c>
      <c r="D13" s="20" t="s">
        <v>47</v>
      </c>
      <c r="E13" s="83">
        <v>2009</v>
      </c>
      <c r="F13" s="84" t="s">
        <v>27</v>
      </c>
      <c r="G13" s="84" t="s">
        <v>28</v>
      </c>
      <c r="H13" s="85">
        <v>2.5</v>
      </c>
      <c r="I13" s="85">
        <v>7.6</v>
      </c>
      <c r="J13" s="58"/>
      <c r="K13" s="59">
        <f t="shared" si="7"/>
        <v>10.1</v>
      </c>
      <c r="L13" s="85">
        <v>1.7</v>
      </c>
      <c r="M13" s="85">
        <v>9.1999999999999993</v>
      </c>
      <c r="N13" s="86">
        <v>1.5</v>
      </c>
      <c r="O13" s="59">
        <f>L13+M13-N13</f>
        <v>9.3999999999999986</v>
      </c>
      <c r="P13" s="85">
        <v>1.5</v>
      </c>
      <c r="Q13" s="85">
        <v>8.4</v>
      </c>
      <c r="R13" s="86">
        <v>1.5</v>
      </c>
      <c r="S13" s="59">
        <f>P13+Q13-R13</f>
        <v>8.4</v>
      </c>
      <c r="T13" s="85">
        <v>1.6</v>
      </c>
      <c r="U13" s="85">
        <v>8.8000000000000007</v>
      </c>
      <c r="V13" s="86">
        <v>0.1</v>
      </c>
      <c r="W13" s="59">
        <f>T13+U13-V13</f>
        <v>10.3</v>
      </c>
      <c r="X13" s="85">
        <v>2.2000000000000002</v>
      </c>
      <c r="Y13" s="85">
        <v>8.3000000000000007</v>
      </c>
      <c r="Z13" s="86">
        <v>1</v>
      </c>
      <c r="AA13" s="59">
        <f>X13+Y13-Z13</f>
        <v>9.5</v>
      </c>
      <c r="AB13" s="85">
        <v>1.2</v>
      </c>
      <c r="AC13" s="85">
        <v>8.1999999999999993</v>
      </c>
      <c r="AD13" s="86">
        <v>2</v>
      </c>
      <c r="AE13" s="59">
        <f>AB13+AC13-AD13</f>
        <v>7.3999999999999986</v>
      </c>
      <c r="AF13" s="24">
        <f>K13+O13+S13+W13+AA13+AE13</f>
        <v>55.1</v>
      </c>
      <c r="AG13" s="19"/>
    </row>
    <row r="14" spans="1:33" x14ac:dyDescent="0.35">
      <c r="A14" s="20">
        <v>8</v>
      </c>
      <c r="B14" s="20">
        <v>968970</v>
      </c>
      <c r="C14" s="20">
        <v>9978</v>
      </c>
      <c r="D14" s="20" t="s">
        <v>35</v>
      </c>
      <c r="E14" s="83">
        <v>2009</v>
      </c>
      <c r="F14" s="84" t="s">
        <v>22</v>
      </c>
      <c r="G14" s="84" t="s">
        <v>34</v>
      </c>
      <c r="H14" s="85">
        <v>2.4</v>
      </c>
      <c r="I14" s="85">
        <v>8.1</v>
      </c>
      <c r="J14" s="58"/>
      <c r="K14" s="59">
        <f t="shared" si="7"/>
        <v>10.5</v>
      </c>
      <c r="L14" s="85">
        <v>1.7</v>
      </c>
      <c r="M14" s="85">
        <v>7.25</v>
      </c>
      <c r="N14" s="86">
        <v>1.5</v>
      </c>
      <c r="O14" s="59">
        <f>L14+M14-N14</f>
        <v>7.4499999999999993</v>
      </c>
      <c r="P14" s="85">
        <v>1.6</v>
      </c>
      <c r="Q14" s="85">
        <v>8.3000000000000007</v>
      </c>
      <c r="R14" s="86">
        <v>1.5</v>
      </c>
      <c r="S14" s="59">
        <f>P14+Q14-R14</f>
        <v>8.4</v>
      </c>
      <c r="T14" s="85">
        <v>1.6</v>
      </c>
      <c r="U14" s="85">
        <v>9.15</v>
      </c>
      <c r="V14" s="86"/>
      <c r="W14" s="59">
        <f>T14+U14-V14</f>
        <v>10.75</v>
      </c>
      <c r="X14" s="85">
        <v>2.1</v>
      </c>
      <c r="Y14" s="85">
        <v>8.9</v>
      </c>
      <c r="Z14" s="86">
        <v>1</v>
      </c>
      <c r="AA14" s="59">
        <f>X14+Y14-Z14</f>
        <v>10</v>
      </c>
      <c r="AB14" s="85">
        <v>1.4</v>
      </c>
      <c r="AC14" s="85">
        <v>8.15</v>
      </c>
      <c r="AD14" s="86">
        <v>2</v>
      </c>
      <c r="AE14" s="59">
        <f>AB14+AC14-AD14</f>
        <v>7.5500000000000007</v>
      </c>
      <c r="AF14" s="24">
        <f>K14+O14+S14+W14+AA14+AE14</f>
        <v>54.650000000000006</v>
      </c>
      <c r="AG14" s="19"/>
    </row>
    <row r="15" spans="1:33" x14ac:dyDescent="0.35">
      <c r="A15" s="76">
        <v>9</v>
      </c>
      <c r="B15" s="20">
        <v>950965</v>
      </c>
      <c r="C15" s="20">
        <v>4277</v>
      </c>
      <c r="D15" s="20" t="s">
        <v>46</v>
      </c>
      <c r="E15" s="83">
        <v>2009</v>
      </c>
      <c r="F15" s="84" t="s">
        <v>27</v>
      </c>
      <c r="G15" s="84" t="s">
        <v>28</v>
      </c>
      <c r="H15" s="85">
        <v>2.4</v>
      </c>
      <c r="I15" s="85">
        <v>8.2669999999999995</v>
      </c>
      <c r="J15" s="58"/>
      <c r="K15" s="59">
        <f t="shared" si="7"/>
        <v>10.667</v>
      </c>
      <c r="L15" s="85">
        <v>1.7</v>
      </c>
      <c r="M15" s="85">
        <v>7.9</v>
      </c>
      <c r="N15" s="86">
        <v>1.5</v>
      </c>
      <c r="O15" s="59">
        <f>L15+M15-N15</f>
        <v>8.1</v>
      </c>
      <c r="P15" s="85">
        <v>1.5</v>
      </c>
      <c r="Q15" s="85">
        <v>8.5</v>
      </c>
      <c r="R15" s="86">
        <v>1.5</v>
      </c>
      <c r="S15" s="59">
        <f>P15+Q15-R15</f>
        <v>8.5</v>
      </c>
      <c r="T15" s="85">
        <v>1.6</v>
      </c>
      <c r="U15" s="85">
        <v>9.0500000000000007</v>
      </c>
      <c r="V15" s="86"/>
      <c r="W15" s="59">
        <f>T15+U15-V15</f>
        <v>10.65</v>
      </c>
      <c r="X15" s="85">
        <v>2.1</v>
      </c>
      <c r="Y15" s="85">
        <v>7.55</v>
      </c>
      <c r="Z15" s="86">
        <v>1</v>
      </c>
      <c r="AA15" s="59">
        <f>X15+Y15-Z15</f>
        <v>8.65</v>
      </c>
      <c r="AB15" s="85">
        <v>1.2</v>
      </c>
      <c r="AC15" s="85">
        <v>8.6999999999999993</v>
      </c>
      <c r="AD15" s="86">
        <v>2</v>
      </c>
      <c r="AE15" s="59">
        <f>AB15+AC15-AD15</f>
        <v>7.8999999999999986</v>
      </c>
      <c r="AF15" s="24">
        <f>K15+O15+S15+W15+AA15+AE15</f>
        <v>54.466999999999999</v>
      </c>
      <c r="AG15" s="19"/>
    </row>
    <row r="16" spans="1:33" x14ac:dyDescent="0.35">
      <c r="A16" s="20">
        <v>10</v>
      </c>
      <c r="B16" s="82">
        <v>663836</v>
      </c>
      <c r="C16" s="20">
        <v>4277</v>
      </c>
      <c r="D16" s="20" t="s">
        <v>38</v>
      </c>
      <c r="E16" s="21">
        <v>2009</v>
      </c>
      <c r="F16" s="20" t="s">
        <v>22</v>
      </c>
      <c r="G16" s="20" t="s">
        <v>34</v>
      </c>
      <c r="H16" s="22">
        <v>2.5</v>
      </c>
      <c r="I16" s="22">
        <v>8.25</v>
      </c>
      <c r="J16" s="23"/>
      <c r="K16" s="24">
        <f>H16+I16-J16</f>
        <v>10.75</v>
      </c>
      <c r="L16" s="22">
        <v>1.4</v>
      </c>
      <c r="M16" s="22">
        <v>5.65</v>
      </c>
      <c r="N16" s="86">
        <v>0.5</v>
      </c>
      <c r="O16" s="24">
        <f t="shared" si="1"/>
        <v>6.5500000000000007</v>
      </c>
      <c r="P16" s="22">
        <v>1.6</v>
      </c>
      <c r="Q16" s="22">
        <v>8.25</v>
      </c>
      <c r="R16" s="86"/>
      <c r="S16" s="24">
        <f t="shared" si="2"/>
        <v>9.85</v>
      </c>
      <c r="T16" s="22">
        <v>1.6</v>
      </c>
      <c r="U16" s="22">
        <v>8.6999999999999993</v>
      </c>
      <c r="V16" s="86"/>
      <c r="W16" s="24">
        <f t="shared" si="3"/>
        <v>10.299999999999999</v>
      </c>
      <c r="X16" s="22">
        <v>2.4</v>
      </c>
      <c r="Y16" s="22">
        <v>8.15</v>
      </c>
      <c r="Z16" s="86"/>
      <c r="AA16" s="24">
        <f t="shared" si="4"/>
        <v>10.55</v>
      </c>
      <c r="AB16" s="22">
        <v>0.2</v>
      </c>
      <c r="AC16" s="22">
        <v>5.15</v>
      </c>
      <c r="AD16" s="86">
        <v>2</v>
      </c>
      <c r="AE16" s="24">
        <f t="shared" si="5"/>
        <v>3.3500000000000005</v>
      </c>
      <c r="AF16" s="24">
        <f t="shared" si="6"/>
        <v>51.35</v>
      </c>
      <c r="AG16" s="19"/>
    </row>
    <row r="17" spans="1:33" x14ac:dyDescent="0.35">
      <c r="A17" s="65"/>
      <c r="B17" s="82">
        <v>594364</v>
      </c>
      <c r="C17" s="20">
        <v>3980</v>
      </c>
      <c r="AG17" s="19"/>
    </row>
    <row r="18" spans="1:33" x14ac:dyDescent="0.35">
      <c r="A18" s="65"/>
      <c r="B18" s="82">
        <v>560748</v>
      </c>
      <c r="C18" s="20">
        <v>9879</v>
      </c>
      <c r="AG18" s="19"/>
    </row>
    <row r="19" spans="1:33" x14ac:dyDescent="0.35">
      <c r="A19" s="65"/>
      <c r="B19" s="82">
        <v>924505</v>
      </c>
      <c r="C19" s="20">
        <v>3980</v>
      </c>
      <c r="AG19" s="19"/>
    </row>
    <row r="20" spans="1:33" x14ac:dyDescent="0.35">
      <c r="A20" s="65"/>
      <c r="B20" s="82">
        <v>515944</v>
      </c>
      <c r="C20" s="20">
        <v>4277</v>
      </c>
      <c r="AG20" s="19"/>
    </row>
    <row r="21" spans="1:33" x14ac:dyDescent="0.35">
      <c r="A21" s="65"/>
      <c r="B21" s="82">
        <v>511315</v>
      </c>
      <c r="C21" s="20">
        <v>9879</v>
      </c>
    </row>
    <row r="22" spans="1:33" x14ac:dyDescent="0.35">
      <c r="A22" s="65"/>
    </row>
    <row r="23" spans="1:33" x14ac:dyDescent="0.35">
      <c r="A23" s="65"/>
    </row>
  </sheetData>
  <sheetProtection formatCells="0" formatColumns="0" formatRows="0" insertColumns="0" insertRows="0" insertHyperlinks="0" deleteColumns="0" deleteRows="0" sort="0" autoFilter="0" pivotTables="0"/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5033_Nejmladsi zaci- druzstvo</vt:lpstr>
      <vt:lpstr>5034_nejmladsi zaci-Jednotlivci</vt:lpstr>
      <vt:lpstr>5035_Mladsi zaci- druzstvo</vt:lpstr>
      <vt:lpstr>5036_Mladsi zaci- jednotlivci</vt:lpstr>
      <vt:lpstr>5037_Starsi zaci-druzstvo</vt:lpstr>
      <vt:lpstr>5038_Starsi zaci-jednotlivci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Tomáš Podpěra</cp:lastModifiedBy>
  <cp:lastPrinted>2021-10-02T15:51:50Z</cp:lastPrinted>
  <dcterms:created xsi:type="dcterms:W3CDTF">2021-09-30T05:20:23Z</dcterms:created>
  <dcterms:modified xsi:type="dcterms:W3CDTF">2021-10-05T08:06:37Z</dcterms:modified>
  <cp:category/>
</cp:coreProperties>
</file>