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0520" windowHeight="9180" firstSheet="1" activeTab="6"/>
  </bookViews>
  <sheets>
    <sheet name="5268_Zacinajici zakyne A" sheetId="1" r:id="rId1"/>
    <sheet name="5269_Zacinajici zakyne B" sheetId="2" r:id="rId2"/>
    <sheet name="5270_I. liga" sheetId="3" r:id="rId3"/>
    <sheet name="5271_II. liga" sheetId="4" r:id="rId4"/>
    <sheet name="5272_III. liga" sheetId="5" r:id="rId5"/>
    <sheet name="5273_IV. liga" sheetId="6" r:id="rId6"/>
    <sheet name="5274_V. liga" sheetId="7" r:id="rId7"/>
  </sheets>
  <calcPr calcId="145621"/>
</workbook>
</file>

<file path=xl/calcChain.xml><?xml version="1.0" encoding="utf-8"?>
<calcChain xmlns="http://schemas.openxmlformats.org/spreadsheetml/2006/main">
  <c r="O9" i="4" l="1"/>
  <c r="W25" i="2" l="1"/>
  <c r="S25" i="2"/>
  <c r="O25" i="2"/>
  <c r="K25" i="2"/>
  <c r="W24" i="2"/>
  <c r="S24" i="2"/>
  <c r="O24" i="2"/>
  <c r="K24" i="2"/>
  <c r="W23" i="2"/>
  <c r="S23" i="2"/>
  <c r="O23" i="2"/>
  <c r="K23" i="2"/>
  <c r="W35" i="2"/>
  <c r="S35" i="2"/>
  <c r="O35" i="2"/>
  <c r="K35" i="2"/>
  <c r="W34" i="2"/>
  <c r="S34" i="2"/>
  <c r="O34" i="2"/>
  <c r="K34" i="2"/>
  <c r="W33" i="2"/>
  <c r="S33" i="2"/>
  <c r="O33" i="2"/>
  <c r="K33" i="2"/>
  <c r="K26" i="2" l="1"/>
  <c r="S36" i="2"/>
  <c r="X33" i="2"/>
  <c r="W36" i="2"/>
  <c r="W26" i="2"/>
  <c r="X35" i="2"/>
  <c r="X25" i="2"/>
  <c r="X23" i="2"/>
  <c r="K36" i="2"/>
  <c r="O26" i="2"/>
  <c r="X34" i="2"/>
  <c r="X24" i="2"/>
  <c r="O36" i="2"/>
  <c r="S26" i="2"/>
  <c r="W21" i="7"/>
  <c r="S21" i="7"/>
  <c r="O21" i="7"/>
  <c r="K21" i="7"/>
  <c r="W20" i="7"/>
  <c r="S20" i="7"/>
  <c r="O20" i="7"/>
  <c r="K20" i="7"/>
  <c r="W19" i="7"/>
  <c r="S19" i="7"/>
  <c r="O19" i="7"/>
  <c r="K19" i="7"/>
  <c r="W16" i="7"/>
  <c r="S16" i="7"/>
  <c r="O16" i="7"/>
  <c r="K16" i="7"/>
  <c r="W15" i="7"/>
  <c r="S15" i="7"/>
  <c r="O15" i="7"/>
  <c r="K15" i="7"/>
  <c r="W14" i="7"/>
  <c r="S14" i="7"/>
  <c r="S17" i="7" s="1"/>
  <c r="O14" i="7"/>
  <c r="K14" i="7"/>
  <c r="W11" i="7"/>
  <c r="S11" i="7"/>
  <c r="O11" i="7"/>
  <c r="K11" i="7"/>
  <c r="W10" i="7"/>
  <c r="S10" i="7"/>
  <c r="O10" i="7"/>
  <c r="K10" i="7"/>
  <c r="W9" i="7"/>
  <c r="S9" i="7"/>
  <c r="O9" i="7"/>
  <c r="K9" i="7"/>
  <c r="W8" i="7"/>
  <c r="S8" i="7"/>
  <c r="O8" i="7"/>
  <c r="K8" i="7"/>
  <c r="W35" i="6"/>
  <c r="S35" i="6"/>
  <c r="O35" i="6"/>
  <c r="K35" i="6"/>
  <c r="W34" i="6"/>
  <c r="S34" i="6"/>
  <c r="O34" i="6"/>
  <c r="K34" i="6"/>
  <c r="W33" i="6"/>
  <c r="S33" i="6"/>
  <c r="O33" i="6"/>
  <c r="K33" i="6"/>
  <c r="W32" i="6"/>
  <c r="S32" i="6"/>
  <c r="O32" i="6"/>
  <c r="K32" i="6"/>
  <c r="W29" i="6"/>
  <c r="S29" i="6"/>
  <c r="O29" i="6"/>
  <c r="K29" i="6"/>
  <c r="W28" i="6"/>
  <c r="S28" i="6"/>
  <c r="O28" i="6"/>
  <c r="K28" i="6"/>
  <c r="W27" i="6"/>
  <c r="S27" i="6"/>
  <c r="O27" i="6"/>
  <c r="K27" i="6"/>
  <c r="W26" i="6"/>
  <c r="S26" i="6"/>
  <c r="O26" i="6"/>
  <c r="K26" i="6"/>
  <c r="W23" i="6"/>
  <c r="S23" i="6"/>
  <c r="O23" i="6"/>
  <c r="K23" i="6"/>
  <c r="W22" i="6"/>
  <c r="S22" i="6"/>
  <c r="O22" i="6"/>
  <c r="K22" i="6"/>
  <c r="W21" i="6"/>
  <c r="S21" i="6"/>
  <c r="O21" i="6"/>
  <c r="K21" i="6"/>
  <c r="W20" i="6"/>
  <c r="S20" i="6"/>
  <c r="O20" i="6"/>
  <c r="K20" i="6"/>
  <c r="W17" i="6"/>
  <c r="S17" i="6"/>
  <c r="O17" i="6"/>
  <c r="K17" i="6"/>
  <c r="W16" i="6"/>
  <c r="S16" i="6"/>
  <c r="O16" i="6"/>
  <c r="K16" i="6"/>
  <c r="W15" i="6"/>
  <c r="S15" i="6"/>
  <c r="O15" i="6"/>
  <c r="K15" i="6"/>
  <c r="W14" i="6"/>
  <c r="S14" i="6"/>
  <c r="O14" i="6"/>
  <c r="K14" i="6"/>
  <c r="W11" i="6"/>
  <c r="S11" i="6"/>
  <c r="O11" i="6"/>
  <c r="K11" i="6"/>
  <c r="W10" i="6"/>
  <c r="S10" i="6"/>
  <c r="O10" i="6"/>
  <c r="K10" i="6"/>
  <c r="W9" i="6"/>
  <c r="S9" i="6"/>
  <c r="O9" i="6"/>
  <c r="K9" i="6"/>
  <c r="W8" i="6"/>
  <c r="S8" i="6"/>
  <c r="O8" i="6"/>
  <c r="K8" i="6"/>
  <c r="W19" i="5"/>
  <c r="S19" i="5"/>
  <c r="O19" i="5"/>
  <c r="K19" i="5"/>
  <c r="W18" i="5"/>
  <c r="S18" i="5"/>
  <c r="O18" i="5"/>
  <c r="K18" i="5"/>
  <c r="W17" i="5"/>
  <c r="S17" i="5"/>
  <c r="O17" i="5"/>
  <c r="K17" i="5"/>
  <c r="W16" i="5"/>
  <c r="S16" i="5"/>
  <c r="O16" i="5"/>
  <c r="K16" i="5"/>
  <c r="W15" i="5"/>
  <c r="S15" i="5"/>
  <c r="O15" i="5"/>
  <c r="K15" i="5"/>
  <c r="W12" i="5"/>
  <c r="S12" i="5"/>
  <c r="O12" i="5"/>
  <c r="K12" i="5"/>
  <c r="W11" i="5"/>
  <c r="S11" i="5"/>
  <c r="O11" i="5"/>
  <c r="K11" i="5"/>
  <c r="W10" i="5"/>
  <c r="S10" i="5"/>
  <c r="O10" i="5"/>
  <c r="K10" i="5"/>
  <c r="W9" i="5"/>
  <c r="S9" i="5"/>
  <c r="O9" i="5"/>
  <c r="K9" i="5"/>
  <c r="W8" i="5"/>
  <c r="S8" i="5"/>
  <c r="O8" i="5"/>
  <c r="K8" i="5"/>
  <c r="W12" i="4"/>
  <c r="S12" i="4"/>
  <c r="O12" i="4"/>
  <c r="K12" i="4"/>
  <c r="W11" i="4"/>
  <c r="S11" i="4"/>
  <c r="O11" i="4"/>
  <c r="K11" i="4"/>
  <c r="W10" i="4"/>
  <c r="S10" i="4"/>
  <c r="O10" i="4"/>
  <c r="K10" i="4"/>
  <c r="W9" i="4"/>
  <c r="S9" i="4"/>
  <c r="K9" i="4"/>
  <c r="W8" i="4"/>
  <c r="S8" i="4"/>
  <c r="O8" i="4"/>
  <c r="K8" i="4"/>
  <c r="W11" i="3"/>
  <c r="S11" i="3"/>
  <c r="O11" i="3"/>
  <c r="K11" i="3"/>
  <c r="W10" i="3"/>
  <c r="S10" i="3"/>
  <c r="O10" i="3"/>
  <c r="K10" i="3"/>
  <c r="W9" i="3"/>
  <c r="S9" i="3"/>
  <c r="S12" i="3" s="1"/>
  <c r="O9" i="3"/>
  <c r="K9" i="3"/>
  <c r="W8" i="3"/>
  <c r="S8" i="3"/>
  <c r="O8" i="3"/>
  <c r="K8" i="3"/>
  <c r="W30" i="2"/>
  <c r="S30" i="2"/>
  <c r="O30" i="2"/>
  <c r="K30" i="2"/>
  <c r="W29" i="2"/>
  <c r="S29" i="2"/>
  <c r="O29" i="2"/>
  <c r="K29" i="2"/>
  <c r="W28" i="2"/>
  <c r="S28" i="2"/>
  <c r="O28" i="2"/>
  <c r="K28" i="2"/>
  <c r="W20" i="2"/>
  <c r="S20" i="2"/>
  <c r="O20" i="2"/>
  <c r="K20" i="2"/>
  <c r="W19" i="2"/>
  <c r="S19" i="2"/>
  <c r="O19" i="2"/>
  <c r="K19" i="2"/>
  <c r="W18" i="2"/>
  <c r="S18" i="2"/>
  <c r="O18" i="2"/>
  <c r="K18" i="2"/>
  <c r="W15" i="2"/>
  <c r="S15" i="2"/>
  <c r="O15" i="2"/>
  <c r="K15" i="2"/>
  <c r="W14" i="2"/>
  <c r="S14" i="2"/>
  <c r="O14" i="2"/>
  <c r="K14" i="2"/>
  <c r="W13" i="2"/>
  <c r="S13" i="2"/>
  <c r="O13" i="2"/>
  <c r="K13" i="2"/>
  <c r="W10" i="2"/>
  <c r="S10" i="2"/>
  <c r="O10" i="2"/>
  <c r="K10" i="2"/>
  <c r="W9" i="2"/>
  <c r="S9" i="2"/>
  <c r="O9" i="2"/>
  <c r="K9" i="2"/>
  <c r="W8" i="2"/>
  <c r="S8" i="2"/>
  <c r="O8" i="2"/>
  <c r="K8" i="2"/>
  <c r="W39" i="2"/>
  <c r="S39" i="2"/>
  <c r="O39" i="2"/>
  <c r="K39" i="2"/>
  <c r="W38" i="2"/>
  <c r="S38" i="2"/>
  <c r="O38" i="2"/>
  <c r="K38" i="2"/>
  <c r="W25" i="1"/>
  <c r="S25" i="1"/>
  <c r="O25" i="1"/>
  <c r="K25" i="1"/>
  <c r="W24" i="1"/>
  <c r="S24" i="1"/>
  <c r="O24" i="1"/>
  <c r="K24" i="1"/>
  <c r="W23" i="1"/>
  <c r="S23" i="1"/>
  <c r="O23" i="1"/>
  <c r="K23" i="1"/>
  <c r="W20" i="1"/>
  <c r="S20" i="1"/>
  <c r="O20" i="1"/>
  <c r="K20" i="1"/>
  <c r="W19" i="1"/>
  <c r="S19" i="1"/>
  <c r="O19" i="1"/>
  <c r="K19" i="1"/>
  <c r="W18" i="1"/>
  <c r="S18" i="1"/>
  <c r="O18" i="1"/>
  <c r="K18" i="1"/>
  <c r="W10" i="1"/>
  <c r="S10" i="1"/>
  <c r="O10" i="1"/>
  <c r="K10" i="1"/>
  <c r="W9" i="1"/>
  <c r="S9" i="1"/>
  <c r="O9" i="1"/>
  <c r="K9" i="1"/>
  <c r="W8" i="1"/>
  <c r="S8" i="1"/>
  <c r="O8" i="1"/>
  <c r="K8" i="1"/>
  <c r="W15" i="1"/>
  <c r="S15" i="1"/>
  <c r="O15" i="1"/>
  <c r="K15" i="1"/>
  <c r="W14" i="1"/>
  <c r="S14" i="1"/>
  <c r="O14" i="1"/>
  <c r="K14" i="1"/>
  <c r="W13" i="1"/>
  <c r="S13" i="1"/>
  <c r="O13" i="1"/>
  <c r="K13" i="1"/>
  <c r="W33" i="1"/>
  <c r="S33" i="1"/>
  <c r="O33" i="1"/>
  <c r="K33" i="1"/>
  <c r="W32" i="1"/>
  <c r="S32" i="1"/>
  <c r="O32" i="1"/>
  <c r="K32" i="1"/>
  <c r="W29" i="1"/>
  <c r="S29" i="1"/>
  <c r="O29" i="1"/>
  <c r="K29" i="1"/>
  <c r="W28" i="1"/>
  <c r="S28" i="1"/>
  <c r="O28" i="1"/>
  <c r="K28" i="1"/>
  <c r="X21" i="6" l="1"/>
  <c r="K18" i="6"/>
  <c r="S12" i="6"/>
  <c r="X23" i="6"/>
  <c r="X8" i="6"/>
  <c r="X35" i="6"/>
  <c r="S30" i="6"/>
  <c r="X26" i="6"/>
  <c r="X14" i="6"/>
  <c r="K12" i="6"/>
  <c r="X10" i="6"/>
  <c r="W24" i="6"/>
  <c r="X15" i="6"/>
  <c r="X27" i="6"/>
  <c r="X11" i="6"/>
  <c r="X9" i="6"/>
  <c r="X28" i="6"/>
  <c r="X16" i="6"/>
  <c r="X29" i="6"/>
  <c r="W30" i="6"/>
  <c r="W12" i="3"/>
  <c r="O13" i="5"/>
  <c r="W13" i="4"/>
  <c r="X10" i="4"/>
  <c r="X11" i="4"/>
  <c r="X11" i="3"/>
  <c r="X10" i="3"/>
  <c r="O11" i="1"/>
  <c r="O26" i="1"/>
  <c r="W21" i="1"/>
  <c r="W34" i="1"/>
  <c r="W22" i="7"/>
  <c r="W17" i="7"/>
  <c r="X16" i="7"/>
  <c r="X21" i="7"/>
  <c r="O16" i="1"/>
  <c r="W11" i="1"/>
  <c r="W26" i="1" s="1"/>
  <c r="X14" i="1"/>
  <c r="K11" i="1"/>
  <c r="K21" i="1" s="1"/>
  <c r="K34" i="1" s="1"/>
  <c r="X24" i="1"/>
  <c r="O22" i="7"/>
  <c r="X20" i="7"/>
  <c r="O21" i="1"/>
  <c r="X20" i="1"/>
  <c r="X19" i="1"/>
  <c r="X25" i="1"/>
  <c r="S11" i="1"/>
  <c r="S26" i="1" s="1"/>
  <c r="X10" i="1"/>
  <c r="X9" i="1"/>
  <c r="X15" i="1"/>
  <c r="X32" i="1"/>
  <c r="O30" i="1"/>
  <c r="X29" i="1"/>
  <c r="X10" i="5"/>
  <c r="X19" i="5"/>
  <c r="X8" i="5"/>
  <c r="W20" i="5"/>
  <c r="X16" i="5"/>
  <c r="S20" i="5"/>
  <c r="K13" i="5"/>
  <c r="X9" i="2"/>
  <c r="O11" i="2"/>
  <c r="W40" i="2"/>
  <c r="X26" i="2"/>
  <c r="K40" i="2"/>
  <c r="S11" i="2"/>
  <c r="K31" i="2"/>
  <c r="W16" i="2"/>
  <c r="S21" i="2"/>
  <c r="O31" i="2"/>
  <c r="X8" i="2"/>
  <c r="S16" i="2"/>
  <c r="X15" i="2"/>
  <c r="O21" i="2"/>
  <c r="X20" i="2"/>
  <c r="W21" i="2"/>
  <c r="S31" i="2"/>
  <c r="X38" i="2"/>
  <c r="K16" i="2"/>
  <c r="K11" i="2"/>
  <c r="X36" i="2"/>
  <c r="S40" i="2"/>
  <c r="O16" i="2"/>
  <c r="K21" i="2"/>
  <c r="W31" i="2"/>
  <c r="X12" i="5"/>
  <c r="X18" i="5"/>
  <c r="X17" i="5"/>
  <c r="X9" i="5"/>
  <c r="X11" i="5"/>
  <c r="W11" i="2"/>
  <c r="O40" i="2"/>
  <c r="X14" i="2"/>
  <c r="X29" i="2"/>
  <c r="K13" i="4"/>
  <c r="X18" i="2"/>
  <c r="O20" i="5"/>
  <c r="K30" i="6"/>
  <c r="X28" i="1"/>
  <c r="X13" i="1"/>
  <c r="K12" i="3"/>
  <c r="S13" i="4"/>
  <c r="O12" i="3"/>
  <c r="W12" i="6"/>
  <c r="X8" i="1"/>
  <c r="X13" i="2"/>
  <c r="X8" i="4"/>
  <c r="O12" i="6"/>
  <c r="K24" i="6"/>
  <c r="X20" i="6"/>
  <c r="X23" i="1"/>
  <c r="X30" i="2"/>
  <c r="X12" i="4"/>
  <c r="X17" i="6"/>
  <c r="S36" i="6"/>
  <c r="X34" i="6"/>
  <c r="K36" i="6"/>
  <c r="O12" i="7"/>
  <c r="X9" i="7"/>
  <c r="O17" i="7"/>
  <c r="X15" i="7"/>
  <c r="K12" i="7"/>
  <c r="X8" i="7"/>
  <c r="K17" i="7"/>
  <c r="X14" i="7"/>
  <c r="X15" i="5"/>
  <c r="S24" i="6"/>
  <c r="S18" i="6"/>
  <c r="O24" i="6"/>
  <c r="X10" i="2"/>
  <c r="X19" i="2"/>
  <c r="X8" i="3"/>
  <c r="O18" i="6"/>
  <c r="O36" i="6"/>
  <c r="X32" i="6"/>
  <c r="W36" i="6"/>
  <c r="S12" i="7"/>
  <c r="X33" i="1"/>
  <c r="X39" i="2"/>
  <c r="X28" i="2"/>
  <c r="X9" i="4"/>
  <c r="X18" i="1"/>
  <c r="O13" i="4"/>
  <c r="W18" i="6"/>
  <c r="X22" i="6"/>
  <c r="X10" i="7"/>
  <c r="S22" i="7"/>
  <c r="X19" i="7"/>
  <c r="S13" i="5"/>
  <c r="W13" i="5"/>
  <c r="W12" i="7"/>
  <c r="X11" i="7"/>
  <c r="X9" i="3"/>
  <c r="K20" i="5"/>
  <c r="O30" i="6"/>
  <c r="X33" i="6"/>
  <c r="K22" i="7"/>
  <c r="X12" i="6" l="1"/>
  <c r="X36" i="6"/>
  <c r="X18" i="6"/>
  <c r="X24" i="6"/>
  <c r="X13" i="4"/>
  <c r="X12" i="3"/>
  <c r="S16" i="1"/>
  <c r="S30" i="1" s="1"/>
  <c r="K16" i="1"/>
  <c r="K30" i="1" s="1"/>
  <c r="S21" i="1"/>
  <c r="S34" i="1" s="1"/>
  <c r="K26" i="1"/>
  <c r="X26" i="1" s="1"/>
  <c r="O34" i="1"/>
  <c r="W16" i="1"/>
  <c r="W30" i="1" s="1"/>
  <c r="X11" i="1"/>
  <c r="X12" i="7"/>
  <c r="X17" i="7"/>
  <c r="X22" i="7"/>
  <c r="X11" i="2"/>
  <c r="X31" i="2"/>
  <c r="X21" i="2"/>
  <c r="X16" i="2"/>
  <c r="X40" i="2"/>
  <c r="X13" i="5"/>
  <c r="X30" i="6"/>
  <c r="X20" i="5"/>
  <c r="X30" i="1" l="1"/>
  <c r="X34" i="1"/>
  <c r="X21" i="1"/>
  <c r="X16" i="1"/>
</calcChain>
</file>

<file path=xl/sharedStrings.xml><?xml version="1.0" encoding="utf-8"?>
<sst xmlns="http://schemas.openxmlformats.org/spreadsheetml/2006/main" count="557" uniqueCount="156">
  <si>
    <t>Přebor města Ostravy</t>
  </si>
  <si>
    <t>13.11.2021</t>
  </si>
  <si>
    <t>Začínající žákyně A</t>
  </si>
  <si>
    <t>pořadí</t>
  </si>
  <si>
    <t>ev. č./č.družstva</t>
  </si>
  <si>
    <t>č. oddilu</t>
  </si>
  <si>
    <t>jméno</t>
  </si>
  <si>
    <t>ročnik</t>
  </si>
  <si>
    <t>oddíl</t>
  </si>
  <si>
    <t>trenér</t>
  </si>
  <si>
    <t>D</t>
  </si>
  <si>
    <t>E</t>
  </si>
  <si>
    <t>pen</t>
  </si>
  <si>
    <t>přeskok</t>
  </si>
  <si>
    <t>bradla</t>
  </si>
  <si>
    <t>kladina</t>
  </si>
  <si>
    <t>prostná</t>
  </si>
  <si>
    <t>celkem</t>
  </si>
  <si>
    <t>pozn</t>
  </si>
  <si>
    <t>Gymnastický klub Vítkovice, z.s.</t>
  </si>
  <si>
    <t>Kaňová Karolína</t>
  </si>
  <si>
    <t>GK Vítkovice</t>
  </si>
  <si>
    <t>Kaczorová, Najdeková</t>
  </si>
  <si>
    <t>Nováková Anna</t>
  </si>
  <si>
    <t>Celkem</t>
  </si>
  <si>
    <t>Gymnastický klub Vítkovice, z.s. B</t>
  </si>
  <si>
    <t>Chromková Tereza</t>
  </si>
  <si>
    <t>Oplerová Eliška</t>
  </si>
  <si>
    <t>Gymnastický klub Vítkovice, z.s. C</t>
  </si>
  <si>
    <t>Bolibruchová Veronika</t>
  </si>
  <si>
    <t>Prutkayová, Adamíková</t>
  </si>
  <si>
    <t>Kovařčíková Mia</t>
  </si>
  <si>
    <t>Grmelová, Hájková, Lišková</t>
  </si>
  <si>
    <t>Matúšová Natálie</t>
  </si>
  <si>
    <t>Gymnastický klub Vítkovice, z.s. D</t>
  </si>
  <si>
    <t>Suchá Liliana</t>
  </si>
  <si>
    <t>Šilerová Elen</t>
  </si>
  <si>
    <t>Šperlínová Marika</t>
  </si>
  <si>
    <t>Gymnastický klub Vítkovice, z.s. E</t>
  </si>
  <si>
    <t>Farníková Vivien</t>
  </si>
  <si>
    <t>Hynek</t>
  </si>
  <si>
    <t>Ježková Marie Anna</t>
  </si>
  <si>
    <t>Marszolková Julie</t>
  </si>
  <si>
    <t>Tělocvičná jednota Sokol Moravská Ostrava 1</t>
  </si>
  <si>
    <t>Ciencialová Nicol</t>
  </si>
  <si>
    <t>T.J. Sokol Moravská Ostrava 1</t>
  </si>
  <si>
    <t>Olšarová, Kisza</t>
  </si>
  <si>
    <t>Stankovičová Melissa</t>
  </si>
  <si>
    <t>Tomsová Viktorie</t>
  </si>
  <si>
    <t>Začínající žákyně B</t>
  </si>
  <si>
    <t>Orliczková, Smolecová</t>
  </si>
  <si>
    <t>Horáková Valentýna</t>
  </si>
  <si>
    <t>Štelclová, Vavrošová</t>
  </si>
  <si>
    <t>Mamčařová</t>
  </si>
  <si>
    <t>Traplová Alexandra</t>
  </si>
  <si>
    <t>Heisigová Eliška</t>
  </si>
  <si>
    <t>Palíková Valerie</t>
  </si>
  <si>
    <t>Galusová Adéla</t>
  </si>
  <si>
    <t>Svobodová Tereza</t>
  </si>
  <si>
    <t>Sportovní gymnastické centrum Ostrava, z.s.</t>
  </si>
  <si>
    <t>Cigánková Inna</t>
  </si>
  <si>
    <t>SGC Ostrava</t>
  </si>
  <si>
    <t>El-Khairy, Dudová</t>
  </si>
  <si>
    <t>Cigánková Sofie</t>
  </si>
  <si>
    <t>Martináková Eva</t>
  </si>
  <si>
    <t>Dušková Marie</t>
  </si>
  <si>
    <t>Remišová Adéla</t>
  </si>
  <si>
    <t>Vařechová Helena</t>
  </si>
  <si>
    <t>Lubojacká Štěpánka</t>
  </si>
  <si>
    <t>TJ VOKD Ostrava-Poruba</t>
  </si>
  <si>
    <t>Šimíková Natálie</t>
  </si>
  <si>
    <t>Dede, Klegová</t>
  </si>
  <si>
    <t>Hochgesandtová Dora</t>
  </si>
  <si>
    <t>Krejčová</t>
  </si>
  <si>
    <t>Tělovýchovná jednota VOKD Ostrava - Poruba, z.s. B</t>
  </si>
  <si>
    <t>Horáčková Daniela</t>
  </si>
  <si>
    <t>Kozáková Nicol</t>
  </si>
  <si>
    <t>Klegová</t>
  </si>
  <si>
    <t>Vymětalová Elen</t>
  </si>
  <si>
    <t>Krejčová, Klegová</t>
  </si>
  <si>
    <t>I. liga</t>
  </si>
  <si>
    <t>Gřešová Lucie</t>
  </si>
  <si>
    <t>Hynek Klaudie</t>
  </si>
  <si>
    <t>Hynek, Grmelová</t>
  </si>
  <si>
    <t>Krýsová Anna</t>
  </si>
  <si>
    <t>Ožanová Rozálie</t>
  </si>
  <si>
    <t>II. liga</t>
  </si>
  <si>
    <t>Bártková Kateřina</t>
  </si>
  <si>
    <t>Friedrichová Dominika</t>
  </si>
  <si>
    <t>Nykodymová Adéla</t>
  </si>
  <si>
    <t>Nykodymová Aneta</t>
  </si>
  <si>
    <t>Papoušková Natálie</t>
  </si>
  <si>
    <t>III. liga</t>
  </si>
  <si>
    <t>Asenová Etela</t>
  </si>
  <si>
    <t>Kaczorová</t>
  </si>
  <si>
    <t>Ludwigová Elen</t>
  </si>
  <si>
    <t>Schwarzová Ella</t>
  </si>
  <si>
    <t>bez hudby</t>
  </si>
  <si>
    <t>Menšíková Evelína</t>
  </si>
  <si>
    <t>Netoličková Anna</t>
  </si>
  <si>
    <t>Dudová, El-Khairy</t>
  </si>
  <si>
    <t>Gillarová Karolína</t>
  </si>
  <si>
    <t>Gillarová Valérie</t>
  </si>
  <si>
    <t>Hrůzová Zuzana</t>
  </si>
  <si>
    <t>IV. liga</t>
  </si>
  <si>
    <t>Chudová Adéla</t>
  </si>
  <si>
    <t>Raková Linda</t>
  </si>
  <si>
    <t>Biolková Julie</t>
  </si>
  <si>
    <t>Prutkayová</t>
  </si>
  <si>
    <t>Adámková Kateřina</t>
  </si>
  <si>
    <t>TJ Valašské Meziříčí</t>
  </si>
  <si>
    <t>Kolářová Zoe Laura</t>
  </si>
  <si>
    <t>Neničková Aneta</t>
  </si>
  <si>
    <t>Papežová Klára</t>
  </si>
  <si>
    <t>Škrochová Kristýna</t>
  </si>
  <si>
    <t>Vavrošová Michaela</t>
  </si>
  <si>
    <t>Hubyčová Valerie</t>
  </si>
  <si>
    <t>Čechová Sofie</t>
  </si>
  <si>
    <t>Lišková Lucie</t>
  </si>
  <si>
    <t>Hlávková Nela</t>
  </si>
  <si>
    <t>Závodná Sabina</t>
  </si>
  <si>
    <t>Svobodová Rozálie</t>
  </si>
  <si>
    <t>Tomsová Tereza</t>
  </si>
  <si>
    <t>Škapová Anna</t>
  </si>
  <si>
    <t>Stříbná Julie</t>
  </si>
  <si>
    <t>Holbergová Nela</t>
  </si>
  <si>
    <t>Homolová Sophie</t>
  </si>
  <si>
    <t>V. liga</t>
  </si>
  <si>
    <t>Kantorová Elen</t>
  </si>
  <si>
    <t>Křižoščaková Sára</t>
  </si>
  <si>
    <t>Mlynářová Liliana</t>
  </si>
  <si>
    <t>Prutkayová Frederika</t>
  </si>
  <si>
    <t>Bujoková Kristin</t>
  </si>
  <si>
    <t>Štrossová Isabel</t>
  </si>
  <si>
    <t>Pokorná Marie</t>
  </si>
  <si>
    <t>Ciencialová Rebeka</t>
  </si>
  <si>
    <t>Khestlová Klaudie</t>
  </si>
  <si>
    <t>Škapová Dorota</t>
  </si>
  <si>
    <t>Huvarová Isabel</t>
  </si>
  <si>
    <t>Babejová Zuzana</t>
  </si>
  <si>
    <t>Gymnastický klub Vítkovice, z.s. A</t>
  </si>
  <si>
    <t>Tělovýchovná jednota VOKD Ostrava - Poruba, z.s. A</t>
  </si>
  <si>
    <t>Kaczorová Simona</t>
  </si>
  <si>
    <t>Kociánová Veronika</t>
  </si>
  <si>
    <t>Hlavní rozhodčí</t>
  </si>
  <si>
    <t>Ředitel závodu</t>
  </si>
  <si>
    <t>1.</t>
  </si>
  <si>
    <t>2.</t>
  </si>
  <si>
    <t>3.</t>
  </si>
  <si>
    <t>4.</t>
  </si>
  <si>
    <t>5.</t>
  </si>
  <si>
    <t>6.</t>
  </si>
  <si>
    <t>Ředitel závodu:</t>
  </si>
  <si>
    <t>7.</t>
  </si>
  <si>
    <t>Mgr. Hana Nováková</t>
  </si>
  <si>
    <t>Ing. Monika Adamíková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</si>
</sst>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rgb="FF000000"/>
      <name val="Calibri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66"/>
        <bgColor rgb="FF000000"/>
      </patternFill>
    </fill>
    <fill>
      <patternFill patternType="solid">
        <fgColor rgb="FFCCCCCC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/>
    <xf numFmtId="0" fontId="2" fillId="3" borderId="0" xfId="0" applyFont="1" applyFill="1"/>
    <xf numFmtId="164" fontId="0" fillId="0" borderId="0" xfId="0" applyNumberFormat="1"/>
    <xf numFmtId="164" fontId="2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/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workbookViewId="0"/>
  </sheetViews>
  <sheetFormatPr defaultRowHeight="15" x14ac:dyDescent="0.25"/>
  <cols>
    <col min="1" max="1" width="8.28515625" customWidth="1"/>
    <col min="2" max="3" width="10" customWidth="1"/>
    <col min="4" max="4" width="22" customWidth="1"/>
    <col min="5" max="5" width="8" customWidth="1"/>
    <col min="6" max="6" width="11.85546875" customWidth="1"/>
    <col min="7" max="7" width="24.710937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30" customWidth="1"/>
  </cols>
  <sheetData>
    <row r="1" spans="1:25" ht="18.75" x14ac:dyDescent="0.3">
      <c r="D1" s="1" t="s">
        <v>0</v>
      </c>
    </row>
    <row r="2" spans="1:25" ht="18.75" x14ac:dyDescent="0.3">
      <c r="D2" s="1" t="s">
        <v>1</v>
      </c>
    </row>
    <row r="3" spans="1:25" ht="18.75" x14ac:dyDescent="0.3">
      <c r="D3" s="1" t="s">
        <v>2</v>
      </c>
    </row>
    <row r="6" spans="1:25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</row>
    <row r="7" spans="1:25" x14ac:dyDescent="0.25">
      <c r="A7" s="3" t="s">
        <v>146</v>
      </c>
      <c r="B7" s="3">
        <v>3963</v>
      </c>
      <c r="C7" s="3">
        <v>7791</v>
      </c>
      <c r="D7" s="3" t="s">
        <v>34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x14ac:dyDescent="0.25">
      <c r="B8">
        <v>350262</v>
      </c>
      <c r="C8">
        <v>7791</v>
      </c>
      <c r="D8" t="s">
        <v>35</v>
      </c>
      <c r="E8">
        <v>2015</v>
      </c>
      <c r="F8" t="s">
        <v>21</v>
      </c>
      <c r="G8" t="s">
        <v>30</v>
      </c>
      <c r="H8" s="4">
        <v>10</v>
      </c>
      <c r="I8" s="4">
        <v>8.5</v>
      </c>
      <c r="J8" s="4">
        <v>0</v>
      </c>
      <c r="K8" s="5">
        <f>H8+I8-J8</f>
        <v>18.5</v>
      </c>
      <c r="L8" s="4">
        <v>2.5</v>
      </c>
      <c r="M8" s="4">
        <v>9.3000000000000007</v>
      </c>
      <c r="N8" s="4">
        <v>0</v>
      </c>
      <c r="O8" s="5">
        <f>L8+M8-N8</f>
        <v>11.8</v>
      </c>
      <c r="P8" s="4">
        <v>2.5</v>
      </c>
      <c r="Q8" s="4">
        <v>8.5500000000000007</v>
      </c>
      <c r="R8" s="4">
        <v>0</v>
      </c>
      <c r="S8" s="5">
        <f>P8+Q8-R8</f>
        <v>11.05</v>
      </c>
      <c r="T8" s="4">
        <v>3.1</v>
      </c>
      <c r="U8" s="4">
        <v>8.9</v>
      </c>
      <c r="V8" s="4">
        <v>0</v>
      </c>
      <c r="W8" s="5">
        <f>T8+U8-V8</f>
        <v>12</v>
      </c>
      <c r="X8" s="5">
        <f>K8+O8+S8+W8</f>
        <v>53.35</v>
      </c>
    </row>
    <row r="9" spans="1:25" x14ac:dyDescent="0.25">
      <c r="B9">
        <v>631648</v>
      </c>
      <c r="C9">
        <v>7791</v>
      </c>
      <c r="D9" t="s">
        <v>36</v>
      </c>
      <c r="E9">
        <v>2015</v>
      </c>
      <c r="F9" t="s">
        <v>21</v>
      </c>
      <c r="G9" t="s">
        <v>30</v>
      </c>
      <c r="H9" s="4">
        <v>10</v>
      </c>
      <c r="I9" s="4">
        <v>8.75</v>
      </c>
      <c r="J9" s="4">
        <v>0</v>
      </c>
      <c r="K9" s="5">
        <f>H9+I9-J9</f>
        <v>18.75</v>
      </c>
      <c r="L9" s="4">
        <v>2.5</v>
      </c>
      <c r="M9" s="4">
        <v>9.15</v>
      </c>
      <c r="N9" s="4">
        <v>0</v>
      </c>
      <c r="O9" s="5">
        <f>L9+M9-N9</f>
        <v>11.65</v>
      </c>
      <c r="P9" s="4">
        <v>2.5</v>
      </c>
      <c r="Q9" s="4">
        <v>8.4</v>
      </c>
      <c r="R9" s="4">
        <v>0</v>
      </c>
      <c r="S9" s="5">
        <f>P9+Q9-R9</f>
        <v>10.9</v>
      </c>
      <c r="T9" s="4">
        <v>3.1</v>
      </c>
      <c r="U9" s="4">
        <v>9.1999999999999993</v>
      </c>
      <c r="V9" s="4">
        <v>0</v>
      </c>
      <c r="W9" s="5">
        <f>T9+U9-V9</f>
        <v>12.299999999999999</v>
      </c>
      <c r="X9" s="5">
        <f>K9+O9+S9+W9</f>
        <v>53.599999999999994</v>
      </c>
    </row>
    <row r="10" spans="1:25" x14ac:dyDescent="0.25">
      <c r="B10">
        <v>218302</v>
      </c>
      <c r="C10">
        <v>7791</v>
      </c>
      <c r="D10" t="s">
        <v>37</v>
      </c>
      <c r="E10">
        <v>2015</v>
      </c>
      <c r="F10" t="s">
        <v>21</v>
      </c>
      <c r="G10" t="s">
        <v>30</v>
      </c>
      <c r="H10" s="4">
        <v>10</v>
      </c>
      <c r="I10" s="4">
        <v>8.4</v>
      </c>
      <c r="J10" s="4">
        <v>0</v>
      </c>
      <c r="K10" s="5">
        <f>H10+I10-J10</f>
        <v>18.399999999999999</v>
      </c>
      <c r="L10" s="4">
        <v>2.5</v>
      </c>
      <c r="M10" s="4">
        <v>8.75</v>
      </c>
      <c r="N10" s="4">
        <v>0</v>
      </c>
      <c r="O10" s="5">
        <f>L10+M10-N10</f>
        <v>11.25</v>
      </c>
      <c r="P10" s="4">
        <v>2.5</v>
      </c>
      <c r="Q10" s="4">
        <v>7.75</v>
      </c>
      <c r="R10" s="4">
        <v>0</v>
      </c>
      <c r="S10" s="5">
        <f>P10+Q10-R10</f>
        <v>10.25</v>
      </c>
      <c r="T10" s="4">
        <v>3</v>
      </c>
      <c r="U10" s="4">
        <v>8.1</v>
      </c>
      <c r="V10" s="4">
        <v>0</v>
      </c>
      <c r="W10" s="5">
        <f>T10+U10-V10</f>
        <v>11.1</v>
      </c>
      <c r="X10" s="5">
        <f>K10+O10+S10+W10</f>
        <v>51</v>
      </c>
    </row>
    <row r="11" spans="1:25" x14ac:dyDescent="0.25">
      <c r="A11" s="5"/>
      <c r="B11" s="5"/>
      <c r="C11" s="5"/>
      <c r="D11" s="5" t="s">
        <v>24</v>
      </c>
      <c r="E11" s="5"/>
      <c r="F11" s="5"/>
      <c r="G11" s="5"/>
      <c r="H11" s="5"/>
      <c r="I11" s="5"/>
      <c r="J11" s="5">
        <v>0</v>
      </c>
      <c r="K11" s="5">
        <f>LARGE(K8:K10,2)+LARGE(K8:K10,1)-J11</f>
        <v>37.25</v>
      </c>
      <c r="L11" s="5"/>
      <c r="M11" s="5"/>
      <c r="N11" s="5">
        <v>0</v>
      </c>
      <c r="O11" s="5">
        <f>LARGE(O8:O10,2)+LARGE(O8:O10,1)-N11</f>
        <v>23.450000000000003</v>
      </c>
      <c r="P11" s="5"/>
      <c r="Q11" s="5"/>
      <c r="R11" s="5">
        <v>0</v>
      </c>
      <c r="S11" s="5">
        <f>LARGE(S8:S10,2)+LARGE(S8:S10,1)-R11</f>
        <v>21.950000000000003</v>
      </c>
      <c r="T11" s="5"/>
      <c r="U11" s="5"/>
      <c r="V11" s="5">
        <v>0</v>
      </c>
      <c r="W11" s="5">
        <f>LARGE(W8:W10,2)+LARGE(W8:W10,1)-V11</f>
        <v>24.299999999999997</v>
      </c>
      <c r="X11" s="5">
        <f>K11+O11+S11+W11</f>
        <v>106.95</v>
      </c>
    </row>
    <row r="12" spans="1:25" x14ac:dyDescent="0.25">
      <c r="A12" s="3" t="s">
        <v>147</v>
      </c>
      <c r="B12" s="3">
        <v>3962</v>
      </c>
      <c r="C12" s="3">
        <v>7791</v>
      </c>
      <c r="D12" s="3" t="s">
        <v>28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x14ac:dyDescent="0.25">
      <c r="B13">
        <v>764499</v>
      </c>
      <c r="C13">
        <v>7791</v>
      </c>
      <c r="D13" t="s">
        <v>29</v>
      </c>
      <c r="E13">
        <v>2014</v>
      </c>
      <c r="F13" t="s">
        <v>21</v>
      </c>
      <c r="G13" t="s">
        <v>30</v>
      </c>
      <c r="H13" s="4">
        <v>10</v>
      </c>
      <c r="I13" s="4">
        <v>8.1999999999999993</v>
      </c>
      <c r="J13" s="4">
        <v>0</v>
      </c>
      <c r="K13" s="5">
        <f>H13+I13-J13</f>
        <v>18.2</v>
      </c>
      <c r="L13" s="4">
        <v>2.5</v>
      </c>
      <c r="M13" s="4">
        <v>8.6999999999999993</v>
      </c>
      <c r="N13" s="4">
        <v>0</v>
      </c>
      <c r="O13" s="5">
        <f>L13+M13-N13</f>
        <v>11.2</v>
      </c>
      <c r="P13" s="4">
        <v>2.5</v>
      </c>
      <c r="Q13" s="4">
        <v>8.4</v>
      </c>
      <c r="R13" s="4">
        <v>0</v>
      </c>
      <c r="S13" s="5">
        <f>P13+Q13-R13</f>
        <v>10.9</v>
      </c>
      <c r="T13" s="4">
        <v>3.1</v>
      </c>
      <c r="U13" s="4">
        <v>8.9</v>
      </c>
      <c r="V13" s="4">
        <v>0</v>
      </c>
      <c r="W13" s="5">
        <f>T13+U13-V13</f>
        <v>12</v>
      </c>
      <c r="X13" s="5">
        <f>K13+O13+S13+W13</f>
        <v>52.3</v>
      </c>
    </row>
    <row r="14" spans="1:25" x14ac:dyDescent="0.25">
      <c r="B14">
        <v>237556</v>
      </c>
      <c r="C14">
        <v>7791</v>
      </c>
      <c r="D14" t="s">
        <v>31</v>
      </c>
      <c r="E14">
        <v>2014</v>
      </c>
      <c r="F14" t="s">
        <v>21</v>
      </c>
      <c r="G14" t="s">
        <v>32</v>
      </c>
      <c r="H14" s="4">
        <v>10</v>
      </c>
      <c r="I14" s="4">
        <v>8.25</v>
      </c>
      <c r="J14" s="4">
        <v>0</v>
      </c>
      <c r="K14" s="5">
        <f>H14+I14-J14</f>
        <v>18.25</v>
      </c>
      <c r="L14" s="4">
        <v>2.5</v>
      </c>
      <c r="M14" s="4">
        <v>8.9499999999999993</v>
      </c>
      <c r="N14" s="4">
        <v>0</v>
      </c>
      <c r="O14" s="5">
        <f>L14+M14-N14</f>
        <v>11.45</v>
      </c>
      <c r="P14" s="4">
        <v>2.5</v>
      </c>
      <c r="Q14" s="4">
        <v>8.8000000000000007</v>
      </c>
      <c r="R14" s="4">
        <v>0</v>
      </c>
      <c r="S14" s="5">
        <f>P14+Q14-R14</f>
        <v>11.3</v>
      </c>
      <c r="T14" s="4">
        <v>3.1</v>
      </c>
      <c r="U14" s="4">
        <v>9</v>
      </c>
      <c r="V14" s="4">
        <v>0</v>
      </c>
      <c r="W14" s="5">
        <f>T14+U14-V14</f>
        <v>12.1</v>
      </c>
      <c r="X14" s="5">
        <f>K14+O14+S14+W14</f>
        <v>53.1</v>
      </c>
    </row>
    <row r="15" spans="1:25" x14ac:dyDescent="0.25">
      <c r="B15">
        <v>896479</v>
      </c>
      <c r="C15">
        <v>7791</v>
      </c>
      <c r="D15" t="s">
        <v>33</v>
      </c>
      <c r="E15">
        <v>2014</v>
      </c>
      <c r="F15" t="s">
        <v>21</v>
      </c>
      <c r="G15" t="s">
        <v>30</v>
      </c>
      <c r="H15" s="4">
        <v>10</v>
      </c>
      <c r="I15" s="4">
        <v>8</v>
      </c>
      <c r="J15" s="4">
        <v>0</v>
      </c>
      <c r="K15" s="5">
        <f>H15+I15-J15</f>
        <v>18</v>
      </c>
      <c r="L15" s="4">
        <v>2.5</v>
      </c>
      <c r="M15" s="4">
        <v>8.65</v>
      </c>
      <c r="N15" s="4">
        <v>0</v>
      </c>
      <c r="O15" s="5">
        <f>L15+M15-N15</f>
        <v>11.15</v>
      </c>
      <c r="P15" s="4">
        <v>2.5</v>
      </c>
      <c r="Q15" s="4">
        <v>8.15</v>
      </c>
      <c r="R15" s="4">
        <v>0</v>
      </c>
      <c r="S15" s="5">
        <f>P15+Q15-R15</f>
        <v>10.65</v>
      </c>
      <c r="T15" s="4">
        <v>3.1</v>
      </c>
      <c r="U15" s="4">
        <v>9</v>
      </c>
      <c r="V15" s="4">
        <v>0</v>
      </c>
      <c r="W15" s="5">
        <f>T15+U15-V15</f>
        <v>12.1</v>
      </c>
      <c r="X15" s="5">
        <f>K15+O15+S15+W15</f>
        <v>51.9</v>
      </c>
    </row>
    <row r="16" spans="1:25" x14ac:dyDescent="0.25">
      <c r="A16" s="5"/>
      <c r="B16" s="5"/>
      <c r="C16" s="5"/>
      <c r="D16" s="5" t="s">
        <v>24</v>
      </c>
      <c r="E16" s="5"/>
      <c r="F16" s="5"/>
      <c r="G16" s="5"/>
      <c r="H16" s="5"/>
      <c r="I16" s="5"/>
      <c r="J16" s="5">
        <v>0</v>
      </c>
      <c r="K16" s="5">
        <f>LARGE(K13:K15,2)+LARGE(K13:K15,1)-J16</f>
        <v>36.450000000000003</v>
      </c>
      <c r="L16" s="5"/>
      <c r="M16" s="5"/>
      <c r="N16" s="5">
        <v>0</v>
      </c>
      <c r="O16" s="5">
        <f>LARGE(O13:O15,2)+LARGE(O13:O15,1)-N16</f>
        <v>22.65</v>
      </c>
      <c r="P16" s="5"/>
      <c r="Q16" s="5"/>
      <c r="R16" s="5">
        <v>0</v>
      </c>
      <c r="S16" s="5">
        <f>LARGE(S13:S15,2)+LARGE(S13:S15,1)-R16</f>
        <v>22.200000000000003</v>
      </c>
      <c r="T16" s="5"/>
      <c r="U16" s="5"/>
      <c r="V16" s="5">
        <v>0</v>
      </c>
      <c r="W16" s="5">
        <f>LARGE(W13:W15,2)+LARGE(W13:W15,1)-V16</f>
        <v>24.2</v>
      </c>
      <c r="X16" s="5">
        <f>K16+O16+S16+W16</f>
        <v>105.50000000000001</v>
      </c>
    </row>
    <row r="17" spans="1:25" x14ac:dyDescent="0.25">
      <c r="A17" s="3" t="s">
        <v>148</v>
      </c>
      <c r="B17" s="3">
        <v>3964</v>
      </c>
      <c r="C17" s="3">
        <v>7791</v>
      </c>
      <c r="D17" s="3" t="s">
        <v>38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x14ac:dyDescent="0.25">
      <c r="B18">
        <v>757754</v>
      </c>
      <c r="C18">
        <v>7791</v>
      </c>
      <c r="D18" t="s">
        <v>39</v>
      </c>
      <c r="E18">
        <v>2015</v>
      </c>
      <c r="F18" t="s">
        <v>21</v>
      </c>
      <c r="G18" t="s">
        <v>40</v>
      </c>
      <c r="H18" s="4">
        <v>10</v>
      </c>
      <c r="I18" s="4">
        <v>8.3000000000000007</v>
      </c>
      <c r="J18" s="4">
        <v>0</v>
      </c>
      <c r="K18" s="5">
        <f>H18+I18-J18</f>
        <v>18.3</v>
      </c>
      <c r="L18" s="4">
        <v>2.5</v>
      </c>
      <c r="M18" s="4">
        <v>9.3000000000000007</v>
      </c>
      <c r="N18" s="4">
        <v>0</v>
      </c>
      <c r="O18" s="5">
        <f>L18+M18-N18</f>
        <v>11.8</v>
      </c>
      <c r="P18" s="4">
        <v>2</v>
      </c>
      <c r="Q18" s="4">
        <v>8.75</v>
      </c>
      <c r="R18" s="4">
        <v>0</v>
      </c>
      <c r="S18" s="5">
        <f>P18+Q18-R18</f>
        <v>10.75</v>
      </c>
      <c r="T18" s="4">
        <v>3.1</v>
      </c>
      <c r="U18" s="4">
        <v>9.1999999999999993</v>
      </c>
      <c r="V18" s="4">
        <v>0</v>
      </c>
      <c r="W18" s="5">
        <f>T18+U18-V18</f>
        <v>12.299999999999999</v>
      </c>
      <c r="X18" s="5">
        <f>K18+O18+S18+W18</f>
        <v>53.15</v>
      </c>
    </row>
    <row r="19" spans="1:25" x14ac:dyDescent="0.25">
      <c r="B19">
        <v>258182</v>
      </c>
      <c r="C19">
        <v>7791</v>
      </c>
      <c r="D19" t="s">
        <v>41</v>
      </c>
      <c r="E19">
        <v>2015</v>
      </c>
      <c r="F19" t="s">
        <v>21</v>
      </c>
      <c r="G19" t="s">
        <v>30</v>
      </c>
      <c r="H19" s="4">
        <v>0</v>
      </c>
      <c r="I19" s="4">
        <v>0</v>
      </c>
      <c r="J19" s="4">
        <v>0</v>
      </c>
      <c r="K19" s="5">
        <f>H19+I19-J19</f>
        <v>0</v>
      </c>
      <c r="L19" s="4">
        <v>2.5</v>
      </c>
      <c r="M19" s="4">
        <v>8.4</v>
      </c>
      <c r="N19" s="4">
        <v>0</v>
      </c>
      <c r="O19" s="5">
        <f>L19+M19-N19</f>
        <v>10.9</v>
      </c>
      <c r="P19" s="4">
        <v>2.5</v>
      </c>
      <c r="Q19" s="4">
        <v>7.6</v>
      </c>
      <c r="R19" s="4">
        <v>0</v>
      </c>
      <c r="S19" s="5">
        <f>P19+Q19-R19</f>
        <v>10.1</v>
      </c>
      <c r="T19" s="4">
        <v>3.1</v>
      </c>
      <c r="U19" s="4">
        <v>8.1</v>
      </c>
      <c r="V19" s="4">
        <v>0</v>
      </c>
      <c r="W19" s="5">
        <f>T19+U19-V19</f>
        <v>11.2</v>
      </c>
      <c r="X19" s="5">
        <f>K19+O19+S19+W19</f>
        <v>32.200000000000003</v>
      </c>
    </row>
    <row r="20" spans="1:25" x14ac:dyDescent="0.25">
      <c r="B20">
        <v>168629</v>
      </c>
      <c r="C20">
        <v>7791</v>
      </c>
      <c r="D20" t="s">
        <v>42</v>
      </c>
      <c r="E20">
        <v>2015</v>
      </c>
      <c r="F20" t="s">
        <v>21</v>
      </c>
      <c r="G20" t="s">
        <v>40</v>
      </c>
      <c r="H20" s="4">
        <v>10</v>
      </c>
      <c r="I20" s="4">
        <v>8.4</v>
      </c>
      <c r="J20" s="4">
        <v>0</v>
      </c>
      <c r="K20" s="5">
        <f>H20+I20-J20</f>
        <v>18.399999999999999</v>
      </c>
      <c r="L20" s="4">
        <v>2.5</v>
      </c>
      <c r="M20" s="4">
        <v>8.9499999999999993</v>
      </c>
      <c r="N20" s="4">
        <v>0</v>
      </c>
      <c r="O20" s="5">
        <f>L20+M20-N20</f>
        <v>11.45</v>
      </c>
      <c r="P20" s="4">
        <v>2.5</v>
      </c>
      <c r="Q20" s="4">
        <v>7.8</v>
      </c>
      <c r="R20" s="4">
        <v>0</v>
      </c>
      <c r="S20" s="5">
        <f>P20+Q20-R20</f>
        <v>10.3</v>
      </c>
      <c r="T20" s="4">
        <v>3.1</v>
      </c>
      <c r="U20" s="4">
        <v>7.9</v>
      </c>
      <c r="V20" s="4">
        <v>0</v>
      </c>
      <c r="W20" s="5">
        <f>T20+U20-V20</f>
        <v>11</v>
      </c>
      <c r="X20" s="5">
        <f>K20+O20+S20+W20</f>
        <v>51.15</v>
      </c>
    </row>
    <row r="21" spans="1:25" x14ac:dyDescent="0.25">
      <c r="A21" s="5"/>
      <c r="B21" s="5"/>
      <c r="C21" s="5"/>
      <c r="D21" s="5" t="s">
        <v>24</v>
      </c>
      <c r="E21" s="5"/>
      <c r="F21" s="5"/>
      <c r="G21" s="5"/>
      <c r="H21" s="5"/>
      <c r="I21" s="5"/>
      <c r="J21" s="5">
        <v>0</v>
      </c>
      <c r="K21" s="5">
        <f>LARGE(K18:K20,2)+LARGE(K18:K20,1)-J21</f>
        <v>36.700000000000003</v>
      </c>
      <c r="L21" s="5"/>
      <c r="M21" s="5"/>
      <c r="N21" s="5">
        <v>0</v>
      </c>
      <c r="O21" s="5">
        <f>LARGE(O18:O20,2)+LARGE(O18:O20,1)-N21</f>
        <v>23.25</v>
      </c>
      <c r="P21" s="5"/>
      <c r="Q21" s="5"/>
      <c r="R21" s="5">
        <v>0</v>
      </c>
      <c r="S21" s="5">
        <f>LARGE(S18:S20,2)+LARGE(S18:S20,1)-R21</f>
        <v>21.05</v>
      </c>
      <c r="T21" s="5"/>
      <c r="U21" s="5"/>
      <c r="V21" s="5">
        <v>0</v>
      </c>
      <c r="W21" s="5">
        <f>LARGE(W18:W20,2)+LARGE(W18:W20,1)-V21</f>
        <v>23.5</v>
      </c>
      <c r="X21" s="5">
        <f>K21+O21+S21+W21</f>
        <v>104.5</v>
      </c>
    </row>
    <row r="22" spans="1:25" x14ac:dyDescent="0.25">
      <c r="A22" s="3" t="s">
        <v>149</v>
      </c>
      <c r="B22" s="3">
        <v>3944</v>
      </c>
      <c r="C22" s="3">
        <v>4142</v>
      </c>
      <c r="D22" s="3" t="s">
        <v>43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x14ac:dyDescent="0.25">
      <c r="B23">
        <v>479615</v>
      </c>
      <c r="C23">
        <v>4142</v>
      </c>
      <c r="D23" t="s">
        <v>44</v>
      </c>
      <c r="E23">
        <v>2015</v>
      </c>
      <c r="F23" t="s">
        <v>45</v>
      </c>
      <c r="G23" t="s">
        <v>46</v>
      </c>
      <c r="H23" s="4">
        <v>10</v>
      </c>
      <c r="I23" s="4">
        <v>7.3</v>
      </c>
      <c r="J23" s="4">
        <v>0</v>
      </c>
      <c r="K23" s="5">
        <f>H23+I23-J23</f>
        <v>17.3</v>
      </c>
      <c r="L23" s="4">
        <v>2.5</v>
      </c>
      <c r="M23" s="4">
        <v>8.25</v>
      </c>
      <c r="N23" s="4">
        <v>0</v>
      </c>
      <c r="O23" s="5">
        <f>L23+M23-N23</f>
        <v>10.75</v>
      </c>
      <c r="P23" s="4">
        <v>1.5</v>
      </c>
      <c r="Q23" s="4">
        <v>7.25</v>
      </c>
      <c r="R23" s="4">
        <v>0</v>
      </c>
      <c r="S23" s="5">
        <f>P23+Q23-R23</f>
        <v>8.75</v>
      </c>
      <c r="T23" s="4">
        <v>3.2</v>
      </c>
      <c r="U23" s="4">
        <v>8.1999999999999993</v>
      </c>
      <c r="V23" s="4">
        <v>0</v>
      </c>
      <c r="W23" s="5">
        <f>T23+U23-V23</f>
        <v>11.399999999999999</v>
      </c>
      <c r="X23" s="5">
        <f>K23+O23+S23+W23</f>
        <v>48.199999999999996</v>
      </c>
    </row>
    <row r="24" spans="1:25" x14ac:dyDescent="0.25">
      <c r="B24">
        <v>349598</v>
      </c>
      <c r="C24">
        <v>4142</v>
      </c>
      <c r="D24" t="s">
        <v>47</v>
      </c>
      <c r="E24">
        <v>2015</v>
      </c>
      <c r="F24" t="s">
        <v>45</v>
      </c>
      <c r="G24" t="s">
        <v>46</v>
      </c>
      <c r="H24" s="4">
        <v>10</v>
      </c>
      <c r="I24" s="4">
        <v>4.5</v>
      </c>
      <c r="J24" s="4">
        <v>0</v>
      </c>
      <c r="K24" s="5">
        <f>H24+I24-J24</f>
        <v>14.5</v>
      </c>
      <c r="L24" s="4">
        <v>2.5</v>
      </c>
      <c r="M24" s="4">
        <v>6.9</v>
      </c>
      <c r="N24" s="4">
        <v>0</v>
      </c>
      <c r="O24" s="5">
        <f>L24+M24-N24</f>
        <v>9.4</v>
      </c>
      <c r="P24" s="4">
        <v>1.5</v>
      </c>
      <c r="Q24" s="4">
        <v>7.1</v>
      </c>
      <c r="R24" s="4">
        <v>0</v>
      </c>
      <c r="S24" s="5">
        <f>P24+Q24-R24</f>
        <v>8.6</v>
      </c>
      <c r="T24" s="4">
        <v>3.2</v>
      </c>
      <c r="U24" s="4">
        <v>7</v>
      </c>
      <c r="V24" s="4">
        <v>0</v>
      </c>
      <c r="W24" s="5">
        <f>T24+U24-V24</f>
        <v>10.199999999999999</v>
      </c>
      <c r="X24" s="5">
        <f>K24+O24+S24+W24</f>
        <v>42.7</v>
      </c>
    </row>
    <row r="25" spans="1:25" x14ac:dyDescent="0.25">
      <c r="B25">
        <v>499059</v>
      </c>
      <c r="C25">
        <v>4142</v>
      </c>
      <c r="D25" t="s">
        <v>48</v>
      </c>
      <c r="E25">
        <v>2015</v>
      </c>
      <c r="F25" t="s">
        <v>45</v>
      </c>
      <c r="G25" t="s">
        <v>46</v>
      </c>
      <c r="H25" s="4">
        <v>10</v>
      </c>
      <c r="I25" s="4">
        <v>5.9</v>
      </c>
      <c r="J25" s="4">
        <v>0</v>
      </c>
      <c r="K25" s="5">
        <f>H25+I25-J25</f>
        <v>15.9</v>
      </c>
      <c r="L25" s="4">
        <v>2.5</v>
      </c>
      <c r="M25" s="4">
        <v>8.15</v>
      </c>
      <c r="N25" s="4">
        <v>0</v>
      </c>
      <c r="O25" s="5">
        <f>L25+M25-N25</f>
        <v>10.65</v>
      </c>
      <c r="P25" s="4">
        <v>2</v>
      </c>
      <c r="Q25" s="4">
        <v>6.5</v>
      </c>
      <c r="R25" s="4">
        <v>0</v>
      </c>
      <c r="S25" s="5">
        <f>P25+Q25-R25</f>
        <v>8.5</v>
      </c>
      <c r="T25" s="4">
        <v>3.3</v>
      </c>
      <c r="U25" s="4">
        <v>7.7</v>
      </c>
      <c r="V25" s="4">
        <v>0</v>
      </c>
      <c r="W25" s="5">
        <f>T25+U25-V25</f>
        <v>11</v>
      </c>
      <c r="X25" s="5">
        <f>K25+O25+S25+W25</f>
        <v>46.05</v>
      </c>
    </row>
    <row r="26" spans="1:25" x14ac:dyDescent="0.25">
      <c r="A26" s="5"/>
      <c r="B26" s="5"/>
      <c r="C26" s="5"/>
      <c r="D26" s="5" t="s">
        <v>24</v>
      </c>
      <c r="E26" s="5"/>
      <c r="F26" s="5"/>
      <c r="G26" s="5"/>
      <c r="H26" s="5"/>
      <c r="I26" s="5"/>
      <c r="J26" s="5">
        <v>0</v>
      </c>
      <c r="K26" s="5">
        <f>LARGE(K23:K25,2)+LARGE(K23:K25,1)-J26</f>
        <v>33.200000000000003</v>
      </c>
      <c r="L26" s="5"/>
      <c r="M26" s="5"/>
      <c r="N26" s="5">
        <v>0</v>
      </c>
      <c r="O26" s="5">
        <f>LARGE(O23:O25,2)+LARGE(O23:O25,1)-N26</f>
        <v>21.4</v>
      </c>
      <c r="P26" s="5"/>
      <c r="Q26" s="5"/>
      <c r="R26" s="5">
        <v>0</v>
      </c>
      <c r="S26" s="5">
        <f>LARGE(S23:S25,2)+LARGE(S23:S25,1)-R26</f>
        <v>17.350000000000001</v>
      </c>
      <c r="T26" s="5"/>
      <c r="U26" s="5"/>
      <c r="V26" s="5">
        <v>0</v>
      </c>
      <c r="W26" s="5">
        <f>LARGE(W23:W25,2)+LARGE(W23:W25,1)-V26</f>
        <v>22.4</v>
      </c>
      <c r="X26" s="5">
        <f>K26+O26+S26+W26</f>
        <v>94.35</v>
      </c>
    </row>
    <row r="27" spans="1:25" x14ac:dyDescent="0.25">
      <c r="A27" s="3" t="s">
        <v>150</v>
      </c>
      <c r="B27" s="3">
        <v>3910</v>
      </c>
      <c r="C27" s="3">
        <v>7791</v>
      </c>
      <c r="D27" s="3" t="s">
        <v>140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x14ac:dyDescent="0.25">
      <c r="B28">
        <v>129395</v>
      </c>
      <c r="C28">
        <v>7791</v>
      </c>
      <c r="D28" t="s">
        <v>20</v>
      </c>
      <c r="E28">
        <v>2015</v>
      </c>
      <c r="F28" t="s">
        <v>21</v>
      </c>
      <c r="G28" t="s">
        <v>22</v>
      </c>
      <c r="H28" s="4">
        <v>10</v>
      </c>
      <c r="I28" s="4">
        <v>6.7</v>
      </c>
      <c r="J28" s="4">
        <v>0</v>
      </c>
      <c r="K28" s="5">
        <f>H28+I28-J28</f>
        <v>16.7</v>
      </c>
      <c r="L28" s="4">
        <v>2.5</v>
      </c>
      <c r="M28" s="4">
        <v>8.3000000000000007</v>
      </c>
      <c r="N28" s="4">
        <v>0</v>
      </c>
      <c r="O28" s="5">
        <f>L28+M28-N28</f>
        <v>10.8</v>
      </c>
      <c r="P28" s="4">
        <v>2</v>
      </c>
      <c r="Q28" s="4">
        <v>6.95</v>
      </c>
      <c r="R28" s="4">
        <v>0</v>
      </c>
      <c r="S28" s="5">
        <f>P28+Q28-R28</f>
        <v>8.9499999999999993</v>
      </c>
      <c r="T28" s="4">
        <v>3</v>
      </c>
      <c r="U28" s="4">
        <v>7.5</v>
      </c>
      <c r="V28" s="4">
        <v>0</v>
      </c>
      <c r="W28" s="5">
        <f>T28+U28-V28</f>
        <v>10.5</v>
      </c>
      <c r="X28" s="5">
        <f>K28+O28+S28+W28</f>
        <v>46.95</v>
      </c>
    </row>
    <row r="29" spans="1:25" x14ac:dyDescent="0.25">
      <c r="B29">
        <v>543497</v>
      </c>
      <c r="C29">
        <v>7791</v>
      </c>
      <c r="D29" t="s">
        <v>23</v>
      </c>
      <c r="E29">
        <v>2015</v>
      </c>
      <c r="F29" t="s">
        <v>21</v>
      </c>
      <c r="G29" t="s">
        <v>22</v>
      </c>
      <c r="H29" s="4">
        <v>10</v>
      </c>
      <c r="I29" s="4">
        <v>5.9</v>
      </c>
      <c r="J29" s="4">
        <v>0</v>
      </c>
      <c r="K29" s="5">
        <f>H29+I29-J29</f>
        <v>15.9</v>
      </c>
      <c r="L29" s="4">
        <v>2.5</v>
      </c>
      <c r="M29" s="4">
        <v>8.25</v>
      </c>
      <c r="N29" s="4">
        <v>0</v>
      </c>
      <c r="O29" s="5">
        <f>L29+M29-N29</f>
        <v>10.75</v>
      </c>
      <c r="P29" s="4">
        <v>2.5</v>
      </c>
      <c r="Q29" s="4">
        <v>7.35</v>
      </c>
      <c r="R29" s="4">
        <v>0</v>
      </c>
      <c r="S29" s="5">
        <f>P29+Q29-R29</f>
        <v>9.85</v>
      </c>
      <c r="T29" s="4">
        <v>3</v>
      </c>
      <c r="U29" s="4">
        <v>7.8</v>
      </c>
      <c r="V29" s="4">
        <v>0</v>
      </c>
      <c r="W29" s="5">
        <f>T29+U29-V29</f>
        <v>10.8</v>
      </c>
      <c r="X29" s="5">
        <f>K29+O29+S29+W29</f>
        <v>47.3</v>
      </c>
    </row>
    <row r="30" spans="1:25" x14ac:dyDescent="0.25">
      <c r="A30" s="5"/>
      <c r="B30" s="5"/>
      <c r="C30" s="5"/>
      <c r="D30" s="5" t="s">
        <v>24</v>
      </c>
      <c r="E30" s="5"/>
      <c r="F30" s="5"/>
      <c r="G30" s="5"/>
      <c r="H30" s="5"/>
      <c r="I30" s="5"/>
      <c r="J30" s="5">
        <v>0</v>
      </c>
      <c r="K30" s="5">
        <f>LARGE(K28:K29,2)+LARGE(K28:K29,1)-J30</f>
        <v>32.6</v>
      </c>
      <c r="L30" s="5"/>
      <c r="M30" s="5"/>
      <c r="N30" s="5">
        <v>0</v>
      </c>
      <c r="O30" s="5">
        <f>LARGE(O28:O29,2)+LARGE(O28:O29,1)-N30</f>
        <v>21.55</v>
      </c>
      <c r="P30" s="5"/>
      <c r="Q30" s="5"/>
      <c r="R30" s="5">
        <v>0</v>
      </c>
      <c r="S30" s="5">
        <f>LARGE(S28:S29,2)+LARGE(S28:S29,1)-R30</f>
        <v>18.799999999999997</v>
      </c>
      <c r="T30" s="5"/>
      <c r="U30" s="5"/>
      <c r="V30" s="5">
        <v>0</v>
      </c>
      <c r="W30" s="5">
        <f>LARGE(W28:W29,2)+LARGE(W28:W29,1)-V30</f>
        <v>21.3</v>
      </c>
      <c r="X30" s="5">
        <f>K30+O30+S30+W30</f>
        <v>94.25</v>
      </c>
    </row>
    <row r="31" spans="1:25" x14ac:dyDescent="0.25">
      <c r="A31" s="3" t="s">
        <v>151</v>
      </c>
      <c r="B31" s="3">
        <v>3911</v>
      </c>
      <c r="C31" s="3">
        <v>7791</v>
      </c>
      <c r="D31" s="3" t="s">
        <v>25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x14ac:dyDescent="0.25">
      <c r="B32">
        <v>617915</v>
      </c>
      <c r="C32">
        <v>7791</v>
      </c>
      <c r="D32" t="s">
        <v>26</v>
      </c>
      <c r="E32">
        <v>2015</v>
      </c>
      <c r="F32" t="s">
        <v>21</v>
      </c>
      <c r="G32" t="s">
        <v>22</v>
      </c>
      <c r="H32" s="4">
        <v>10</v>
      </c>
      <c r="I32" s="4">
        <v>5</v>
      </c>
      <c r="J32" s="4">
        <v>0</v>
      </c>
      <c r="K32" s="5">
        <f>H32+I32-J32</f>
        <v>15</v>
      </c>
      <c r="L32" s="4">
        <v>2.5</v>
      </c>
      <c r="M32" s="4">
        <v>6.5</v>
      </c>
      <c r="N32" s="4">
        <v>0</v>
      </c>
      <c r="O32" s="5">
        <f>L32+M32-N32</f>
        <v>9</v>
      </c>
      <c r="P32" s="4">
        <v>1.5</v>
      </c>
      <c r="Q32" s="4">
        <v>6.2</v>
      </c>
      <c r="R32" s="4">
        <v>0</v>
      </c>
      <c r="S32" s="5">
        <f>P32+Q32-R32</f>
        <v>7.7</v>
      </c>
      <c r="T32" s="4">
        <v>3</v>
      </c>
      <c r="U32" s="4">
        <v>7.9</v>
      </c>
      <c r="V32" s="4">
        <v>0</v>
      </c>
      <c r="W32" s="5">
        <f>T32+U32-V32</f>
        <v>10.9</v>
      </c>
      <c r="X32" s="5">
        <f>K32+O32+S32+W32</f>
        <v>42.6</v>
      </c>
    </row>
    <row r="33" spans="1:24" x14ac:dyDescent="0.25">
      <c r="B33">
        <v>939132</v>
      </c>
      <c r="C33">
        <v>7791</v>
      </c>
      <c r="D33" t="s">
        <v>27</v>
      </c>
      <c r="E33">
        <v>2015</v>
      </c>
      <c r="F33" t="s">
        <v>21</v>
      </c>
      <c r="G33" t="s">
        <v>22</v>
      </c>
      <c r="H33" s="4">
        <v>10</v>
      </c>
      <c r="I33" s="4">
        <v>4.0999999999999996</v>
      </c>
      <c r="J33" s="4">
        <v>0</v>
      </c>
      <c r="K33" s="5">
        <f>H33+I33-J33</f>
        <v>14.1</v>
      </c>
      <c r="L33" s="4">
        <v>2.5</v>
      </c>
      <c r="M33" s="4">
        <v>7</v>
      </c>
      <c r="N33" s="4">
        <v>0</v>
      </c>
      <c r="O33" s="5">
        <f>L33+M33-N33</f>
        <v>9.5</v>
      </c>
      <c r="P33" s="4">
        <v>2</v>
      </c>
      <c r="Q33" s="4">
        <v>5.0999999999999996</v>
      </c>
      <c r="R33" s="4">
        <v>0</v>
      </c>
      <c r="S33" s="5">
        <f>P33+Q33-R33</f>
        <v>7.1</v>
      </c>
      <c r="T33" s="4">
        <v>3</v>
      </c>
      <c r="U33" s="4">
        <v>7.85</v>
      </c>
      <c r="V33" s="4">
        <v>0</v>
      </c>
      <c r="W33" s="5">
        <f>T33+U33-V33</f>
        <v>10.85</v>
      </c>
      <c r="X33" s="5">
        <f>K33+O33+S33+W33</f>
        <v>41.550000000000004</v>
      </c>
    </row>
    <row r="34" spans="1:24" x14ac:dyDescent="0.25">
      <c r="A34" s="5"/>
      <c r="B34" s="5"/>
      <c r="C34" s="5"/>
      <c r="D34" s="5" t="s">
        <v>24</v>
      </c>
      <c r="E34" s="5"/>
      <c r="F34" s="5"/>
      <c r="G34" s="5"/>
      <c r="H34" s="5"/>
      <c r="I34" s="5"/>
      <c r="J34" s="5">
        <v>0</v>
      </c>
      <c r="K34" s="5">
        <f>LARGE(K32:K33,2)+LARGE(K32:K33,1)-J34</f>
        <v>29.1</v>
      </c>
      <c r="L34" s="5"/>
      <c r="M34" s="5"/>
      <c r="N34" s="5">
        <v>0</v>
      </c>
      <c r="O34" s="5">
        <f>LARGE(O32:O33,2)+LARGE(O32:O33,1)-N34</f>
        <v>18.5</v>
      </c>
      <c r="P34" s="5"/>
      <c r="Q34" s="5"/>
      <c r="R34" s="5">
        <v>0</v>
      </c>
      <c r="S34" s="5">
        <f>LARGE(S32:S33,2)+LARGE(S32:S33,1)-R34</f>
        <v>14.8</v>
      </c>
      <c r="T34" s="5"/>
      <c r="U34" s="5"/>
      <c r="V34" s="5">
        <v>0</v>
      </c>
      <c r="W34" s="5">
        <f>LARGE(W32:W33,2)+LARGE(W32:W33,1)-V34</f>
        <v>21.75</v>
      </c>
      <c r="X34" s="5">
        <f>K34+O34+S34+W34</f>
        <v>84.15</v>
      </c>
    </row>
    <row r="36" spans="1:24" ht="18.75" x14ac:dyDescent="0.3">
      <c r="D36" s="8" t="s">
        <v>145</v>
      </c>
      <c r="F36" t="s">
        <v>155</v>
      </c>
    </row>
    <row r="37" spans="1:24" ht="18.75" x14ac:dyDescent="0.3">
      <c r="D37" s="8"/>
    </row>
    <row r="38" spans="1:24" ht="18.75" x14ac:dyDescent="0.3">
      <c r="D38" s="8" t="s">
        <v>144</v>
      </c>
      <c r="F38" t="s">
        <v>154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workbookViewId="0"/>
  </sheetViews>
  <sheetFormatPr defaultRowHeight="15" x14ac:dyDescent="0.25"/>
  <cols>
    <col min="1" max="1" width="8.28515625" customWidth="1"/>
    <col min="2" max="3" width="10" customWidth="1"/>
    <col min="4" max="4" width="29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30" customWidth="1"/>
  </cols>
  <sheetData>
    <row r="1" spans="1:25" ht="18.75" x14ac:dyDescent="0.3">
      <c r="D1" s="1" t="s">
        <v>0</v>
      </c>
    </row>
    <row r="2" spans="1:25" ht="18.75" x14ac:dyDescent="0.3">
      <c r="D2" s="1" t="s">
        <v>1</v>
      </c>
    </row>
    <row r="3" spans="1:25" ht="18.75" x14ac:dyDescent="0.3">
      <c r="D3" s="1" t="s">
        <v>49</v>
      </c>
    </row>
    <row r="6" spans="1:25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</row>
    <row r="7" spans="1:25" x14ac:dyDescent="0.25">
      <c r="A7" s="3" t="s">
        <v>146</v>
      </c>
      <c r="B7" s="3">
        <v>3976</v>
      </c>
      <c r="C7" s="3">
        <v>3198</v>
      </c>
      <c r="D7" s="3" t="s">
        <v>59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x14ac:dyDescent="0.25">
      <c r="B8">
        <v>410155</v>
      </c>
      <c r="C8">
        <v>3198</v>
      </c>
      <c r="D8" t="s">
        <v>60</v>
      </c>
      <c r="E8">
        <v>2013</v>
      </c>
      <c r="F8" t="s">
        <v>61</v>
      </c>
      <c r="G8" t="s">
        <v>62</v>
      </c>
      <c r="H8" s="4">
        <v>10</v>
      </c>
      <c r="I8" s="4">
        <v>7.9</v>
      </c>
      <c r="J8" s="4">
        <v>0</v>
      </c>
      <c r="K8" s="5">
        <f>H8+I8-J8</f>
        <v>17.899999999999999</v>
      </c>
      <c r="L8" s="4">
        <v>0</v>
      </c>
      <c r="M8" s="4">
        <v>0</v>
      </c>
      <c r="N8" s="4">
        <v>0</v>
      </c>
      <c r="O8" s="5">
        <f>L8+M8-N8</f>
        <v>0</v>
      </c>
      <c r="P8" s="4">
        <v>1.4</v>
      </c>
      <c r="Q8" s="4">
        <v>8.85</v>
      </c>
      <c r="R8" s="4">
        <v>0</v>
      </c>
      <c r="S8" s="5">
        <f>P8+Q8-R8</f>
        <v>10.25</v>
      </c>
      <c r="T8" s="4">
        <v>1.9</v>
      </c>
      <c r="U8" s="4">
        <v>9.25</v>
      </c>
      <c r="V8" s="4">
        <v>0</v>
      </c>
      <c r="W8" s="5">
        <f>T8+U8-V8</f>
        <v>11.15</v>
      </c>
      <c r="X8" s="5">
        <f>K8+O8+S8+W8</f>
        <v>39.299999999999997</v>
      </c>
    </row>
    <row r="9" spans="1:25" x14ac:dyDescent="0.25">
      <c r="B9">
        <v>248779</v>
      </c>
      <c r="C9">
        <v>3198</v>
      </c>
      <c r="D9" t="s">
        <v>63</v>
      </c>
      <c r="E9">
        <v>2013</v>
      </c>
      <c r="F9" t="s">
        <v>61</v>
      </c>
      <c r="G9" t="s">
        <v>62</v>
      </c>
      <c r="H9" s="4">
        <v>10</v>
      </c>
      <c r="I9" s="4">
        <v>7.85</v>
      </c>
      <c r="J9" s="4">
        <v>0</v>
      </c>
      <c r="K9" s="5">
        <f>H9+I9-J9</f>
        <v>17.850000000000001</v>
      </c>
      <c r="L9" s="4">
        <v>0</v>
      </c>
      <c r="M9" s="4">
        <v>0</v>
      </c>
      <c r="N9" s="4">
        <v>0</v>
      </c>
      <c r="O9" s="5">
        <f>L9+M9-N9</f>
        <v>0</v>
      </c>
      <c r="P9" s="4">
        <v>1.4</v>
      </c>
      <c r="Q9" s="4">
        <v>8.65</v>
      </c>
      <c r="R9" s="4">
        <v>0</v>
      </c>
      <c r="S9" s="5">
        <f>P9+Q9-R9</f>
        <v>10.050000000000001</v>
      </c>
      <c r="T9" s="4">
        <v>1.9</v>
      </c>
      <c r="U9" s="4">
        <v>8.9499999999999993</v>
      </c>
      <c r="V9" s="4">
        <v>0</v>
      </c>
      <c r="W9" s="5">
        <f>T9+U9-V9</f>
        <v>10.85</v>
      </c>
      <c r="X9" s="5">
        <f>K9+O9+S9+W9</f>
        <v>38.75</v>
      </c>
    </row>
    <row r="10" spans="1:25" x14ac:dyDescent="0.25">
      <c r="B10">
        <v>406685</v>
      </c>
      <c r="C10">
        <v>3198</v>
      </c>
      <c r="D10" t="s">
        <v>64</v>
      </c>
      <c r="E10">
        <v>2012</v>
      </c>
      <c r="F10" t="s">
        <v>61</v>
      </c>
      <c r="G10" t="s">
        <v>62</v>
      </c>
      <c r="H10" s="4">
        <v>10</v>
      </c>
      <c r="I10" s="4">
        <v>8.1</v>
      </c>
      <c r="J10" s="4">
        <v>0</v>
      </c>
      <c r="K10" s="5">
        <f>H10+I10-J10</f>
        <v>18.100000000000001</v>
      </c>
      <c r="L10" s="4">
        <v>0</v>
      </c>
      <c r="M10" s="4">
        <v>0</v>
      </c>
      <c r="N10" s="4">
        <v>0</v>
      </c>
      <c r="O10" s="5">
        <f>L10+M10-N10</f>
        <v>0</v>
      </c>
      <c r="P10" s="4">
        <v>1.6</v>
      </c>
      <c r="Q10" s="4">
        <v>9.15</v>
      </c>
      <c r="R10" s="4">
        <v>0</v>
      </c>
      <c r="S10" s="5">
        <f>P10+Q10-R10</f>
        <v>10.75</v>
      </c>
      <c r="T10" s="4">
        <v>1.9</v>
      </c>
      <c r="U10" s="4">
        <v>9.15</v>
      </c>
      <c r="V10" s="4">
        <v>0</v>
      </c>
      <c r="W10" s="5">
        <f>T10+U10-V10</f>
        <v>11.05</v>
      </c>
      <c r="X10" s="5">
        <f>K10+O10+S10+W10</f>
        <v>39.900000000000006</v>
      </c>
    </row>
    <row r="11" spans="1:25" x14ac:dyDescent="0.25">
      <c r="A11" s="5"/>
      <c r="B11" s="5"/>
      <c r="C11" s="5"/>
      <c r="D11" s="5" t="s">
        <v>24</v>
      </c>
      <c r="E11" s="5"/>
      <c r="F11" s="5"/>
      <c r="G11" s="5"/>
      <c r="H11" s="5"/>
      <c r="I11" s="5"/>
      <c r="J11" s="5">
        <v>0</v>
      </c>
      <c r="K11" s="5">
        <f>LARGE(K8:K10,2)+LARGE(K8:K10,1)-J11</f>
        <v>36</v>
      </c>
      <c r="L11" s="5"/>
      <c r="M11" s="5"/>
      <c r="N11" s="5">
        <v>0</v>
      </c>
      <c r="O11" s="5">
        <f>LARGE(O8:O10,2)+LARGE(O8:O10,1)-N11</f>
        <v>0</v>
      </c>
      <c r="P11" s="5"/>
      <c r="Q11" s="5"/>
      <c r="R11" s="5">
        <v>0</v>
      </c>
      <c r="S11" s="5">
        <f>LARGE(S8:S10,2)+LARGE(S8:S10,1)-R11</f>
        <v>21</v>
      </c>
      <c r="T11" s="5"/>
      <c r="U11" s="5"/>
      <c r="V11" s="5">
        <v>0</v>
      </c>
      <c r="W11" s="5">
        <f>LARGE(W8:W10,2)+LARGE(W8:W10,1)-V11</f>
        <v>22.200000000000003</v>
      </c>
      <c r="X11" s="5">
        <f>K11+O11+S11+W11</f>
        <v>79.2</v>
      </c>
    </row>
    <row r="12" spans="1:25" x14ac:dyDescent="0.25">
      <c r="A12" s="3" t="s">
        <v>147</v>
      </c>
      <c r="B12" s="3">
        <v>3945</v>
      </c>
      <c r="C12" s="3">
        <v>4142</v>
      </c>
      <c r="D12" s="3" t="s">
        <v>43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x14ac:dyDescent="0.25">
      <c r="B13">
        <v>359221</v>
      </c>
      <c r="C13">
        <v>4142</v>
      </c>
      <c r="D13" t="s">
        <v>65</v>
      </c>
      <c r="E13">
        <v>2012</v>
      </c>
      <c r="F13" t="s">
        <v>45</v>
      </c>
      <c r="G13" t="s">
        <v>46</v>
      </c>
      <c r="H13" s="4">
        <v>10</v>
      </c>
      <c r="I13" s="4">
        <v>7.85</v>
      </c>
      <c r="J13" s="4">
        <v>0</v>
      </c>
      <c r="K13" s="5">
        <f>H13+I13-J13</f>
        <v>17.850000000000001</v>
      </c>
      <c r="L13" s="4">
        <v>0</v>
      </c>
      <c r="M13" s="4">
        <v>0</v>
      </c>
      <c r="N13" s="4">
        <v>0</v>
      </c>
      <c r="O13" s="5">
        <f>L13+M13-N13</f>
        <v>0</v>
      </c>
      <c r="P13" s="4">
        <v>1.5</v>
      </c>
      <c r="Q13" s="4">
        <v>6.4</v>
      </c>
      <c r="R13" s="4">
        <v>0</v>
      </c>
      <c r="S13" s="5">
        <f>P13+Q13-R13</f>
        <v>7.9</v>
      </c>
      <c r="T13" s="4">
        <v>1.9</v>
      </c>
      <c r="U13" s="4">
        <v>8.0500000000000007</v>
      </c>
      <c r="V13" s="4">
        <v>0</v>
      </c>
      <c r="W13" s="5">
        <f>T13+U13-V13</f>
        <v>9.9500000000000011</v>
      </c>
      <c r="X13" s="5">
        <f>K13+O13+S13+W13</f>
        <v>35.700000000000003</v>
      </c>
    </row>
    <row r="14" spans="1:25" x14ac:dyDescent="0.25">
      <c r="B14">
        <v>531526</v>
      </c>
      <c r="C14">
        <v>4142</v>
      </c>
      <c r="D14" t="s">
        <v>66</v>
      </c>
      <c r="E14">
        <v>2011</v>
      </c>
      <c r="F14" t="s">
        <v>45</v>
      </c>
      <c r="G14" t="s">
        <v>46</v>
      </c>
      <c r="H14" s="4">
        <v>10</v>
      </c>
      <c r="I14" s="4">
        <v>8.3000000000000007</v>
      </c>
      <c r="J14" s="4">
        <v>0</v>
      </c>
      <c r="K14" s="5">
        <f>H14+I14-J14</f>
        <v>18.3</v>
      </c>
      <c r="L14" s="4">
        <v>0</v>
      </c>
      <c r="M14" s="4">
        <v>0</v>
      </c>
      <c r="N14" s="4">
        <v>0</v>
      </c>
      <c r="O14" s="5">
        <f>L14+M14-N14</f>
        <v>0</v>
      </c>
      <c r="P14" s="4">
        <v>1.6</v>
      </c>
      <c r="Q14" s="4">
        <v>8.75</v>
      </c>
      <c r="R14" s="4">
        <v>0</v>
      </c>
      <c r="S14" s="5">
        <f>P14+Q14-R14</f>
        <v>10.35</v>
      </c>
      <c r="T14" s="4">
        <v>2.1</v>
      </c>
      <c r="U14" s="4">
        <v>9.15</v>
      </c>
      <c r="V14" s="4">
        <v>0</v>
      </c>
      <c r="W14" s="5">
        <f>T14+U14-V14</f>
        <v>11.25</v>
      </c>
      <c r="X14" s="5">
        <f>K14+O14+S14+W14</f>
        <v>39.9</v>
      </c>
    </row>
    <row r="15" spans="1:25" x14ac:dyDescent="0.25">
      <c r="B15">
        <v>765954</v>
      </c>
      <c r="C15">
        <v>4142</v>
      </c>
      <c r="D15" t="s">
        <v>67</v>
      </c>
      <c r="E15">
        <v>2012</v>
      </c>
      <c r="F15" t="s">
        <v>45</v>
      </c>
      <c r="G15" t="s">
        <v>46</v>
      </c>
      <c r="H15" s="4">
        <v>10</v>
      </c>
      <c r="I15" s="4">
        <v>8.35</v>
      </c>
      <c r="J15" s="4">
        <v>0</v>
      </c>
      <c r="K15" s="5">
        <f>H15+I15-J15</f>
        <v>18.350000000000001</v>
      </c>
      <c r="L15" s="4">
        <v>0</v>
      </c>
      <c r="M15" s="4">
        <v>0</v>
      </c>
      <c r="N15" s="4">
        <v>0</v>
      </c>
      <c r="O15" s="5">
        <f>L15+M15-N15</f>
        <v>0</v>
      </c>
      <c r="P15" s="4">
        <v>1.5</v>
      </c>
      <c r="Q15" s="4">
        <v>8</v>
      </c>
      <c r="R15" s="4">
        <v>0</v>
      </c>
      <c r="S15" s="5">
        <f>P15+Q15-R15</f>
        <v>9.5</v>
      </c>
      <c r="T15" s="4">
        <v>1.9</v>
      </c>
      <c r="U15" s="4">
        <v>8.75</v>
      </c>
      <c r="V15" s="4">
        <v>0</v>
      </c>
      <c r="W15" s="5">
        <f>T15+U15-V15</f>
        <v>10.65</v>
      </c>
      <c r="X15" s="5">
        <f>K15+O15+S15+W15</f>
        <v>38.5</v>
      </c>
    </row>
    <row r="16" spans="1:25" x14ac:dyDescent="0.25">
      <c r="A16" s="5"/>
      <c r="B16" s="5"/>
      <c r="C16" s="5"/>
      <c r="D16" s="5" t="s">
        <v>24</v>
      </c>
      <c r="E16" s="5"/>
      <c r="F16" s="5"/>
      <c r="G16" s="5"/>
      <c r="H16" s="5"/>
      <c r="I16" s="5"/>
      <c r="J16" s="5">
        <v>0</v>
      </c>
      <c r="K16" s="5">
        <f>LARGE(K13:K15,2)+LARGE(K13:K15,1)-J16</f>
        <v>36.650000000000006</v>
      </c>
      <c r="L16" s="5"/>
      <c r="M16" s="5"/>
      <c r="N16" s="5">
        <v>0</v>
      </c>
      <c r="O16" s="5">
        <f>LARGE(O13:O15,2)+LARGE(O13:O15,1)-N16</f>
        <v>0</v>
      </c>
      <c r="P16" s="5"/>
      <c r="Q16" s="5"/>
      <c r="R16" s="5">
        <v>0</v>
      </c>
      <c r="S16" s="5">
        <f>LARGE(S13:S15,2)+LARGE(S13:S15,1)-R16</f>
        <v>19.850000000000001</v>
      </c>
      <c r="T16" s="5"/>
      <c r="U16" s="5"/>
      <c r="V16" s="5">
        <v>0</v>
      </c>
      <c r="W16" s="5">
        <f>LARGE(W13:W15,2)+LARGE(W13:W15,1)-V16</f>
        <v>21.9</v>
      </c>
      <c r="X16" s="5">
        <f>K16+O16+S16+W16</f>
        <v>78.400000000000006</v>
      </c>
    </row>
    <row r="17" spans="1:25" x14ac:dyDescent="0.25">
      <c r="A17" s="3" t="s">
        <v>148</v>
      </c>
      <c r="B17" s="3">
        <v>3984</v>
      </c>
      <c r="C17" s="3">
        <v>9381</v>
      </c>
      <c r="D17" s="3" t="s">
        <v>141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x14ac:dyDescent="0.25">
      <c r="B18">
        <v>410137</v>
      </c>
      <c r="C18">
        <v>9381</v>
      </c>
      <c r="D18" t="s">
        <v>68</v>
      </c>
      <c r="E18">
        <v>2012</v>
      </c>
      <c r="F18" t="s">
        <v>69</v>
      </c>
      <c r="H18" s="4">
        <v>10</v>
      </c>
      <c r="I18" s="4">
        <v>8.15</v>
      </c>
      <c r="J18" s="4">
        <v>0</v>
      </c>
      <c r="K18" s="5">
        <f>H18+I18-J18</f>
        <v>18.149999999999999</v>
      </c>
      <c r="L18" s="4">
        <v>0</v>
      </c>
      <c r="M18" s="4">
        <v>0</v>
      </c>
      <c r="N18" s="4">
        <v>0</v>
      </c>
      <c r="O18" s="5">
        <f>L18+M18-N18</f>
        <v>0</v>
      </c>
      <c r="P18" s="4">
        <v>1.5</v>
      </c>
      <c r="Q18" s="4">
        <v>8.4499999999999993</v>
      </c>
      <c r="R18" s="4">
        <v>0</v>
      </c>
      <c r="S18" s="5">
        <f>P18+Q18-R18</f>
        <v>9.9499999999999993</v>
      </c>
      <c r="T18" s="4">
        <v>1.9</v>
      </c>
      <c r="U18" s="4">
        <v>8.4</v>
      </c>
      <c r="V18" s="4">
        <v>0</v>
      </c>
      <c r="W18" s="5">
        <f>T18+U18-V18</f>
        <v>10.3</v>
      </c>
      <c r="X18" s="5">
        <f>K18+O18+S18+W18</f>
        <v>38.4</v>
      </c>
    </row>
    <row r="19" spans="1:25" x14ac:dyDescent="0.25">
      <c r="B19">
        <v>960737</v>
      </c>
      <c r="C19">
        <v>9381</v>
      </c>
      <c r="D19" t="s">
        <v>70</v>
      </c>
      <c r="E19">
        <v>2009</v>
      </c>
      <c r="F19" t="s">
        <v>69</v>
      </c>
      <c r="G19" t="s">
        <v>71</v>
      </c>
      <c r="H19" s="4">
        <v>10</v>
      </c>
      <c r="I19" s="4">
        <v>7.75</v>
      </c>
      <c r="J19" s="4">
        <v>0</v>
      </c>
      <c r="K19" s="5">
        <f>H19+I19-J19</f>
        <v>17.75</v>
      </c>
      <c r="L19" s="4">
        <v>0</v>
      </c>
      <c r="M19" s="4">
        <v>0</v>
      </c>
      <c r="N19" s="4">
        <v>0</v>
      </c>
      <c r="O19" s="5">
        <f>L19+M19-N19</f>
        <v>0</v>
      </c>
      <c r="P19" s="4">
        <v>1.5</v>
      </c>
      <c r="Q19" s="4">
        <v>7.7</v>
      </c>
      <c r="R19" s="4">
        <v>0</v>
      </c>
      <c r="S19" s="5">
        <f>P19+Q19-R19</f>
        <v>9.1999999999999993</v>
      </c>
      <c r="T19" s="4">
        <v>2</v>
      </c>
      <c r="U19" s="4">
        <v>7.8</v>
      </c>
      <c r="V19" s="4">
        <v>0</v>
      </c>
      <c r="W19" s="5">
        <f>T19+U19-V19</f>
        <v>9.8000000000000007</v>
      </c>
      <c r="X19" s="5">
        <f>K19+O19+S19+W19</f>
        <v>36.75</v>
      </c>
    </row>
    <row r="20" spans="1:25" x14ac:dyDescent="0.25">
      <c r="B20">
        <v>448507</v>
      </c>
      <c r="C20">
        <v>9381</v>
      </c>
      <c r="D20" t="s">
        <v>72</v>
      </c>
      <c r="E20">
        <v>2012</v>
      </c>
      <c r="F20" t="s">
        <v>69</v>
      </c>
      <c r="G20" t="s">
        <v>73</v>
      </c>
      <c r="H20" s="4">
        <v>10</v>
      </c>
      <c r="I20" s="4">
        <v>7.35</v>
      </c>
      <c r="J20" s="4">
        <v>0</v>
      </c>
      <c r="K20" s="5">
        <f>H20+I20-J20</f>
        <v>17.350000000000001</v>
      </c>
      <c r="L20" s="4">
        <v>0</v>
      </c>
      <c r="M20" s="4">
        <v>0</v>
      </c>
      <c r="N20" s="4">
        <v>0</v>
      </c>
      <c r="O20" s="5">
        <f>L20+M20-N20</f>
        <v>0</v>
      </c>
      <c r="P20" s="4">
        <v>1.5</v>
      </c>
      <c r="Q20" s="4">
        <v>8.1999999999999993</v>
      </c>
      <c r="R20" s="4">
        <v>0</v>
      </c>
      <c r="S20" s="5">
        <f>P20+Q20-R20</f>
        <v>9.6999999999999993</v>
      </c>
      <c r="T20" s="4">
        <v>1.9</v>
      </c>
      <c r="U20" s="4">
        <v>8.6999999999999993</v>
      </c>
      <c r="V20" s="4">
        <v>0</v>
      </c>
      <c r="W20" s="5">
        <f>T20+U20-V20</f>
        <v>10.6</v>
      </c>
      <c r="X20" s="5">
        <f>K20+O20+S20+W20</f>
        <v>37.65</v>
      </c>
    </row>
    <row r="21" spans="1:25" x14ac:dyDescent="0.25">
      <c r="A21" s="5"/>
      <c r="B21" s="5"/>
      <c r="C21" s="5"/>
      <c r="D21" s="5" t="s">
        <v>24</v>
      </c>
      <c r="E21" s="5"/>
      <c r="F21" s="5"/>
      <c r="G21" s="5"/>
      <c r="H21" s="5"/>
      <c r="I21" s="5"/>
      <c r="J21" s="5">
        <v>0</v>
      </c>
      <c r="K21" s="5">
        <f>LARGE(K18:K20,2)+LARGE(K18:K20,1)-J21</f>
        <v>35.9</v>
      </c>
      <c r="L21" s="5"/>
      <c r="M21" s="5"/>
      <c r="N21" s="5">
        <v>0</v>
      </c>
      <c r="O21" s="5">
        <f>LARGE(O18:O20,2)+LARGE(O18:O20,1)-N21</f>
        <v>0</v>
      </c>
      <c r="P21" s="5"/>
      <c r="Q21" s="5"/>
      <c r="R21" s="5">
        <v>0</v>
      </c>
      <c r="S21" s="5">
        <f>LARGE(S18:S20,2)+LARGE(S18:S20,1)-R21</f>
        <v>19.649999999999999</v>
      </c>
      <c r="T21" s="5"/>
      <c r="U21" s="5"/>
      <c r="V21" s="5">
        <v>0</v>
      </c>
      <c r="W21" s="5">
        <f>LARGE(W18:W20,2)+LARGE(W18:W20,1)-V21</f>
        <v>20.9</v>
      </c>
      <c r="X21" s="5">
        <f>K21+O21+S21+W21</f>
        <v>76.449999999999989</v>
      </c>
    </row>
    <row r="22" spans="1:25" x14ac:dyDescent="0.25">
      <c r="A22" s="3" t="s">
        <v>149</v>
      </c>
      <c r="B22" s="3">
        <v>3999</v>
      </c>
      <c r="C22" s="3">
        <v>7791</v>
      </c>
      <c r="D22" s="3" t="s">
        <v>28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x14ac:dyDescent="0.25">
      <c r="B23">
        <v>462806</v>
      </c>
      <c r="C23">
        <v>7791</v>
      </c>
      <c r="D23" t="s">
        <v>58</v>
      </c>
      <c r="E23">
        <v>2006</v>
      </c>
      <c r="F23" t="s">
        <v>21</v>
      </c>
      <c r="G23" t="s">
        <v>53</v>
      </c>
      <c r="H23" s="4">
        <v>10</v>
      </c>
      <c r="I23" s="4">
        <v>7.9</v>
      </c>
      <c r="J23" s="4">
        <v>0</v>
      </c>
      <c r="K23" s="5">
        <f>H23+I23-J23</f>
        <v>17.899999999999999</v>
      </c>
      <c r="L23" s="4">
        <v>0</v>
      </c>
      <c r="M23" s="4">
        <v>0</v>
      </c>
      <c r="N23" s="4">
        <v>0</v>
      </c>
      <c r="O23" s="5">
        <f>L23+M23-N23</f>
        <v>0</v>
      </c>
      <c r="P23" s="4">
        <v>1.5</v>
      </c>
      <c r="Q23" s="4">
        <v>7.2</v>
      </c>
      <c r="R23" s="4">
        <v>0</v>
      </c>
      <c r="S23" s="5">
        <f>P23+Q23-R23</f>
        <v>8.6999999999999993</v>
      </c>
      <c r="T23" s="4">
        <v>2</v>
      </c>
      <c r="U23" s="4">
        <v>7.9</v>
      </c>
      <c r="V23" s="4">
        <v>0</v>
      </c>
      <c r="W23" s="5">
        <f>T23+U23-V23</f>
        <v>9.9</v>
      </c>
      <c r="X23" s="5">
        <f>K23+O23+S23+W23</f>
        <v>36.5</v>
      </c>
    </row>
    <row r="24" spans="1:25" x14ac:dyDescent="0.25">
      <c r="B24">
        <v>539112</v>
      </c>
      <c r="C24">
        <v>7791</v>
      </c>
      <c r="D24" t="s">
        <v>57</v>
      </c>
      <c r="E24">
        <v>2007</v>
      </c>
      <c r="F24" t="s">
        <v>21</v>
      </c>
      <c r="G24" t="s">
        <v>53</v>
      </c>
      <c r="H24" s="4">
        <v>10</v>
      </c>
      <c r="I24" s="4">
        <v>8.1999999999999993</v>
      </c>
      <c r="J24" s="4">
        <v>0</v>
      </c>
      <c r="K24" s="5">
        <f>H24+I24-J24</f>
        <v>18.2</v>
      </c>
      <c r="L24" s="4">
        <v>0</v>
      </c>
      <c r="M24" s="4">
        <v>0</v>
      </c>
      <c r="N24" s="4">
        <v>0</v>
      </c>
      <c r="O24" s="5">
        <f>L24+M24-N24</f>
        <v>0</v>
      </c>
      <c r="P24" s="4">
        <v>1.5</v>
      </c>
      <c r="Q24" s="4">
        <v>7.3</v>
      </c>
      <c r="R24" s="4">
        <v>0</v>
      </c>
      <c r="S24" s="5">
        <f>P24+Q24-R24</f>
        <v>8.8000000000000007</v>
      </c>
      <c r="T24" s="4">
        <v>2</v>
      </c>
      <c r="U24" s="4">
        <v>8.6999999999999993</v>
      </c>
      <c r="V24" s="4">
        <v>0</v>
      </c>
      <c r="W24" s="5">
        <f>T24+U24-V24</f>
        <v>10.7</v>
      </c>
      <c r="X24" s="5">
        <f>K24+O24+S24+W24</f>
        <v>37.700000000000003</v>
      </c>
    </row>
    <row r="25" spans="1:25" x14ac:dyDescent="0.25">
      <c r="B25">
        <v>0</v>
      </c>
      <c r="C25">
        <v>7791</v>
      </c>
      <c r="D25" s="9" t="s">
        <v>54</v>
      </c>
      <c r="E25">
        <v>2012</v>
      </c>
      <c r="F25" t="s">
        <v>21</v>
      </c>
      <c r="G25" t="s">
        <v>53</v>
      </c>
      <c r="H25" s="4">
        <v>10</v>
      </c>
      <c r="I25" s="4">
        <v>8.1</v>
      </c>
      <c r="J25" s="4">
        <v>0</v>
      </c>
      <c r="K25" s="5">
        <f>H25+I25-J25</f>
        <v>18.100000000000001</v>
      </c>
      <c r="L25" s="4">
        <v>0</v>
      </c>
      <c r="M25" s="4">
        <v>0</v>
      </c>
      <c r="N25" s="4">
        <v>0</v>
      </c>
      <c r="O25" s="5">
        <f>L25+M25-N25</f>
        <v>0</v>
      </c>
      <c r="P25" s="4">
        <v>1.6</v>
      </c>
      <c r="Q25" s="4">
        <v>7.7</v>
      </c>
      <c r="R25" s="4">
        <v>0</v>
      </c>
      <c r="S25" s="5">
        <f>P25+Q25-R25</f>
        <v>9.3000000000000007</v>
      </c>
      <c r="T25" s="4">
        <v>2</v>
      </c>
      <c r="U25" s="4">
        <v>8.8000000000000007</v>
      </c>
      <c r="V25" s="4">
        <v>0</v>
      </c>
      <c r="W25" s="5">
        <f>T25+U25-V25</f>
        <v>10.8</v>
      </c>
      <c r="X25" s="5">
        <f>K25+O25+S25+W25</f>
        <v>38.200000000000003</v>
      </c>
    </row>
    <row r="26" spans="1:25" x14ac:dyDescent="0.25">
      <c r="A26" s="5"/>
      <c r="B26" s="5"/>
      <c r="C26" s="5"/>
      <c r="D26" s="5" t="s">
        <v>24</v>
      </c>
      <c r="E26" s="5"/>
      <c r="F26" s="5"/>
      <c r="G26" s="5"/>
      <c r="H26" s="5"/>
      <c r="I26" s="5"/>
      <c r="J26" s="5">
        <v>0</v>
      </c>
      <c r="K26" s="5">
        <f>LARGE(K23:K25,2)+LARGE(K23:K25,1)-J26</f>
        <v>36.299999999999997</v>
      </c>
      <c r="L26" s="5"/>
      <c r="M26" s="5"/>
      <c r="N26" s="5">
        <v>0</v>
      </c>
      <c r="O26" s="5">
        <f>LARGE(O23:O25,2)+LARGE(O23:O25,1)-N26</f>
        <v>0</v>
      </c>
      <c r="P26" s="5"/>
      <c r="Q26" s="5"/>
      <c r="R26" s="5">
        <v>0</v>
      </c>
      <c r="S26" s="5">
        <f>LARGE(S23:S25,2)+LARGE(S23:S25,1)-R26</f>
        <v>18.100000000000001</v>
      </c>
      <c r="T26" s="5"/>
      <c r="U26" s="5"/>
      <c r="V26" s="5">
        <v>0</v>
      </c>
      <c r="W26" s="5">
        <f>LARGE(W23:W25,2)+LARGE(W23:W25,1)-V26</f>
        <v>21.5</v>
      </c>
      <c r="X26" s="5">
        <f>K26+O26+S26+W26</f>
        <v>75.900000000000006</v>
      </c>
    </row>
    <row r="27" spans="1:25" x14ac:dyDescent="0.25">
      <c r="A27" s="3" t="s">
        <v>150</v>
      </c>
      <c r="B27" s="3">
        <v>3985</v>
      </c>
      <c r="C27" s="3">
        <v>9381</v>
      </c>
      <c r="D27" s="3" t="s">
        <v>74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x14ac:dyDescent="0.25">
      <c r="B28">
        <v>669177</v>
      </c>
      <c r="C28">
        <v>9381</v>
      </c>
      <c r="D28" t="s">
        <v>75</v>
      </c>
      <c r="E28">
        <v>2011</v>
      </c>
      <c r="F28" t="s">
        <v>69</v>
      </c>
      <c r="H28" s="4">
        <v>10</v>
      </c>
      <c r="I28" s="4">
        <v>8.0500000000000007</v>
      </c>
      <c r="J28" s="4">
        <v>0</v>
      </c>
      <c r="K28" s="5">
        <f>H28+I28-J28</f>
        <v>18.05</v>
      </c>
      <c r="L28" s="4">
        <v>0</v>
      </c>
      <c r="M28" s="4">
        <v>0</v>
      </c>
      <c r="N28" s="4">
        <v>0</v>
      </c>
      <c r="O28" s="5">
        <f>L28+M28-N28</f>
        <v>0</v>
      </c>
      <c r="P28" s="4">
        <v>1.4</v>
      </c>
      <c r="Q28" s="4">
        <v>6.75</v>
      </c>
      <c r="R28" s="4">
        <v>0</v>
      </c>
      <c r="S28" s="5">
        <f>P28+Q28-R28</f>
        <v>8.15</v>
      </c>
      <c r="T28" s="4">
        <v>1.3</v>
      </c>
      <c r="U28" s="4">
        <v>8.85</v>
      </c>
      <c r="V28" s="4">
        <v>0</v>
      </c>
      <c r="W28" s="5">
        <f>T28+U28-V28</f>
        <v>10.15</v>
      </c>
      <c r="X28" s="5">
        <f>K28+O28+S28+W28</f>
        <v>36.35</v>
      </c>
    </row>
    <row r="29" spans="1:25" x14ac:dyDescent="0.25">
      <c r="B29">
        <v>775703</v>
      </c>
      <c r="C29">
        <v>9381</v>
      </c>
      <c r="D29" t="s">
        <v>76</v>
      </c>
      <c r="E29">
        <v>2013</v>
      </c>
      <c r="F29" t="s">
        <v>69</v>
      </c>
      <c r="G29" t="s">
        <v>77</v>
      </c>
      <c r="H29" s="4">
        <v>10</v>
      </c>
      <c r="I29" s="4">
        <v>7.7</v>
      </c>
      <c r="J29" s="4">
        <v>0</v>
      </c>
      <c r="K29" s="5">
        <f>H29+I29-J29</f>
        <v>17.7</v>
      </c>
      <c r="L29" s="4">
        <v>0</v>
      </c>
      <c r="M29" s="4">
        <v>0</v>
      </c>
      <c r="N29" s="4">
        <v>0</v>
      </c>
      <c r="O29" s="5">
        <f>L29+M29-N29</f>
        <v>0</v>
      </c>
      <c r="P29" s="4">
        <v>1.4</v>
      </c>
      <c r="Q29" s="4">
        <v>8.4499999999999993</v>
      </c>
      <c r="R29" s="4">
        <v>0</v>
      </c>
      <c r="S29" s="5">
        <f>P29+Q29-R29</f>
        <v>9.85</v>
      </c>
      <c r="T29" s="4">
        <v>1.9</v>
      </c>
      <c r="U29" s="4">
        <v>8.4499999999999993</v>
      </c>
      <c r="V29" s="4">
        <v>0</v>
      </c>
      <c r="W29" s="5">
        <f>T29+U29-V29</f>
        <v>10.35</v>
      </c>
      <c r="X29" s="5">
        <f>K29+O29+S29+W29</f>
        <v>37.9</v>
      </c>
    </row>
    <row r="30" spans="1:25" x14ac:dyDescent="0.25">
      <c r="B30">
        <v>962149</v>
      </c>
      <c r="C30">
        <v>9381</v>
      </c>
      <c r="D30" t="s">
        <v>78</v>
      </c>
      <c r="E30">
        <v>2011</v>
      </c>
      <c r="F30" t="s">
        <v>69</v>
      </c>
      <c r="G30" t="s">
        <v>79</v>
      </c>
      <c r="H30" s="4">
        <v>10</v>
      </c>
      <c r="I30" s="4">
        <v>8.1</v>
      </c>
      <c r="J30" s="4">
        <v>0</v>
      </c>
      <c r="K30" s="5">
        <f>H30+I30-J30</f>
        <v>18.100000000000001</v>
      </c>
      <c r="L30" s="4">
        <v>0</v>
      </c>
      <c r="M30" s="4">
        <v>0</v>
      </c>
      <c r="N30" s="4">
        <v>0</v>
      </c>
      <c r="O30" s="5">
        <f>L30+M30-N30</f>
        <v>0</v>
      </c>
      <c r="P30" s="4">
        <v>1.4</v>
      </c>
      <c r="Q30" s="4">
        <v>7.8</v>
      </c>
      <c r="R30" s="4">
        <v>0</v>
      </c>
      <c r="S30" s="5">
        <f>P30+Q30-R30</f>
        <v>9.1999999999999993</v>
      </c>
      <c r="T30" s="4">
        <v>1.9</v>
      </c>
      <c r="U30" s="4">
        <v>8.35</v>
      </c>
      <c r="V30" s="4">
        <v>0</v>
      </c>
      <c r="W30" s="5">
        <f>T30+U30-V30</f>
        <v>10.25</v>
      </c>
      <c r="X30" s="5">
        <f>K30+O30+S30+W30</f>
        <v>37.549999999999997</v>
      </c>
    </row>
    <row r="31" spans="1:25" x14ac:dyDescent="0.25">
      <c r="A31" s="5"/>
      <c r="B31" s="5"/>
      <c r="C31" s="5"/>
      <c r="D31" s="5" t="s">
        <v>24</v>
      </c>
      <c r="E31" s="5"/>
      <c r="F31" s="5"/>
      <c r="G31" s="5"/>
      <c r="H31" s="5"/>
      <c r="I31" s="5"/>
      <c r="J31" s="5">
        <v>0</v>
      </c>
      <c r="K31" s="5">
        <f>LARGE(K28:K30,2)+LARGE(K28:K30,1)-J31</f>
        <v>36.150000000000006</v>
      </c>
      <c r="L31" s="5"/>
      <c r="M31" s="5"/>
      <c r="N31" s="5">
        <v>0</v>
      </c>
      <c r="O31" s="5">
        <f>LARGE(O28:O30,2)+LARGE(O28:O30,1)-N31</f>
        <v>0</v>
      </c>
      <c r="P31" s="5"/>
      <c r="Q31" s="5"/>
      <c r="R31" s="5">
        <v>0</v>
      </c>
      <c r="S31" s="5">
        <f>LARGE(S28:S30,2)+LARGE(S28:S30,1)-R31</f>
        <v>19.049999999999997</v>
      </c>
      <c r="T31" s="5"/>
      <c r="U31" s="5"/>
      <c r="V31" s="5">
        <v>0</v>
      </c>
      <c r="W31" s="5">
        <f>LARGE(W28:W30,2)+LARGE(W28:W30,1)-V31</f>
        <v>20.6</v>
      </c>
      <c r="X31" s="5">
        <f>K31+O31+S31+W31</f>
        <v>75.800000000000011</v>
      </c>
    </row>
    <row r="32" spans="1:25" x14ac:dyDescent="0.25">
      <c r="A32" s="3" t="s">
        <v>151</v>
      </c>
      <c r="B32" s="3">
        <v>4000</v>
      </c>
      <c r="C32" s="3">
        <v>7791</v>
      </c>
      <c r="D32" s="3" t="s">
        <v>140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x14ac:dyDescent="0.25">
      <c r="B33">
        <v>654284</v>
      </c>
      <c r="C33">
        <v>7791</v>
      </c>
      <c r="D33" t="s">
        <v>138</v>
      </c>
      <c r="E33">
        <v>2012</v>
      </c>
      <c r="F33" t="s">
        <v>21</v>
      </c>
      <c r="G33" t="s">
        <v>53</v>
      </c>
      <c r="H33" s="4">
        <v>10</v>
      </c>
      <c r="I33" s="4">
        <v>8.3000000000000007</v>
      </c>
      <c r="J33" s="4">
        <v>0</v>
      </c>
      <c r="K33" s="5">
        <f>H33+I33-J33</f>
        <v>18.3</v>
      </c>
      <c r="L33" s="4">
        <v>0</v>
      </c>
      <c r="M33" s="4">
        <v>0</v>
      </c>
      <c r="N33" s="4">
        <v>0</v>
      </c>
      <c r="O33" s="5">
        <f>L33+M33-N33</f>
        <v>0</v>
      </c>
      <c r="P33" s="4">
        <v>1.5</v>
      </c>
      <c r="Q33" s="4">
        <v>7.7</v>
      </c>
      <c r="R33" s="4">
        <v>0</v>
      </c>
      <c r="S33" s="5">
        <f>P33+Q33-R33</f>
        <v>9.1999999999999993</v>
      </c>
      <c r="T33" s="4">
        <v>1.9</v>
      </c>
      <c r="U33" s="4">
        <v>9</v>
      </c>
      <c r="V33" s="4">
        <v>0</v>
      </c>
      <c r="W33" s="5">
        <f>T33+U33-V33</f>
        <v>10.9</v>
      </c>
      <c r="X33" s="5">
        <f>K33+O33+S33+W33</f>
        <v>38.4</v>
      </c>
    </row>
    <row r="34" spans="1:25" x14ac:dyDescent="0.25">
      <c r="B34">
        <v>704859</v>
      </c>
      <c r="C34">
        <v>7791</v>
      </c>
      <c r="D34" t="s">
        <v>56</v>
      </c>
      <c r="E34">
        <v>2013</v>
      </c>
      <c r="F34" t="s">
        <v>21</v>
      </c>
      <c r="G34" t="s">
        <v>53</v>
      </c>
      <c r="H34" s="4">
        <v>10</v>
      </c>
      <c r="I34" s="4">
        <v>7.75</v>
      </c>
      <c r="J34" s="4">
        <v>0</v>
      </c>
      <c r="K34" s="5">
        <f>H34+I34-J34</f>
        <v>17.75</v>
      </c>
      <c r="L34" s="4">
        <v>0</v>
      </c>
      <c r="M34" s="4">
        <v>0</v>
      </c>
      <c r="N34" s="4">
        <v>0</v>
      </c>
      <c r="O34" s="5">
        <f>L34+M34-N34</f>
        <v>0</v>
      </c>
      <c r="P34" s="4">
        <v>1.5</v>
      </c>
      <c r="Q34" s="4">
        <v>5.75</v>
      </c>
      <c r="R34" s="4">
        <v>0</v>
      </c>
      <c r="S34" s="5">
        <f>P34+Q34-R34</f>
        <v>7.25</v>
      </c>
      <c r="T34" s="4">
        <v>1.9</v>
      </c>
      <c r="U34" s="4">
        <v>7.6</v>
      </c>
      <c r="V34" s="4">
        <v>0</v>
      </c>
      <c r="W34" s="5">
        <f>T34+U34-V34</f>
        <v>9.5</v>
      </c>
      <c r="X34" s="5">
        <f>K34+O34+S34+W34</f>
        <v>34.5</v>
      </c>
    </row>
    <row r="35" spans="1:25" x14ac:dyDescent="0.25">
      <c r="B35">
        <v>396303</v>
      </c>
      <c r="C35">
        <v>7791</v>
      </c>
      <c r="D35" t="s">
        <v>51</v>
      </c>
      <c r="E35">
        <v>2013</v>
      </c>
      <c r="F35" t="s">
        <v>21</v>
      </c>
      <c r="G35" t="s">
        <v>52</v>
      </c>
      <c r="H35" s="4">
        <v>10</v>
      </c>
      <c r="I35" s="4">
        <v>8.1</v>
      </c>
      <c r="J35" s="4">
        <v>0</v>
      </c>
      <c r="K35" s="5">
        <f>H35+I35-J35</f>
        <v>18.100000000000001</v>
      </c>
      <c r="L35" s="4">
        <v>0</v>
      </c>
      <c r="M35" s="4">
        <v>0</v>
      </c>
      <c r="N35" s="4">
        <v>0</v>
      </c>
      <c r="O35" s="5">
        <f>L35+M35-N35</f>
        <v>0</v>
      </c>
      <c r="P35" s="4">
        <v>1.6</v>
      </c>
      <c r="Q35" s="4">
        <v>7.45</v>
      </c>
      <c r="R35" s="4">
        <v>0</v>
      </c>
      <c r="S35" s="5">
        <f>P35+Q35-R35</f>
        <v>9.0500000000000007</v>
      </c>
      <c r="T35" s="4">
        <v>1.9</v>
      </c>
      <c r="U35" s="4">
        <v>8.25</v>
      </c>
      <c r="V35" s="4">
        <v>0</v>
      </c>
      <c r="W35" s="5">
        <f>T35+U35-V35</f>
        <v>10.15</v>
      </c>
      <c r="X35" s="5">
        <f>K35+O35+S35+W35</f>
        <v>37.300000000000004</v>
      </c>
    </row>
    <row r="36" spans="1:25" x14ac:dyDescent="0.25">
      <c r="A36" s="5"/>
      <c r="B36" s="5"/>
      <c r="C36" s="5"/>
      <c r="D36" s="5" t="s">
        <v>24</v>
      </c>
      <c r="E36" s="5"/>
      <c r="F36" s="5"/>
      <c r="G36" s="5"/>
      <c r="H36" s="5"/>
      <c r="I36" s="5"/>
      <c r="J36" s="5">
        <v>0</v>
      </c>
      <c r="K36" s="5">
        <f>LARGE(K33:K35,2)+LARGE(K33:K35,1)-J36</f>
        <v>36.400000000000006</v>
      </c>
      <c r="L36" s="5"/>
      <c r="M36" s="5"/>
      <c r="N36" s="5">
        <v>0</v>
      </c>
      <c r="O36" s="5">
        <f>LARGE(O33:O35,2)+LARGE(O33:O35,1)-N36</f>
        <v>0</v>
      </c>
      <c r="P36" s="5"/>
      <c r="Q36" s="5"/>
      <c r="R36" s="5">
        <v>0</v>
      </c>
      <c r="S36" s="5">
        <f>LARGE(S33:S35,2)+LARGE(S33:S35,1)-R36</f>
        <v>18.25</v>
      </c>
      <c r="T36" s="5"/>
      <c r="U36" s="5"/>
      <c r="V36" s="5">
        <v>0</v>
      </c>
      <c r="W36" s="5">
        <f>LARGE(W33:W35,2)+LARGE(W33:W35,1)-V36</f>
        <v>21.05</v>
      </c>
      <c r="X36" s="5">
        <f>K36+O36+S36+W36</f>
        <v>75.7</v>
      </c>
    </row>
    <row r="37" spans="1:25" x14ac:dyDescent="0.25">
      <c r="A37" s="3" t="s">
        <v>153</v>
      </c>
      <c r="B37" s="3">
        <v>3986</v>
      </c>
      <c r="C37" s="3">
        <v>7791</v>
      </c>
      <c r="D37" s="3" t="s">
        <v>25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x14ac:dyDescent="0.25">
      <c r="B38">
        <v>153973</v>
      </c>
      <c r="C38">
        <v>7791</v>
      </c>
      <c r="D38" s="9" t="s">
        <v>139</v>
      </c>
      <c r="E38">
        <v>2005</v>
      </c>
      <c r="F38" t="s">
        <v>21</v>
      </c>
      <c r="G38" t="s">
        <v>53</v>
      </c>
      <c r="H38" s="4">
        <v>10</v>
      </c>
      <c r="I38" s="4">
        <v>7.9</v>
      </c>
      <c r="J38" s="4">
        <v>0</v>
      </c>
      <c r="K38" s="5">
        <f>H38+I38-J38</f>
        <v>17.899999999999999</v>
      </c>
      <c r="L38" s="4">
        <v>0</v>
      </c>
      <c r="M38" s="4">
        <v>0</v>
      </c>
      <c r="N38" s="4">
        <v>0</v>
      </c>
      <c r="O38" s="5">
        <f>L38+M38-N38</f>
        <v>0</v>
      </c>
      <c r="P38" s="4">
        <v>1.5</v>
      </c>
      <c r="Q38" s="4">
        <v>5.7</v>
      </c>
      <c r="R38" s="4">
        <v>0</v>
      </c>
      <c r="S38" s="5">
        <f>P38+Q38-R38</f>
        <v>7.2</v>
      </c>
      <c r="T38" s="4">
        <v>1.4</v>
      </c>
      <c r="U38" s="4">
        <v>7.7</v>
      </c>
      <c r="V38" s="4">
        <v>0</v>
      </c>
      <c r="W38" s="5">
        <f>T38+U38-V38</f>
        <v>9.1</v>
      </c>
      <c r="X38" s="5">
        <f>K38+O38+S38+W38</f>
        <v>34.199999999999996</v>
      </c>
    </row>
    <row r="39" spans="1:25" x14ac:dyDescent="0.25">
      <c r="B39">
        <v>329685</v>
      </c>
      <c r="C39">
        <v>7791</v>
      </c>
      <c r="D39" t="s">
        <v>55</v>
      </c>
      <c r="E39">
        <v>2008</v>
      </c>
      <c r="F39" t="s">
        <v>21</v>
      </c>
      <c r="G39" t="s">
        <v>53</v>
      </c>
      <c r="H39" s="4">
        <v>10</v>
      </c>
      <c r="I39" s="4">
        <v>8.15</v>
      </c>
      <c r="J39" s="4">
        <v>0</v>
      </c>
      <c r="K39" s="5">
        <f>H39+I39-J39</f>
        <v>18.149999999999999</v>
      </c>
      <c r="L39" s="4">
        <v>0</v>
      </c>
      <c r="M39" s="4">
        <v>0</v>
      </c>
      <c r="N39" s="4">
        <v>0</v>
      </c>
      <c r="O39" s="5">
        <f>L39+M39-N39</f>
        <v>0</v>
      </c>
      <c r="P39" s="4">
        <v>0.9</v>
      </c>
      <c r="Q39" s="4">
        <v>6.75</v>
      </c>
      <c r="R39" s="4">
        <v>0</v>
      </c>
      <c r="S39" s="5">
        <f>P39+Q39-R39</f>
        <v>7.65</v>
      </c>
      <c r="T39" s="4">
        <v>1.9</v>
      </c>
      <c r="U39" s="4">
        <v>9</v>
      </c>
      <c r="V39" s="4">
        <v>0</v>
      </c>
      <c r="W39" s="5">
        <f>T39+U39-V39</f>
        <v>10.9</v>
      </c>
      <c r="X39" s="5">
        <f>K39+O39+S39+W39</f>
        <v>36.699999999999996</v>
      </c>
    </row>
    <row r="40" spans="1:25" x14ac:dyDescent="0.25">
      <c r="A40" s="5"/>
      <c r="B40" s="5"/>
      <c r="C40" s="5"/>
      <c r="D40" s="5" t="s">
        <v>24</v>
      </c>
      <c r="E40" s="5"/>
      <c r="F40" s="5"/>
      <c r="G40" s="5"/>
      <c r="H40" s="5"/>
      <c r="I40" s="5"/>
      <c r="J40" s="5">
        <v>0</v>
      </c>
      <c r="K40" s="5">
        <f>LARGE(K38:K39,2)+LARGE(K38:K39,1)-J40</f>
        <v>36.049999999999997</v>
      </c>
      <c r="L40" s="5"/>
      <c r="M40" s="5"/>
      <c r="N40" s="5">
        <v>0</v>
      </c>
      <c r="O40" s="5">
        <f>LARGE(O38:O39,2)+LARGE(O38:O39,1)-N40</f>
        <v>0</v>
      </c>
      <c r="P40" s="5"/>
      <c r="Q40" s="5"/>
      <c r="R40" s="5">
        <v>0</v>
      </c>
      <c r="S40" s="5">
        <f>LARGE(S38:S39,2)+LARGE(S38:S39,1)-R40</f>
        <v>14.850000000000001</v>
      </c>
      <c r="T40" s="5"/>
      <c r="U40" s="5"/>
      <c r="V40" s="5">
        <v>0</v>
      </c>
      <c r="W40" s="5">
        <f>LARGE(W38:W39,2)+LARGE(W38:W39,1)-V40</f>
        <v>20</v>
      </c>
      <c r="X40" s="5">
        <f>K40+O40+S40+W40</f>
        <v>70.900000000000006</v>
      </c>
    </row>
    <row r="42" spans="1:25" ht="18.75" x14ac:dyDescent="0.3">
      <c r="D42" s="8" t="s">
        <v>145</v>
      </c>
      <c r="F42" t="s">
        <v>155</v>
      </c>
    </row>
    <row r="43" spans="1:25" ht="18.75" x14ac:dyDescent="0.3">
      <c r="D43" s="8"/>
    </row>
    <row r="44" spans="1:25" ht="18.75" x14ac:dyDescent="0.3">
      <c r="D44" s="8" t="s">
        <v>144</v>
      </c>
      <c r="F44" t="s">
        <v>154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"/>
  <sheetViews>
    <sheetView workbookViewId="0"/>
  </sheetViews>
  <sheetFormatPr defaultRowHeight="15" x14ac:dyDescent="0.25"/>
  <cols>
    <col min="1" max="1" width="7.140625" customWidth="1"/>
    <col min="2" max="3" width="10" customWidth="1"/>
    <col min="4" max="4" width="17.7109375" customWidth="1"/>
    <col min="5" max="5" width="6.85546875" customWidth="1"/>
    <col min="6" max="6" width="12.28515625" customWidth="1"/>
    <col min="7" max="7" width="16.710937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30" customWidth="1"/>
  </cols>
  <sheetData>
    <row r="1" spans="1:25" ht="18.75" x14ac:dyDescent="0.3">
      <c r="D1" s="1" t="s">
        <v>0</v>
      </c>
    </row>
    <row r="2" spans="1:25" ht="18.75" x14ac:dyDescent="0.3">
      <c r="D2" s="1" t="s">
        <v>1</v>
      </c>
    </row>
    <row r="3" spans="1:25" ht="18.75" x14ac:dyDescent="0.3">
      <c r="D3" s="1" t="s">
        <v>80</v>
      </c>
    </row>
    <row r="6" spans="1:25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</row>
    <row r="7" spans="1:25" x14ac:dyDescent="0.25">
      <c r="A7" s="3" t="s">
        <v>146</v>
      </c>
      <c r="B7" s="3">
        <v>3970</v>
      </c>
      <c r="C7" s="3">
        <v>7791</v>
      </c>
      <c r="D7" s="3" t="s">
        <v>19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x14ac:dyDescent="0.25">
      <c r="B8">
        <v>494451</v>
      </c>
      <c r="C8">
        <v>7791</v>
      </c>
      <c r="D8" t="s">
        <v>81</v>
      </c>
      <c r="E8">
        <v>2007</v>
      </c>
      <c r="F8" t="s">
        <v>21</v>
      </c>
      <c r="G8" t="s">
        <v>40</v>
      </c>
      <c r="H8" s="4">
        <v>2.8</v>
      </c>
      <c r="I8" s="4">
        <v>8.25</v>
      </c>
      <c r="J8" s="4">
        <v>0</v>
      </c>
      <c r="K8" s="5">
        <f t="shared" ref="K8:K11" si="0">H8+I8-J8</f>
        <v>11.05</v>
      </c>
      <c r="L8" s="4">
        <v>0.9</v>
      </c>
      <c r="M8" s="4">
        <v>7.9</v>
      </c>
      <c r="N8" s="4">
        <v>0</v>
      </c>
      <c r="O8" s="5">
        <f t="shared" ref="O8:O11" si="1">L8+M8-N8</f>
        <v>8.8000000000000007</v>
      </c>
      <c r="P8" s="4">
        <v>3.4</v>
      </c>
      <c r="Q8" s="4">
        <v>6.5</v>
      </c>
      <c r="R8" s="4">
        <v>0</v>
      </c>
      <c r="S8" s="5">
        <f t="shared" ref="S8:S11" si="2">P8+Q8-R8</f>
        <v>9.9</v>
      </c>
      <c r="T8" s="4">
        <v>3.1</v>
      </c>
      <c r="U8" s="4">
        <v>8.5</v>
      </c>
      <c r="V8" s="4">
        <v>0</v>
      </c>
      <c r="W8" s="5">
        <f t="shared" ref="W8:W11" si="3">T8+U8-V8</f>
        <v>11.6</v>
      </c>
      <c r="X8" s="5">
        <f t="shared" ref="X8:X12" si="4">K8+O8+S8+W8</f>
        <v>41.35</v>
      </c>
    </row>
    <row r="9" spans="1:25" x14ac:dyDescent="0.25">
      <c r="B9">
        <v>671537</v>
      </c>
      <c r="C9">
        <v>7791</v>
      </c>
      <c r="D9" t="s">
        <v>82</v>
      </c>
      <c r="E9">
        <v>2008</v>
      </c>
      <c r="F9" t="s">
        <v>21</v>
      </c>
      <c r="G9" t="s">
        <v>83</v>
      </c>
      <c r="H9" s="4">
        <v>2.8</v>
      </c>
      <c r="I9" s="4">
        <v>8.3000000000000007</v>
      </c>
      <c r="J9" s="4">
        <v>0</v>
      </c>
      <c r="K9" s="5">
        <f t="shared" si="0"/>
        <v>11.100000000000001</v>
      </c>
      <c r="L9" s="4">
        <v>1.8</v>
      </c>
      <c r="M9" s="4">
        <v>7.6</v>
      </c>
      <c r="N9" s="4">
        <v>0</v>
      </c>
      <c r="O9" s="5">
        <f t="shared" si="1"/>
        <v>9.4</v>
      </c>
      <c r="P9" s="4">
        <v>3.3</v>
      </c>
      <c r="Q9" s="4">
        <v>6.15</v>
      </c>
      <c r="R9" s="4">
        <v>0</v>
      </c>
      <c r="S9" s="5">
        <f t="shared" si="2"/>
        <v>9.4499999999999993</v>
      </c>
      <c r="T9" s="4">
        <v>3.1</v>
      </c>
      <c r="U9" s="4">
        <v>8.5</v>
      </c>
      <c r="V9" s="4">
        <v>0</v>
      </c>
      <c r="W9" s="5">
        <f t="shared" si="3"/>
        <v>11.6</v>
      </c>
      <c r="X9" s="5">
        <f t="shared" si="4"/>
        <v>41.55</v>
      </c>
    </row>
    <row r="10" spans="1:25" x14ac:dyDescent="0.25">
      <c r="B10">
        <v>802828</v>
      </c>
      <c r="C10">
        <v>7791</v>
      </c>
      <c r="D10" t="s">
        <v>84</v>
      </c>
      <c r="E10">
        <v>2006</v>
      </c>
      <c r="F10" t="s">
        <v>21</v>
      </c>
      <c r="G10" t="s">
        <v>83</v>
      </c>
      <c r="H10" s="4">
        <v>2.8</v>
      </c>
      <c r="I10" s="4">
        <v>8.0500000000000007</v>
      </c>
      <c r="J10" s="4">
        <v>0</v>
      </c>
      <c r="K10" s="5">
        <f t="shared" si="0"/>
        <v>10.850000000000001</v>
      </c>
      <c r="L10" s="4">
        <v>0.8</v>
      </c>
      <c r="M10" s="4">
        <v>6.5</v>
      </c>
      <c r="N10" s="4">
        <v>0</v>
      </c>
      <c r="O10" s="5">
        <f t="shared" si="1"/>
        <v>7.3</v>
      </c>
      <c r="P10" s="4">
        <v>4.2</v>
      </c>
      <c r="Q10" s="4">
        <v>7</v>
      </c>
      <c r="R10" s="4">
        <v>0</v>
      </c>
      <c r="S10" s="5">
        <f t="shared" si="2"/>
        <v>11.2</v>
      </c>
      <c r="T10" s="4">
        <v>3</v>
      </c>
      <c r="U10" s="4">
        <v>8.4</v>
      </c>
      <c r="V10" s="4">
        <v>0</v>
      </c>
      <c r="W10" s="5">
        <f t="shared" si="3"/>
        <v>11.4</v>
      </c>
      <c r="X10" s="5">
        <f t="shared" si="4"/>
        <v>40.75</v>
      </c>
    </row>
    <row r="11" spans="1:25" x14ac:dyDescent="0.25">
      <c r="B11">
        <v>309960</v>
      </c>
      <c r="C11">
        <v>7791</v>
      </c>
      <c r="D11" t="s">
        <v>85</v>
      </c>
      <c r="E11">
        <v>2008</v>
      </c>
      <c r="F11" t="s">
        <v>21</v>
      </c>
      <c r="G11" t="s">
        <v>83</v>
      </c>
      <c r="H11" s="4">
        <v>3</v>
      </c>
      <c r="I11" s="4">
        <v>7.75</v>
      </c>
      <c r="J11" s="4">
        <v>0</v>
      </c>
      <c r="K11" s="5">
        <f t="shared" si="0"/>
        <v>10.75</v>
      </c>
      <c r="L11" s="4">
        <v>1.6</v>
      </c>
      <c r="M11" s="4">
        <v>6.4</v>
      </c>
      <c r="N11" s="4">
        <v>0</v>
      </c>
      <c r="O11" s="5">
        <f t="shared" si="1"/>
        <v>8</v>
      </c>
      <c r="P11" s="4">
        <v>3.7</v>
      </c>
      <c r="Q11" s="4">
        <v>5.6</v>
      </c>
      <c r="R11" s="4">
        <v>0</v>
      </c>
      <c r="S11" s="5">
        <f t="shared" si="2"/>
        <v>9.3000000000000007</v>
      </c>
      <c r="T11" s="4">
        <v>2.8</v>
      </c>
      <c r="U11" s="4">
        <v>8.4</v>
      </c>
      <c r="V11" s="4">
        <v>0</v>
      </c>
      <c r="W11" s="5">
        <f t="shared" si="3"/>
        <v>11.2</v>
      </c>
      <c r="X11" s="5">
        <f t="shared" si="4"/>
        <v>39.25</v>
      </c>
    </row>
    <row r="12" spans="1:25" x14ac:dyDescent="0.25">
      <c r="A12" s="5"/>
      <c r="B12" s="5"/>
      <c r="C12" s="5"/>
      <c r="D12" s="5" t="s">
        <v>24</v>
      </c>
      <c r="E12" s="5"/>
      <c r="F12" s="5"/>
      <c r="G12" s="5"/>
      <c r="H12" s="5"/>
      <c r="I12" s="5"/>
      <c r="J12" s="5">
        <v>0</v>
      </c>
      <c r="K12" s="5">
        <f>LARGE(K8:K11,3)+LARGE(K8:K11,2)+LARGE(K8:K11,1)-J12</f>
        <v>33</v>
      </c>
      <c r="L12" s="5"/>
      <c r="M12" s="5"/>
      <c r="N12" s="5">
        <v>0</v>
      </c>
      <c r="O12" s="5">
        <f>LARGE(O8:O11,3)+LARGE(O8:O11,2)+LARGE(O8:O11,1)-N12</f>
        <v>26.200000000000003</v>
      </c>
      <c r="P12" s="5"/>
      <c r="Q12" s="5"/>
      <c r="R12" s="5">
        <v>0</v>
      </c>
      <c r="S12" s="5">
        <f>LARGE(S8:S11,3)+LARGE(S8:S11,2)+LARGE(S8:S11,1)-R12</f>
        <v>30.55</v>
      </c>
      <c r="T12" s="5"/>
      <c r="U12" s="5"/>
      <c r="V12" s="5">
        <v>0</v>
      </c>
      <c r="W12" s="5">
        <f>LARGE(W8:W11,3)+LARGE(W8:W11,2)+LARGE(W8:W11,1)-V12</f>
        <v>34.6</v>
      </c>
      <c r="X12" s="5">
        <f t="shared" si="4"/>
        <v>124.35</v>
      </c>
    </row>
    <row r="14" spans="1:25" ht="18.75" x14ac:dyDescent="0.3">
      <c r="D14" s="6" t="s">
        <v>145</v>
      </c>
      <c r="F14" t="s">
        <v>155</v>
      </c>
    </row>
    <row r="15" spans="1:25" ht="18.75" x14ac:dyDescent="0.3">
      <c r="D15" s="6"/>
    </row>
    <row r="16" spans="1:25" ht="18.75" x14ac:dyDescent="0.3">
      <c r="D16" s="6" t="s">
        <v>144</v>
      </c>
      <c r="F16" t="s">
        <v>154</v>
      </c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"/>
  <sheetViews>
    <sheetView workbookViewId="0">
      <selection activeCell="A9" sqref="A9"/>
    </sheetView>
  </sheetViews>
  <sheetFormatPr defaultRowHeight="15" x14ac:dyDescent="0.25"/>
  <cols>
    <col min="1" max="1" width="8.5703125" customWidth="1"/>
    <col min="2" max="3" width="10" customWidth="1"/>
    <col min="4" max="4" width="21.5703125" customWidth="1"/>
    <col min="5" max="5" width="8" customWidth="1"/>
    <col min="6" max="6" width="14.42578125" customWidth="1"/>
    <col min="7" max="7" width="25.4257812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30" customWidth="1"/>
  </cols>
  <sheetData>
    <row r="1" spans="1:25" ht="18.75" x14ac:dyDescent="0.3">
      <c r="D1" s="1" t="s">
        <v>0</v>
      </c>
    </row>
    <row r="2" spans="1:25" ht="18.75" x14ac:dyDescent="0.3">
      <c r="D2" s="1" t="s">
        <v>1</v>
      </c>
    </row>
    <row r="3" spans="1:25" ht="18.75" x14ac:dyDescent="0.3">
      <c r="D3" s="1" t="s">
        <v>86</v>
      </c>
    </row>
    <row r="6" spans="1:25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</row>
    <row r="7" spans="1:25" x14ac:dyDescent="0.25">
      <c r="A7" s="3" t="s">
        <v>146</v>
      </c>
      <c r="B7" s="3">
        <v>3971</v>
      </c>
      <c r="C7" s="3">
        <v>7791</v>
      </c>
      <c r="D7" s="3" t="s">
        <v>19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x14ac:dyDescent="0.25">
      <c r="B8">
        <v>881284</v>
      </c>
      <c r="C8">
        <v>7791</v>
      </c>
      <c r="D8" t="s">
        <v>87</v>
      </c>
      <c r="E8">
        <v>2010</v>
      </c>
      <c r="F8" t="s">
        <v>21</v>
      </c>
      <c r="G8" t="s">
        <v>32</v>
      </c>
      <c r="H8" s="4">
        <v>2</v>
      </c>
      <c r="I8" s="4">
        <v>7.75</v>
      </c>
      <c r="J8" s="4">
        <v>0</v>
      </c>
      <c r="K8" s="5">
        <f t="shared" ref="K8:K12" si="0">H8+I8-J8</f>
        <v>9.75</v>
      </c>
      <c r="L8" s="4">
        <v>0</v>
      </c>
      <c r="M8" s="4">
        <v>0</v>
      </c>
      <c r="N8" s="4">
        <v>0</v>
      </c>
      <c r="O8" s="5">
        <f t="shared" ref="O8:O12" si="1">L8+M8-N8</f>
        <v>0</v>
      </c>
      <c r="P8" s="4">
        <v>2.2999999999999998</v>
      </c>
      <c r="Q8" s="4">
        <v>7.8</v>
      </c>
      <c r="R8" s="4">
        <v>0</v>
      </c>
      <c r="S8" s="5">
        <f t="shared" ref="S8:S12" si="2">P8+Q8-R8</f>
        <v>10.1</v>
      </c>
      <c r="T8" s="4">
        <v>2.9</v>
      </c>
      <c r="U8" s="4">
        <v>8.9</v>
      </c>
      <c r="V8" s="4">
        <v>0</v>
      </c>
      <c r="W8" s="5">
        <f t="shared" ref="W8:W12" si="3">T8+U8-V8</f>
        <v>11.8</v>
      </c>
      <c r="X8" s="5">
        <f t="shared" ref="X8:X13" si="4">K8+O8+S8+W8</f>
        <v>31.650000000000002</v>
      </c>
    </row>
    <row r="9" spans="1:25" x14ac:dyDescent="0.25">
      <c r="B9">
        <v>629947</v>
      </c>
      <c r="C9">
        <v>7791</v>
      </c>
      <c r="D9" t="s">
        <v>88</v>
      </c>
      <c r="E9">
        <v>2007</v>
      </c>
      <c r="F9" t="s">
        <v>21</v>
      </c>
      <c r="G9" t="s">
        <v>83</v>
      </c>
      <c r="H9" s="4">
        <v>0</v>
      </c>
      <c r="I9" s="4">
        <v>0</v>
      </c>
      <c r="J9" s="4">
        <v>0</v>
      </c>
      <c r="K9" s="5">
        <f t="shared" si="0"/>
        <v>0</v>
      </c>
      <c r="L9" s="4">
        <v>1.2</v>
      </c>
      <c r="M9" s="4">
        <v>5.7</v>
      </c>
      <c r="N9" s="4">
        <v>0</v>
      </c>
      <c r="O9" s="5">
        <f>L9+M9-N9</f>
        <v>6.9</v>
      </c>
      <c r="P9" s="4">
        <v>0</v>
      </c>
      <c r="Q9" s="4">
        <v>0</v>
      </c>
      <c r="R9" s="4">
        <v>0</v>
      </c>
      <c r="S9" s="5">
        <f t="shared" si="2"/>
        <v>0</v>
      </c>
      <c r="T9" s="4">
        <v>0</v>
      </c>
      <c r="U9" s="4">
        <v>0</v>
      </c>
      <c r="V9" s="4">
        <v>0</v>
      </c>
      <c r="W9" s="5">
        <f t="shared" si="3"/>
        <v>0</v>
      </c>
      <c r="X9" s="5">
        <f t="shared" si="4"/>
        <v>6.9</v>
      </c>
    </row>
    <row r="10" spans="1:25" x14ac:dyDescent="0.25">
      <c r="B10">
        <v>183734</v>
      </c>
      <c r="C10">
        <v>7791</v>
      </c>
      <c r="D10" t="s">
        <v>89</v>
      </c>
      <c r="E10">
        <v>2010</v>
      </c>
      <c r="F10" t="s">
        <v>21</v>
      </c>
      <c r="G10" t="s">
        <v>32</v>
      </c>
      <c r="H10" s="4">
        <v>2.8</v>
      </c>
      <c r="I10" s="4">
        <v>8.1999999999999993</v>
      </c>
      <c r="J10" s="4">
        <v>0</v>
      </c>
      <c r="K10" s="5">
        <f t="shared" si="0"/>
        <v>11</v>
      </c>
      <c r="L10" s="4">
        <v>1.2</v>
      </c>
      <c r="M10" s="4">
        <v>5.85</v>
      </c>
      <c r="N10" s="4">
        <v>2</v>
      </c>
      <c r="O10" s="5">
        <f t="shared" si="1"/>
        <v>5.05</v>
      </c>
      <c r="P10" s="4">
        <v>3.1</v>
      </c>
      <c r="Q10" s="4">
        <v>7.3</v>
      </c>
      <c r="R10" s="4">
        <v>0</v>
      </c>
      <c r="S10" s="5">
        <f t="shared" si="2"/>
        <v>10.4</v>
      </c>
      <c r="T10" s="4">
        <v>2.9</v>
      </c>
      <c r="U10" s="4">
        <v>8.8000000000000007</v>
      </c>
      <c r="V10" s="4">
        <v>0</v>
      </c>
      <c r="W10" s="5">
        <f t="shared" si="3"/>
        <v>11.700000000000001</v>
      </c>
      <c r="X10" s="5">
        <f t="shared" si="4"/>
        <v>38.150000000000006</v>
      </c>
    </row>
    <row r="11" spans="1:25" x14ac:dyDescent="0.25">
      <c r="B11">
        <v>379495</v>
      </c>
      <c r="C11">
        <v>7791</v>
      </c>
      <c r="D11" t="s">
        <v>90</v>
      </c>
      <c r="E11">
        <v>2007</v>
      </c>
      <c r="F11" t="s">
        <v>21</v>
      </c>
      <c r="G11" t="s">
        <v>32</v>
      </c>
      <c r="H11" s="4">
        <v>3</v>
      </c>
      <c r="I11" s="4">
        <v>7.65</v>
      </c>
      <c r="J11" s="4">
        <v>0</v>
      </c>
      <c r="K11" s="5">
        <f t="shared" si="0"/>
        <v>10.65</v>
      </c>
      <c r="L11" s="4">
        <v>1.8</v>
      </c>
      <c r="M11" s="4">
        <v>6.9</v>
      </c>
      <c r="N11" s="4">
        <v>0</v>
      </c>
      <c r="O11" s="5">
        <f t="shared" si="1"/>
        <v>8.7000000000000011</v>
      </c>
      <c r="P11" s="4">
        <v>3.1</v>
      </c>
      <c r="Q11" s="4">
        <v>6.85</v>
      </c>
      <c r="R11" s="4">
        <v>0</v>
      </c>
      <c r="S11" s="5">
        <f t="shared" si="2"/>
        <v>9.9499999999999993</v>
      </c>
      <c r="T11" s="4">
        <v>2.8</v>
      </c>
      <c r="U11" s="4">
        <v>8.6</v>
      </c>
      <c r="V11" s="4">
        <v>0</v>
      </c>
      <c r="W11" s="5">
        <f t="shared" si="3"/>
        <v>11.399999999999999</v>
      </c>
      <c r="X11" s="5">
        <f t="shared" si="4"/>
        <v>40.700000000000003</v>
      </c>
    </row>
    <row r="12" spans="1:25" x14ac:dyDescent="0.25">
      <c r="B12">
        <v>428668</v>
      </c>
      <c r="C12">
        <v>7791</v>
      </c>
      <c r="D12" t="s">
        <v>91</v>
      </c>
      <c r="E12">
        <v>2008</v>
      </c>
      <c r="F12" t="s">
        <v>21</v>
      </c>
      <c r="G12" t="s">
        <v>83</v>
      </c>
      <c r="H12" s="4">
        <v>2.4</v>
      </c>
      <c r="I12" s="4">
        <v>8.0500000000000007</v>
      </c>
      <c r="J12" s="4">
        <v>0</v>
      </c>
      <c r="K12" s="5">
        <f t="shared" si="0"/>
        <v>10.450000000000001</v>
      </c>
      <c r="L12" s="4">
        <v>1.8</v>
      </c>
      <c r="M12" s="4">
        <v>7.45</v>
      </c>
      <c r="N12" s="4">
        <v>0</v>
      </c>
      <c r="O12" s="5">
        <f t="shared" si="1"/>
        <v>9.25</v>
      </c>
      <c r="P12" s="4">
        <v>2.5</v>
      </c>
      <c r="Q12" s="4">
        <v>6.05</v>
      </c>
      <c r="R12" s="4">
        <v>0</v>
      </c>
      <c r="S12" s="5">
        <f t="shared" si="2"/>
        <v>8.5500000000000007</v>
      </c>
      <c r="T12" s="4">
        <v>2.8</v>
      </c>
      <c r="U12" s="4">
        <v>8.6</v>
      </c>
      <c r="V12" s="4">
        <v>0</v>
      </c>
      <c r="W12" s="5">
        <f t="shared" si="3"/>
        <v>11.399999999999999</v>
      </c>
      <c r="X12" s="5">
        <f t="shared" si="4"/>
        <v>39.650000000000006</v>
      </c>
    </row>
    <row r="13" spans="1:25" x14ac:dyDescent="0.25">
      <c r="A13" s="5"/>
      <c r="B13" s="5"/>
      <c r="C13" s="5"/>
      <c r="D13" s="5" t="s">
        <v>24</v>
      </c>
      <c r="E13" s="5"/>
      <c r="F13" s="5"/>
      <c r="G13" s="5"/>
      <c r="H13" s="5"/>
      <c r="I13" s="5"/>
      <c r="J13" s="5">
        <v>0</v>
      </c>
      <c r="K13" s="5">
        <f>LARGE(K8:K12,3)+LARGE(K8:K12,2)+LARGE(K8:K12,1)-J13</f>
        <v>32.1</v>
      </c>
      <c r="L13" s="5"/>
      <c r="M13" s="5"/>
      <c r="N13" s="5">
        <v>0</v>
      </c>
      <c r="O13" s="5">
        <f>LARGE(O8:O12,3)+LARGE(O8:O12,2)+LARGE(O8:O12,1)-N13</f>
        <v>24.85</v>
      </c>
      <c r="P13" s="5"/>
      <c r="Q13" s="5"/>
      <c r="R13" s="5">
        <v>0</v>
      </c>
      <c r="S13" s="5">
        <f>LARGE(S8:S12,3)+LARGE(S8:S12,2)+LARGE(S8:S12,1)-R13</f>
        <v>30.449999999999996</v>
      </c>
      <c r="T13" s="5"/>
      <c r="U13" s="5"/>
      <c r="V13" s="5">
        <v>0</v>
      </c>
      <c r="W13" s="5">
        <f>LARGE(W8:W12,3)+LARGE(W8:W12,2)+LARGE(W8:W12,1)-V13</f>
        <v>34.900000000000006</v>
      </c>
      <c r="X13" s="5">
        <f t="shared" si="4"/>
        <v>122.30000000000001</v>
      </c>
    </row>
    <row r="15" spans="1:25" ht="18.75" x14ac:dyDescent="0.3">
      <c r="D15" s="8" t="s">
        <v>145</v>
      </c>
      <c r="F15" t="s">
        <v>155</v>
      </c>
    </row>
    <row r="16" spans="1:25" ht="18.75" x14ac:dyDescent="0.3">
      <c r="D16" s="8"/>
    </row>
    <row r="17" spans="4:6" ht="18.75" x14ac:dyDescent="0.3">
      <c r="D17" s="8" t="s">
        <v>144</v>
      </c>
      <c r="F17" t="s">
        <v>154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workbookViewId="0"/>
  </sheetViews>
  <sheetFormatPr defaultRowHeight="15" x14ac:dyDescent="0.25"/>
  <cols>
    <col min="1" max="1" width="6.85546875" customWidth="1"/>
    <col min="2" max="3" width="10" customWidth="1"/>
    <col min="4" max="4" width="30" customWidth="1"/>
    <col min="5" max="5" width="8" customWidth="1"/>
    <col min="6" max="6" width="22.85546875" customWidth="1"/>
    <col min="7" max="7" width="16.4257812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30" customWidth="1"/>
  </cols>
  <sheetData>
    <row r="1" spans="1:25" ht="18.75" x14ac:dyDescent="0.3">
      <c r="D1" s="1" t="s">
        <v>0</v>
      </c>
    </row>
    <row r="2" spans="1:25" ht="18.75" x14ac:dyDescent="0.3">
      <c r="D2" s="1" t="s">
        <v>1</v>
      </c>
    </row>
    <row r="3" spans="1:25" ht="18.75" x14ac:dyDescent="0.3">
      <c r="D3" s="1" t="s">
        <v>92</v>
      </c>
    </row>
    <row r="6" spans="1:25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</row>
    <row r="7" spans="1:25" x14ac:dyDescent="0.25">
      <c r="A7" s="3" t="s">
        <v>146</v>
      </c>
      <c r="B7" s="3">
        <v>3961</v>
      </c>
      <c r="C7" s="3">
        <v>7791</v>
      </c>
      <c r="D7" s="3" t="s">
        <v>19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x14ac:dyDescent="0.25">
      <c r="B8">
        <v>822919</v>
      </c>
      <c r="C8">
        <v>7791</v>
      </c>
      <c r="D8" t="s">
        <v>93</v>
      </c>
      <c r="E8">
        <v>2004</v>
      </c>
      <c r="F8" t="s">
        <v>21</v>
      </c>
      <c r="G8" t="s">
        <v>94</v>
      </c>
      <c r="H8" s="4">
        <v>2</v>
      </c>
      <c r="I8" s="4">
        <v>7.35</v>
      </c>
      <c r="J8" s="4">
        <v>0</v>
      </c>
      <c r="K8" s="5">
        <f t="shared" ref="K8:K12" si="0">H8+I8-J8</f>
        <v>9.35</v>
      </c>
      <c r="L8" s="4">
        <v>0</v>
      </c>
      <c r="M8" s="4">
        <v>0</v>
      </c>
      <c r="N8" s="4">
        <v>0</v>
      </c>
      <c r="O8" s="5">
        <f t="shared" ref="O8:O12" si="1">L8+M8-N8</f>
        <v>0</v>
      </c>
      <c r="P8" s="4">
        <v>0</v>
      </c>
      <c r="Q8" s="4">
        <v>0</v>
      </c>
      <c r="R8" s="4">
        <v>0</v>
      </c>
      <c r="S8" s="5">
        <f t="shared" ref="S8:S12" si="2">P8+Q8-R8</f>
        <v>0</v>
      </c>
      <c r="T8" s="4">
        <v>0</v>
      </c>
      <c r="U8" s="4">
        <v>0</v>
      </c>
      <c r="V8" s="4">
        <v>0</v>
      </c>
      <c r="W8" s="5">
        <f t="shared" ref="W8:W12" si="3">T8+U8-V8</f>
        <v>0</v>
      </c>
      <c r="X8" s="5">
        <f t="shared" ref="X8:X13" si="4">K8+O8+S8+W8</f>
        <v>9.35</v>
      </c>
    </row>
    <row r="9" spans="1:25" x14ac:dyDescent="0.25">
      <c r="B9">
        <v>443004</v>
      </c>
      <c r="C9">
        <v>7791</v>
      </c>
      <c r="D9" t="s">
        <v>95</v>
      </c>
      <c r="E9">
        <v>2009</v>
      </c>
      <c r="F9" t="s">
        <v>21</v>
      </c>
      <c r="G9" t="s">
        <v>94</v>
      </c>
      <c r="H9" s="4">
        <v>2.8</v>
      </c>
      <c r="I9" s="4">
        <v>8.1999999999999993</v>
      </c>
      <c r="J9" s="4">
        <v>0</v>
      </c>
      <c r="K9" s="5">
        <f t="shared" si="0"/>
        <v>11</v>
      </c>
      <c r="L9" s="4">
        <v>2.5</v>
      </c>
      <c r="M9" s="4">
        <v>6.95</v>
      </c>
      <c r="N9" s="4">
        <v>0</v>
      </c>
      <c r="O9" s="5">
        <f t="shared" si="1"/>
        <v>9.4499999999999993</v>
      </c>
      <c r="P9" s="4">
        <v>3.1</v>
      </c>
      <c r="Q9" s="4">
        <v>7</v>
      </c>
      <c r="R9" s="4">
        <v>0</v>
      </c>
      <c r="S9" s="5">
        <f t="shared" si="2"/>
        <v>10.1</v>
      </c>
      <c r="T9" s="4">
        <v>3.2</v>
      </c>
      <c r="U9" s="4">
        <v>8.9</v>
      </c>
      <c r="V9" s="4">
        <v>0</v>
      </c>
      <c r="W9" s="5">
        <f t="shared" si="3"/>
        <v>12.100000000000001</v>
      </c>
      <c r="X9" s="5">
        <f t="shared" si="4"/>
        <v>42.65</v>
      </c>
    </row>
    <row r="10" spans="1:25" x14ac:dyDescent="0.25">
      <c r="B10">
        <v>947130</v>
      </c>
      <c r="C10">
        <v>7791</v>
      </c>
      <c r="D10" t="s">
        <v>142</v>
      </c>
      <c r="E10">
        <v>2008</v>
      </c>
      <c r="F10" t="s">
        <v>21</v>
      </c>
      <c r="G10" t="s">
        <v>94</v>
      </c>
      <c r="H10" s="4">
        <v>0</v>
      </c>
      <c r="I10" s="4">
        <v>0</v>
      </c>
      <c r="J10" s="4">
        <v>0</v>
      </c>
      <c r="K10" s="5">
        <f t="shared" si="0"/>
        <v>0</v>
      </c>
      <c r="L10" s="4">
        <v>1.6</v>
      </c>
      <c r="M10" s="4">
        <v>7.9</v>
      </c>
      <c r="N10" s="4">
        <v>0</v>
      </c>
      <c r="O10" s="5">
        <f t="shared" si="1"/>
        <v>9.5</v>
      </c>
      <c r="P10" s="4">
        <v>2.9</v>
      </c>
      <c r="Q10" s="4">
        <v>6.7</v>
      </c>
      <c r="R10" s="4">
        <v>0</v>
      </c>
      <c r="S10" s="5">
        <f t="shared" si="2"/>
        <v>9.6</v>
      </c>
      <c r="T10" s="4">
        <v>2.7</v>
      </c>
      <c r="U10" s="4">
        <v>8.5</v>
      </c>
      <c r="V10" s="4">
        <v>0</v>
      </c>
      <c r="W10" s="5">
        <f t="shared" si="3"/>
        <v>11.2</v>
      </c>
      <c r="X10" s="5">
        <f t="shared" si="4"/>
        <v>30.3</v>
      </c>
    </row>
    <row r="11" spans="1:25" x14ac:dyDescent="0.25">
      <c r="B11">
        <v>480875</v>
      </c>
      <c r="C11">
        <v>7791</v>
      </c>
      <c r="D11" t="s">
        <v>143</v>
      </c>
      <c r="E11">
        <v>2008</v>
      </c>
      <c r="F11" t="s">
        <v>21</v>
      </c>
      <c r="G11" t="s">
        <v>94</v>
      </c>
      <c r="H11" s="4">
        <v>0</v>
      </c>
      <c r="I11" s="4">
        <v>0</v>
      </c>
      <c r="J11" s="4">
        <v>0</v>
      </c>
      <c r="K11" s="5">
        <f t="shared" si="0"/>
        <v>0</v>
      </c>
      <c r="L11" s="4">
        <v>1.4</v>
      </c>
      <c r="M11" s="4">
        <v>8.35</v>
      </c>
      <c r="N11" s="4">
        <v>0</v>
      </c>
      <c r="O11" s="5">
        <f t="shared" si="1"/>
        <v>9.75</v>
      </c>
      <c r="P11" s="4">
        <v>2.9</v>
      </c>
      <c r="Q11" s="4">
        <v>7.9</v>
      </c>
      <c r="R11" s="4">
        <v>0</v>
      </c>
      <c r="S11" s="5">
        <f t="shared" si="2"/>
        <v>10.8</v>
      </c>
      <c r="T11" s="4">
        <v>2.6</v>
      </c>
      <c r="U11" s="4">
        <v>9.1</v>
      </c>
      <c r="V11" s="4">
        <v>0</v>
      </c>
      <c r="W11" s="5">
        <f t="shared" si="3"/>
        <v>11.7</v>
      </c>
      <c r="X11" s="5">
        <f t="shared" si="4"/>
        <v>32.25</v>
      </c>
    </row>
    <row r="12" spans="1:25" x14ac:dyDescent="0.25">
      <c r="B12">
        <v>539833</v>
      </c>
      <c r="C12">
        <v>9381</v>
      </c>
      <c r="D12" t="s">
        <v>103</v>
      </c>
      <c r="E12">
        <v>2007</v>
      </c>
      <c r="F12" t="s">
        <v>69</v>
      </c>
      <c r="G12" t="s">
        <v>71</v>
      </c>
      <c r="H12" s="4">
        <v>2</v>
      </c>
      <c r="I12" s="4">
        <v>6.6</v>
      </c>
      <c r="J12" s="4">
        <v>0</v>
      </c>
      <c r="K12" s="5">
        <f t="shared" si="0"/>
        <v>8.6</v>
      </c>
      <c r="L12" s="4">
        <v>1.9</v>
      </c>
      <c r="M12" s="4">
        <v>6.6</v>
      </c>
      <c r="N12" s="4">
        <v>0</v>
      </c>
      <c r="O12" s="5">
        <f t="shared" si="1"/>
        <v>8.5</v>
      </c>
      <c r="P12" s="4">
        <v>2.7</v>
      </c>
      <c r="Q12" s="4">
        <v>5.65</v>
      </c>
      <c r="R12" s="4">
        <v>0</v>
      </c>
      <c r="S12" s="5">
        <f t="shared" si="2"/>
        <v>8.3500000000000014</v>
      </c>
      <c r="T12" s="4">
        <v>2.9</v>
      </c>
      <c r="U12" s="4">
        <v>8</v>
      </c>
      <c r="V12" s="4">
        <v>0</v>
      </c>
      <c r="W12" s="5">
        <f t="shared" si="3"/>
        <v>10.9</v>
      </c>
      <c r="X12" s="5">
        <f t="shared" si="4"/>
        <v>36.35</v>
      </c>
    </row>
    <row r="13" spans="1:25" x14ac:dyDescent="0.25">
      <c r="A13" s="5"/>
      <c r="B13" s="5"/>
      <c r="C13" s="5"/>
      <c r="D13" s="5" t="s">
        <v>24</v>
      </c>
      <c r="E13" s="5"/>
      <c r="F13" s="5"/>
      <c r="G13" s="5"/>
      <c r="H13" s="5"/>
      <c r="I13" s="5"/>
      <c r="J13" s="5">
        <v>0</v>
      </c>
      <c r="K13" s="5">
        <f>LARGE(K8:K12,3)+LARGE(K8:K12,2)+LARGE(K8:K12,1)-J13</f>
        <v>28.95</v>
      </c>
      <c r="L13" s="5"/>
      <c r="M13" s="5"/>
      <c r="N13" s="5">
        <v>0</v>
      </c>
      <c r="O13" s="5">
        <f>LARGE(O8:O12,3)+LARGE(O8:O12,2)+LARGE(O8:O12,1)-N13</f>
        <v>28.7</v>
      </c>
      <c r="P13" s="5"/>
      <c r="Q13" s="5"/>
      <c r="R13" s="5">
        <v>0</v>
      </c>
      <c r="S13" s="5">
        <f>LARGE(S8:S12,3)+LARGE(S8:S12,2)+LARGE(S8:S12,1)-R13</f>
        <v>30.5</v>
      </c>
      <c r="T13" s="5"/>
      <c r="U13" s="5"/>
      <c r="V13" s="5">
        <v>0</v>
      </c>
      <c r="W13" s="5">
        <f>LARGE(W8:W12,3)+LARGE(W8:W12,2)+LARGE(W8:W12,1)-V13</f>
        <v>35</v>
      </c>
      <c r="X13" s="5">
        <f t="shared" si="4"/>
        <v>123.15</v>
      </c>
    </row>
    <row r="14" spans="1:25" x14ac:dyDescent="0.25">
      <c r="A14" s="3" t="s">
        <v>147</v>
      </c>
      <c r="B14" s="3">
        <v>3983</v>
      </c>
      <c r="C14" s="3">
        <v>3198</v>
      </c>
      <c r="D14" s="3" t="s">
        <v>59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x14ac:dyDescent="0.25">
      <c r="B15">
        <v>770140</v>
      </c>
      <c r="C15">
        <v>3198</v>
      </c>
      <c r="D15" t="s">
        <v>96</v>
      </c>
      <c r="E15">
        <v>2013</v>
      </c>
      <c r="F15" t="s">
        <v>61</v>
      </c>
      <c r="G15" t="s">
        <v>62</v>
      </c>
      <c r="H15" s="4">
        <v>0</v>
      </c>
      <c r="I15" s="4">
        <v>0</v>
      </c>
      <c r="J15" s="4">
        <v>0</v>
      </c>
      <c r="K15" s="5">
        <f t="shared" ref="K15:K19" si="5">H15+I15-J15</f>
        <v>0</v>
      </c>
      <c r="L15" s="4">
        <v>0.8</v>
      </c>
      <c r="M15" s="4">
        <v>8.5</v>
      </c>
      <c r="N15" s="4">
        <v>1</v>
      </c>
      <c r="O15" s="5">
        <f t="shared" ref="O15:O19" si="6">L15+M15-N15</f>
        <v>8.3000000000000007</v>
      </c>
      <c r="P15" s="4">
        <v>2.8</v>
      </c>
      <c r="Q15" s="4">
        <v>7.2</v>
      </c>
      <c r="R15" s="4">
        <v>0</v>
      </c>
      <c r="S15" s="5">
        <f t="shared" ref="S15:S19" si="7">P15+Q15-R15</f>
        <v>10</v>
      </c>
      <c r="T15" s="4">
        <v>2.1</v>
      </c>
      <c r="U15" s="4">
        <v>9.3000000000000007</v>
      </c>
      <c r="V15" s="4">
        <v>0</v>
      </c>
      <c r="W15" s="5">
        <f t="shared" ref="W15:W19" si="8">T15+U15-V15</f>
        <v>11.4</v>
      </c>
      <c r="X15" s="5">
        <f t="shared" ref="X15:X20" si="9">K15+O15+S15+W15</f>
        <v>29.700000000000003</v>
      </c>
      <c r="Y15" t="s">
        <v>97</v>
      </c>
    </row>
    <row r="16" spans="1:25" x14ac:dyDescent="0.25">
      <c r="B16">
        <v>369714</v>
      </c>
      <c r="C16">
        <v>3198</v>
      </c>
      <c r="D16" t="s">
        <v>98</v>
      </c>
      <c r="E16">
        <v>2010</v>
      </c>
      <c r="F16" t="s">
        <v>61</v>
      </c>
      <c r="G16" t="s">
        <v>62</v>
      </c>
      <c r="H16" s="4">
        <v>2</v>
      </c>
      <c r="I16" s="4">
        <v>8.3000000000000007</v>
      </c>
      <c r="J16" s="4">
        <v>0</v>
      </c>
      <c r="K16" s="5">
        <f t="shared" si="5"/>
        <v>10.3</v>
      </c>
      <c r="L16" s="4">
        <v>2.5</v>
      </c>
      <c r="M16" s="4">
        <v>7.25</v>
      </c>
      <c r="N16" s="4">
        <v>0</v>
      </c>
      <c r="O16" s="5">
        <f t="shared" si="6"/>
        <v>9.75</v>
      </c>
      <c r="P16" s="4">
        <v>2.8</v>
      </c>
      <c r="Q16" s="4">
        <v>7.8</v>
      </c>
      <c r="R16" s="4">
        <v>0</v>
      </c>
      <c r="S16" s="5">
        <f t="shared" si="7"/>
        <v>10.6</v>
      </c>
      <c r="T16" s="4">
        <v>2.6</v>
      </c>
      <c r="U16" s="4">
        <v>9.1</v>
      </c>
      <c r="V16" s="4">
        <v>0</v>
      </c>
      <c r="W16" s="5">
        <f t="shared" si="8"/>
        <v>11.7</v>
      </c>
      <c r="X16" s="5">
        <f t="shared" si="9"/>
        <v>42.349999999999994</v>
      </c>
      <c r="Y16" t="s">
        <v>97</v>
      </c>
    </row>
    <row r="17" spans="1:25" x14ac:dyDescent="0.25">
      <c r="B17">
        <v>257121</v>
      </c>
      <c r="C17">
        <v>3198</v>
      </c>
      <c r="D17" t="s">
        <v>99</v>
      </c>
      <c r="E17">
        <v>2008</v>
      </c>
      <c r="F17" t="s">
        <v>61</v>
      </c>
      <c r="G17" t="s">
        <v>100</v>
      </c>
      <c r="H17" s="4">
        <v>2</v>
      </c>
      <c r="I17" s="4">
        <v>7</v>
      </c>
      <c r="J17" s="4">
        <v>0</v>
      </c>
      <c r="K17" s="5">
        <f t="shared" si="5"/>
        <v>9</v>
      </c>
      <c r="L17" s="4">
        <v>2</v>
      </c>
      <c r="M17" s="4">
        <v>6.05</v>
      </c>
      <c r="N17" s="4">
        <v>0</v>
      </c>
      <c r="O17" s="5">
        <f t="shared" si="6"/>
        <v>8.0500000000000007</v>
      </c>
      <c r="P17" s="4">
        <v>2.8</v>
      </c>
      <c r="Q17" s="4">
        <v>6.4</v>
      </c>
      <c r="R17" s="4">
        <v>0</v>
      </c>
      <c r="S17" s="5">
        <f t="shared" si="7"/>
        <v>9.1999999999999993</v>
      </c>
      <c r="T17" s="4">
        <v>2.1</v>
      </c>
      <c r="U17" s="4">
        <v>9</v>
      </c>
      <c r="V17" s="4">
        <v>0</v>
      </c>
      <c r="W17" s="5">
        <f t="shared" si="8"/>
        <v>11.1</v>
      </c>
      <c r="X17" s="5">
        <f t="shared" si="9"/>
        <v>37.35</v>
      </c>
      <c r="Y17" t="s">
        <v>97</v>
      </c>
    </row>
    <row r="18" spans="1:25" x14ac:dyDescent="0.25">
      <c r="B18">
        <v>885593</v>
      </c>
      <c r="C18">
        <v>3198</v>
      </c>
      <c r="D18" t="s">
        <v>101</v>
      </c>
      <c r="E18">
        <v>2009</v>
      </c>
      <c r="F18" t="s">
        <v>61</v>
      </c>
      <c r="G18" t="s">
        <v>62</v>
      </c>
      <c r="H18" s="4">
        <v>0</v>
      </c>
      <c r="I18" s="4">
        <v>0</v>
      </c>
      <c r="J18" s="4">
        <v>0</v>
      </c>
      <c r="K18" s="5">
        <f t="shared" si="5"/>
        <v>0</v>
      </c>
      <c r="L18" s="4">
        <v>0</v>
      </c>
      <c r="M18" s="4">
        <v>0</v>
      </c>
      <c r="N18" s="4">
        <v>0</v>
      </c>
      <c r="O18" s="5">
        <f t="shared" si="6"/>
        <v>0</v>
      </c>
      <c r="P18" s="4">
        <v>0</v>
      </c>
      <c r="Q18" s="4">
        <v>0</v>
      </c>
      <c r="R18" s="4">
        <v>0</v>
      </c>
      <c r="S18" s="5">
        <f t="shared" si="7"/>
        <v>0</v>
      </c>
      <c r="T18" s="4">
        <v>0</v>
      </c>
      <c r="U18" s="4">
        <v>0</v>
      </c>
      <c r="V18" s="4">
        <v>0</v>
      </c>
      <c r="W18" s="5">
        <f t="shared" si="8"/>
        <v>0</v>
      </c>
      <c r="X18" s="5">
        <f t="shared" si="9"/>
        <v>0</v>
      </c>
      <c r="Y18" t="s">
        <v>97</v>
      </c>
    </row>
    <row r="19" spans="1:25" x14ac:dyDescent="0.25">
      <c r="B19">
        <v>422651</v>
      </c>
      <c r="C19">
        <v>3198</v>
      </c>
      <c r="D19" t="s">
        <v>102</v>
      </c>
      <c r="E19">
        <v>2013</v>
      </c>
      <c r="F19" t="s">
        <v>61</v>
      </c>
      <c r="G19" t="s">
        <v>62</v>
      </c>
      <c r="H19" s="4">
        <v>0</v>
      </c>
      <c r="I19" s="4">
        <v>0</v>
      </c>
      <c r="J19" s="4">
        <v>0</v>
      </c>
      <c r="K19" s="5">
        <f t="shared" si="5"/>
        <v>0</v>
      </c>
      <c r="L19" s="4">
        <v>2</v>
      </c>
      <c r="M19" s="4">
        <v>6.35</v>
      </c>
      <c r="N19" s="4">
        <v>0</v>
      </c>
      <c r="O19" s="5">
        <f t="shared" si="6"/>
        <v>8.35</v>
      </c>
      <c r="P19" s="4">
        <v>1.6</v>
      </c>
      <c r="Q19" s="4">
        <v>8</v>
      </c>
      <c r="R19" s="4">
        <v>0</v>
      </c>
      <c r="S19" s="5">
        <f t="shared" si="7"/>
        <v>9.6</v>
      </c>
      <c r="T19" s="4">
        <v>2.6</v>
      </c>
      <c r="U19" s="4">
        <v>9</v>
      </c>
      <c r="V19" s="4">
        <v>0</v>
      </c>
      <c r="W19" s="5">
        <f t="shared" si="8"/>
        <v>11.6</v>
      </c>
      <c r="X19" s="5">
        <f t="shared" si="9"/>
        <v>29.549999999999997</v>
      </c>
      <c r="Y19" t="s">
        <v>97</v>
      </c>
    </row>
    <row r="20" spans="1:25" x14ac:dyDescent="0.25">
      <c r="A20" s="5"/>
      <c r="B20" s="5"/>
      <c r="C20" s="5"/>
      <c r="D20" s="5" t="s">
        <v>24</v>
      </c>
      <c r="E20" s="5"/>
      <c r="F20" s="5"/>
      <c r="G20" s="5"/>
      <c r="H20" s="5"/>
      <c r="I20" s="5"/>
      <c r="J20" s="5">
        <v>0</v>
      </c>
      <c r="K20" s="5">
        <f>LARGE(K15:K19,3)+LARGE(K15:K19,2)+LARGE(K15:K19,1)-J20</f>
        <v>19.3</v>
      </c>
      <c r="L20" s="5"/>
      <c r="M20" s="5"/>
      <c r="N20" s="5">
        <v>0</v>
      </c>
      <c r="O20" s="5">
        <f>LARGE(O15:O19,3)+LARGE(O15:O19,2)+LARGE(O15:O19,1)-N20</f>
        <v>26.4</v>
      </c>
      <c r="P20" s="5"/>
      <c r="Q20" s="5"/>
      <c r="R20" s="5">
        <v>0</v>
      </c>
      <c r="S20" s="5">
        <f>LARGE(S15:S19,3)+LARGE(S15:S19,2)+LARGE(S15:S19,1)-R20</f>
        <v>30.200000000000003</v>
      </c>
      <c r="T20" s="5"/>
      <c r="U20" s="5"/>
      <c r="V20" s="5">
        <v>0</v>
      </c>
      <c r="W20" s="5">
        <f>LARGE(W15:W19,3)+LARGE(W15:W19,2)+LARGE(W15:W19,1)-V20</f>
        <v>34.700000000000003</v>
      </c>
      <c r="X20" s="5">
        <f t="shared" si="9"/>
        <v>110.60000000000001</v>
      </c>
    </row>
    <row r="22" spans="1:25" ht="18.75" x14ac:dyDescent="0.3">
      <c r="D22" s="8" t="s">
        <v>145</v>
      </c>
      <c r="F22" t="s">
        <v>155</v>
      </c>
    </row>
    <row r="23" spans="1:25" ht="18.75" x14ac:dyDescent="0.3">
      <c r="D23" s="8"/>
    </row>
    <row r="24" spans="1:25" ht="18.75" x14ac:dyDescent="0.3">
      <c r="D24" s="8" t="s">
        <v>144</v>
      </c>
      <c r="F24" t="s">
        <v>154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workbookViewId="0"/>
  </sheetViews>
  <sheetFormatPr defaultRowHeight="15" x14ac:dyDescent="0.25"/>
  <cols>
    <col min="1" max="1" width="8.5703125" customWidth="1"/>
    <col min="2" max="3" width="10" customWidth="1"/>
    <col min="4" max="4" width="30" customWidth="1"/>
    <col min="5" max="5" width="8" customWidth="1"/>
    <col min="6" max="6" width="19.42578125" customWidth="1"/>
    <col min="7" max="7" width="26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30" customWidth="1"/>
  </cols>
  <sheetData>
    <row r="1" spans="1:25" ht="18.75" x14ac:dyDescent="0.3">
      <c r="D1" s="1" t="s">
        <v>0</v>
      </c>
    </row>
    <row r="2" spans="1:25" ht="18.75" x14ac:dyDescent="0.3">
      <c r="D2" s="1" t="s">
        <v>1</v>
      </c>
    </row>
    <row r="3" spans="1:25" ht="18.75" x14ac:dyDescent="0.3">
      <c r="D3" s="1" t="s">
        <v>104</v>
      </c>
    </row>
    <row r="6" spans="1:25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</row>
    <row r="7" spans="1:25" x14ac:dyDescent="0.25">
      <c r="A7" s="3" t="s">
        <v>146</v>
      </c>
      <c r="B7" s="3">
        <v>3978</v>
      </c>
      <c r="C7" s="3">
        <v>7791</v>
      </c>
      <c r="D7" s="3" t="s">
        <v>140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x14ac:dyDescent="0.25">
      <c r="B8">
        <v>764136</v>
      </c>
      <c r="C8">
        <v>7791</v>
      </c>
      <c r="D8" t="s">
        <v>105</v>
      </c>
      <c r="E8">
        <v>2011</v>
      </c>
      <c r="F8" t="s">
        <v>21</v>
      </c>
      <c r="G8" t="s">
        <v>32</v>
      </c>
      <c r="H8" s="4">
        <v>2</v>
      </c>
      <c r="I8" s="4">
        <v>8.15</v>
      </c>
      <c r="J8" s="4">
        <v>0</v>
      </c>
      <c r="K8" s="5">
        <f t="shared" ref="K8:K11" si="0">H8+I8-J8</f>
        <v>10.15</v>
      </c>
      <c r="L8" s="4">
        <v>2</v>
      </c>
      <c r="M8" s="4">
        <v>8.5500000000000007</v>
      </c>
      <c r="N8" s="4">
        <v>0</v>
      </c>
      <c r="O8" s="5">
        <f t="shared" ref="O8:O11" si="1">L8+M8-N8</f>
        <v>10.55</v>
      </c>
      <c r="P8" s="4">
        <v>3.6</v>
      </c>
      <c r="Q8" s="4">
        <v>8.1</v>
      </c>
      <c r="R8" s="4">
        <v>0</v>
      </c>
      <c r="S8" s="5">
        <f t="shared" ref="S8:S11" si="2">P8+Q8-R8</f>
        <v>11.7</v>
      </c>
      <c r="T8" s="4">
        <v>3.1</v>
      </c>
      <c r="U8" s="4">
        <v>8.8000000000000007</v>
      </c>
      <c r="V8" s="4">
        <v>0</v>
      </c>
      <c r="W8" s="5">
        <f t="shared" ref="W8:W11" si="3">T8+U8-V8</f>
        <v>11.9</v>
      </c>
      <c r="X8" s="5">
        <f t="shared" ref="X8:X12" si="4">K8+O8+S8+W8</f>
        <v>44.300000000000004</v>
      </c>
    </row>
    <row r="9" spans="1:25" x14ac:dyDescent="0.25">
      <c r="B9">
        <v>273811</v>
      </c>
      <c r="C9">
        <v>7791</v>
      </c>
      <c r="D9" t="s">
        <v>106</v>
      </c>
      <c r="E9">
        <v>2011</v>
      </c>
      <c r="F9" t="s">
        <v>21</v>
      </c>
      <c r="G9" t="s">
        <v>32</v>
      </c>
      <c r="H9" s="4">
        <v>2</v>
      </c>
      <c r="I9" s="4">
        <v>8.1999999999999993</v>
      </c>
      <c r="J9" s="4">
        <v>0</v>
      </c>
      <c r="K9" s="5">
        <f t="shared" si="0"/>
        <v>10.199999999999999</v>
      </c>
      <c r="L9" s="4">
        <v>2</v>
      </c>
      <c r="M9" s="4">
        <v>8.1999999999999993</v>
      </c>
      <c r="N9" s="4">
        <v>0</v>
      </c>
      <c r="O9" s="5">
        <f t="shared" si="1"/>
        <v>10.199999999999999</v>
      </c>
      <c r="P9" s="4">
        <v>3.3</v>
      </c>
      <c r="Q9" s="4">
        <v>7.1</v>
      </c>
      <c r="R9" s="4">
        <v>0</v>
      </c>
      <c r="S9" s="5">
        <f t="shared" si="2"/>
        <v>10.399999999999999</v>
      </c>
      <c r="T9" s="4">
        <v>3.1</v>
      </c>
      <c r="U9" s="4">
        <v>9.1999999999999993</v>
      </c>
      <c r="V9" s="4">
        <v>0</v>
      </c>
      <c r="W9" s="5">
        <f t="shared" si="3"/>
        <v>12.299999999999999</v>
      </c>
      <c r="X9" s="5">
        <f t="shared" si="4"/>
        <v>43.099999999999994</v>
      </c>
    </row>
    <row r="10" spans="1:25" x14ac:dyDescent="0.25">
      <c r="B10">
        <v>151116</v>
      </c>
      <c r="C10">
        <v>7791</v>
      </c>
      <c r="D10" t="s">
        <v>107</v>
      </c>
      <c r="E10">
        <v>2011</v>
      </c>
      <c r="F10" t="s">
        <v>21</v>
      </c>
      <c r="G10" t="s">
        <v>108</v>
      </c>
      <c r="H10" s="4">
        <v>2</v>
      </c>
      <c r="I10" s="4">
        <v>9.1</v>
      </c>
      <c r="J10" s="4">
        <v>0</v>
      </c>
      <c r="K10" s="5">
        <f t="shared" si="0"/>
        <v>11.1</v>
      </c>
      <c r="L10" s="4">
        <v>2</v>
      </c>
      <c r="M10" s="4">
        <v>7.95</v>
      </c>
      <c r="N10" s="4">
        <v>0</v>
      </c>
      <c r="O10" s="5">
        <f t="shared" si="1"/>
        <v>9.9499999999999993</v>
      </c>
      <c r="P10" s="4">
        <v>3.4</v>
      </c>
      <c r="Q10" s="4">
        <v>8.1999999999999993</v>
      </c>
      <c r="R10" s="4">
        <v>0</v>
      </c>
      <c r="S10" s="5">
        <f t="shared" si="2"/>
        <v>11.6</v>
      </c>
      <c r="T10" s="4">
        <v>3.1</v>
      </c>
      <c r="U10" s="4">
        <v>9.3000000000000007</v>
      </c>
      <c r="V10" s="4">
        <v>0</v>
      </c>
      <c r="W10" s="5">
        <f t="shared" si="3"/>
        <v>12.4</v>
      </c>
      <c r="X10" s="5">
        <f t="shared" si="4"/>
        <v>45.05</v>
      </c>
    </row>
    <row r="11" spans="1:25" x14ac:dyDescent="0.25">
      <c r="B11">
        <v>860278</v>
      </c>
      <c r="C11">
        <v>7787</v>
      </c>
      <c r="D11" t="s">
        <v>109</v>
      </c>
      <c r="E11">
        <v>2011</v>
      </c>
      <c r="F11" t="s">
        <v>110</v>
      </c>
      <c r="G11" t="s">
        <v>108</v>
      </c>
      <c r="H11" s="4">
        <v>2</v>
      </c>
      <c r="I11" s="4">
        <v>8.3000000000000007</v>
      </c>
      <c r="J11" s="4">
        <v>0</v>
      </c>
      <c r="K11" s="5">
        <f t="shared" si="0"/>
        <v>10.3</v>
      </c>
      <c r="L11" s="4">
        <v>2</v>
      </c>
      <c r="M11" s="4">
        <v>8.1999999999999993</v>
      </c>
      <c r="N11" s="4">
        <v>0</v>
      </c>
      <c r="O11" s="5">
        <f t="shared" si="1"/>
        <v>10.199999999999999</v>
      </c>
      <c r="P11" s="4">
        <v>3.2</v>
      </c>
      <c r="Q11" s="4">
        <v>7.8</v>
      </c>
      <c r="R11" s="4">
        <v>0</v>
      </c>
      <c r="S11" s="5">
        <f t="shared" si="2"/>
        <v>11</v>
      </c>
      <c r="T11" s="4">
        <v>3.1</v>
      </c>
      <c r="U11" s="4">
        <v>8.6999999999999993</v>
      </c>
      <c r="V11" s="4">
        <v>0</v>
      </c>
      <c r="W11" s="5">
        <f t="shared" si="3"/>
        <v>11.799999999999999</v>
      </c>
      <c r="X11" s="5">
        <f t="shared" si="4"/>
        <v>43.3</v>
      </c>
    </row>
    <row r="12" spans="1:25" x14ac:dyDescent="0.25">
      <c r="A12" s="5"/>
      <c r="B12" s="5"/>
      <c r="C12" s="5"/>
      <c r="D12" s="5" t="s">
        <v>24</v>
      </c>
      <c r="E12" s="5"/>
      <c r="F12" s="5"/>
      <c r="G12" s="5"/>
      <c r="H12" s="5"/>
      <c r="I12" s="5"/>
      <c r="J12" s="5">
        <v>0</v>
      </c>
      <c r="K12" s="5">
        <f>LARGE(K8:K11,3)+LARGE(K8:K11,2)+LARGE(K8:K11,1)-J12</f>
        <v>31.6</v>
      </c>
      <c r="L12" s="5"/>
      <c r="M12" s="5"/>
      <c r="N12" s="5">
        <v>0</v>
      </c>
      <c r="O12" s="5">
        <f>LARGE(O8:O11,3)+LARGE(O8:O11,2)+LARGE(O8:O11,1)-N12</f>
        <v>30.95</v>
      </c>
      <c r="P12" s="5"/>
      <c r="Q12" s="5"/>
      <c r="R12" s="5">
        <v>0</v>
      </c>
      <c r="S12" s="5">
        <f>LARGE(S8:S11,3)+LARGE(S8:S11,2)+LARGE(S8:S11,1)-R12</f>
        <v>34.299999999999997</v>
      </c>
      <c r="T12" s="5"/>
      <c r="U12" s="5"/>
      <c r="V12" s="5">
        <v>0</v>
      </c>
      <c r="W12" s="5">
        <f>LARGE(W8:W11,3)+LARGE(W8:W11,2)+LARGE(W8:W11,1)-V12</f>
        <v>36.6</v>
      </c>
      <c r="X12" s="5">
        <f t="shared" si="4"/>
        <v>133.44999999999999</v>
      </c>
    </row>
    <row r="13" spans="1:25" x14ac:dyDescent="0.25">
      <c r="A13" s="3" t="s">
        <v>147</v>
      </c>
      <c r="B13" s="3">
        <v>3979</v>
      </c>
      <c r="C13" s="3">
        <v>7791</v>
      </c>
      <c r="D13" s="3" t="s">
        <v>25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x14ac:dyDescent="0.25">
      <c r="B14">
        <v>780128</v>
      </c>
      <c r="C14">
        <v>7791</v>
      </c>
      <c r="D14" t="s">
        <v>111</v>
      </c>
      <c r="E14">
        <v>2012</v>
      </c>
      <c r="F14" t="s">
        <v>21</v>
      </c>
      <c r="G14" t="s">
        <v>108</v>
      </c>
      <c r="H14" s="4">
        <v>2</v>
      </c>
      <c r="I14" s="4">
        <v>7.9</v>
      </c>
      <c r="J14" s="4">
        <v>0</v>
      </c>
      <c r="K14" s="5">
        <f t="shared" ref="K14:K17" si="5">H14+I14-J14</f>
        <v>9.9</v>
      </c>
      <c r="L14" s="4">
        <v>2</v>
      </c>
      <c r="M14" s="4">
        <v>7.6</v>
      </c>
      <c r="N14" s="4">
        <v>0</v>
      </c>
      <c r="O14" s="5">
        <f t="shared" ref="O14:O17" si="6">L14+M14-N14</f>
        <v>9.6</v>
      </c>
      <c r="P14" s="4">
        <v>3.1</v>
      </c>
      <c r="Q14" s="4">
        <v>7.15</v>
      </c>
      <c r="R14" s="4">
        <v>0</v>
      </c>
      <c r="S14" s="5">
        <f t="shared" ref="S14:S17" si="7">P14+Q14-R14</f>
        <v>10.25</v>
      </c>
      <c r="T14" s="4">
        <v>3.1</v>
      </c>
      <c r="U14" s="4">
        <v>9.1</v>
      </c>
      <c r="V14" s="4">
        <v>0</v>
      </c>
      <c r="W14" s="5">
        <f t="shared" ref="W14:W17" si="8">T14+U14-V14</f>
        <v>12.2</v>
      </c>
      <c r="X14" s="5">
        <f t="shared" ref="X14:X18" si="9">K14+O14+S14+W14</f>
        <v>41.95</v>
      </c>
    </row>
    <row r="15" spans="1:25" x14ac:dyDescent="0.25">
      <c r="B15">
        <v>653503</v>
      </c>
      <c r="C15">
        <v>7791</v>
      </c>
      <c r="D15" t="s">
        <v>112</v>
      </c>
      <c r="E15">
        <v>2010</v>
      </c>
      <c r="F15" t="s">
        <v>21</v>
      </c>
      <c r="G15" t="s">
        <v>32</v>
      </c>
      <c r="H15" s="4">
        <v>2.8</v>
      </c>
      <c r="I15" s="4">
        <v>7.75</v>
      </c>
      <c r="J15" s="4">
        <v>0</v>
      </c>
      <c r="K15" s="5">
        <f t="shared" si="5"/>
        <v>10.55</v>
      </c>
      <c r="L15" s="4">
        <v>2.6</v>
      </c>
      <c r="M15" s="4">
        <v>8.6</v>
      </c>
      <c r="N15" s="4">
        <v>0</v>
      </c>
      <c r="O15" s="5">
        <f t="shared" si="6"/>
        <v>11.2</v>
      </c>
      <c r="P15" s="4">
        <v>3.6</v>
      </c>
      <c r="Q15" s="4">
        <v>7.1</v>
      </c>
      <c r="R15" s="4">
        <v>0</v>
      </c>
      <c r="S15" s="5">
        <f t="shared" si="7"/>
        <v>10.7</v>
      </c>
      <c r="T15" s="4">
        <v>3</v>
      </c>
      <c r="U15" s="4">
        <v>8.9</v>
      </c>
      <c r="V15" s="4">
        <v>0</v>
      </c>
      <c r="W15" s="5">
        <f t="shared" si="8"/>
        <v>11.9</v>
      </c>
      <c r="X15" s="5">
        <f t="shared" si="9"/>
        <v>44.35</v>
      </c>
    </row>
    <row r="16" spans="1:25" x14ac:dyDescent="0.25">
      <c r="B16">
        <v>835276</v>
      </c>
      <c r="C16">
        <v>7791</v>
      </c>
      <c r="D16" t="s">
        <v>113</v>
      </c>
      <c r="E16">
        <v>2011</v>
      </c>
      <c r="F16" t="s">
        <v>21</v>
      </c>
      <c r="G16" t="s">
        <v>32</v>
      </c>
      <c r="H16" s="4">
        <v>2</v>
      </c>
      <c r="I16" s="4">
        <v>8.15</v>
      </c>
      <c r="J16" s="4">
        <v>0</v>
      </c>
      <c r="K16" s="5">
        <f t="shared" si="5"/>
        <v>10.15</v>
      </c>
      <c r="L16" s="4">
        <v>2</v>
      </c>
      <c r="M16" s="4">
        <v>6.8</v>
      </c>
      <c r="N16" s="4">
        <v>0</v>
      </c>
      <c r="O16" s="5">
        <f t="shared" si="6"/>
        <v>8.8000000000000007</v>
      </c>
      <c r="P16" s="4">
        <v>3.1</v>
      </c>
      <c r="Q16" s="4">
        <v>7.65</v>
      </c>
      <c r="R16" s="4">
        <v>0</v>
      </c>
      <c r="S16" s="5">
        <f t="shared" si="7"/>
        <v>10.75</v>
      </c>
      <c r="T16" s="4">
        <v>3.1</v>
      </c>
      <c r="U16" s="4">
        <v>8.6999999999999993</v>
      </c>
      <c r="V16" s="4">
        <v>0</v>
      </c>
      <c r="W16" s="5">
        <f t="shared" si="8"/>
        <v>11.799999999999999</v>
      </c>
      <c r="X16" s="5">
        <f t="shared" si="9"/>
        <v>41.5</v>
      </c>
    </row>
    <row r="17" spans="1:25" x14ac:dyDescent="0.25">
      <c r="B17">
        <v>935210</v>
      </c>
      <c r="C17">
        <v>7791</v>
      </c>
      <c r="D17" t="s">
        <v>114</v>
      </c>
      <c r="E17">
        <v>2011</v>
      </c>
      <c r="F17" t="s">
        <v>21</v>
      </c>
      <c r="G17" t="s">
        <v>50</v>
      </c>
      <c r="H17" s="4">
        <v>2</v>
      </c>
      <c r="I17" s="4">
        <v>8.4</v>
      </c>
      <c r="J17" s="4">
        <v>0</v>
      </c>
      <c r="K17" s="5">
        <f t="shared" si="5"/>
        <v>10.4</v>
      </c>
      <c r="L17" s="4">
        <v>2</v>
      </c>
      <c r="M17" s="4">
        <v>7.85</v>
      </c>
      <c r="N17" s="4">
        <v>0</v>
      </c>
      <c r="O17" s="5">
        <f t="shared" si="6"/>
        <v>9.85</v>
      </c>
      <c r="P17" s="4">
        <v>3.2</v>
      </c>
      <c r="Q17" s="4">
        <v>5.35</v>
      </c>
      <c r="R17" s="4">
        <v>0</v>
      </c>
      <c r="S17" s="5">
        <f t="shared" si="7"/>
        <v>8.5500000000000007</v>
      </c>
      <c r="T17" s="4">
        <v>3.2</v>
      </c>
      <c r="U17" s="4">
        <v>8.1</v>
      </c>
      <c r="V17" s="4">
        <v>0</v>
      </c>
      <c r="W17" s="5">
        <f t="shared" si="8"/>
        <v>11.3</v>
      </c>
      <c r="X17" s="5">
        <f t="shared" si="9"/>
        <v>40.1</v>
      </c>
    </row>
    <row r="18" spans="1:25" x14ac:dyDescent="0.25">
      <c r="A18" s="5"/>
      <c r="B18" s="5"/>
      <c r="C18" s="5"/>
      <c r="D18" s="5" t="s">
        <v>24</v>
      </c>
      <c r="E18" s="5"/>
      <c r="F18" s="5"/>
      <c r="G18" s="5"/>
      <c r="H18" s="5"/>
      <c r="I18" s="5"/>
      <c r="J18" s="5">
        <v>0</v>
      </c>
      <c r="K18" s="5">
        <f>LARGE(K14:K17,3)+LARGE(K14:K17,2)+LARGE(K14:K17,1)-J18</f>
        <v>31.1</v>
      </c>
      <c r="L18" s="5"/>
      <c r="M18" s="5"/>
      <c r="N18" s="5">
        <v>0</v>
      </c>
      <c r="O18" s="5">
        <f>LARGE(O14:O17,3)+LARGE(O14:O17,2)+LARGE(O14:O17,1)-N18</f>
        <v>30.65</v>
      </c>
      <c r="P18" s="5"/>
      <c r="Q18" s="5"/>
      <c r="R18" s="5">
        <v>0</v>
      </c>
      <c r="S18" s="5">
        <f>LARGE(S14:S17,3)+LARGE(S14:S17,2)+LARGE(S14:S17,1)-R18</f>
        <v>31.7</v>
      </c>
      <c r="T18" s="5"/>
      <c r="U18" s="5"/>
      <c r="V18" s="5">
        <v>0</v>
      </c>
      <c r="W18" s="5">
        <f>LARGE(W14:W17,3)+LARGE(W14:W17,2)+LARGE(W14:W17,1)-V18</f>
        <v>35.9</v>
      </c>
      <c r="X18" s="5">
        <f t="shared" si="9"/>
        <v>129.35</v>
      </c>
    </row>
    <row r="19" spans="1:25" x14ac:dyDescent="0.25">
      <c r="A19" s="3" t="s">
        <v>148</v>
      </c>
      <c r="B19" s="3">
        <v>3980</v>
      </c>
      <c r="C19" s="3">
        <v>7791</v>
      </c>
      <c r="D19" s="3" t="s">
        <v>28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x14ac:dyDescent="0.25">
      <c r="B20">
        <v>303069</v>
      </c>
      <c r="C20">
        <v>7791</v>
      </c>
      <c r="D20" t="s">
        <v>115</v>
      </c>
      <c r="E20">
        <v>2011</v>
      </c>
      <c r="F20" t="s">
        <v>21</v>
      </c>
      <c r="G20" t="s">
        <v>32</v>
      </c>
      <c r="H20" s="4">
        <v>2</v>
      </c>
      <c r="I20" s="4">
        <v>7.8</v>
      </c>
      <c r="J20" s="4">
        <v>0</v>
      </c>
      <c r="K20" s="5">
        <f t="shared" ref="K20:K23" si="10">H20+I20-J20</f>
        <v>9.8000000000000007</v>
      </c>
      <c r="L20" s="4">
        <v>2</v>
      </c>
      <c r="M20" s="4">
        <v>6.65</v>
      </c>
      <c r="N20" s="4">
        <v>0</v>
      </c>
      <c r="O20" s="5">
        <f t="shared" ref="O20:O23" si="11">L20+M20-N20</f>
        <v>8.65</v>
      </c>
      <c r="P20" s="4">
        <v>3</v>
      </c>
      <c r="Q20" s="4">
        <v>7.65</v>
      </c>
      <c r="R20" s="4">
        <v>0</v>
      </c>
      <c r="S20" s="5">
        <f t="shared" ref="S20:S23" si="12">P20+Q20-R20</f>
        <v>10.65</v>
      </c>
      <c r="T20" s="4">
        <v>3</v>
      </c>
      <c r="U20" s="4">
        <v>8.8000000000000007</v>
      </c>
      <c r="V20" s="4">
        <v>0</v>
      </c>
      <c r="W20" s="5">
        <f t="shared" ref="W20:W23" si="13">T20+U20-V20</f>
        <v>11.8</v>
      </c>
      <c r="X20" s="5">
        <f t="shared" ref="X20:X24" si="14">K20+O20+S20+W20</f>
        <v>40.900000000000006</v>
      </c>
    </row>
    <row r="21" spans="1:25" x14ac:dyDescent="0.25">
      <c r="B21">
        <v>495860</v>
      </c>
      <c r="C21">
        <v>7791</v>
      </c>
      <c r="D21" t="s">
        <v>116</v>
      </c>
      <c r="E21">
        <v>2010</v>
      </c>
      <c r="F21" t="s">
        <v>21</v>
      </c>
      <c r="G21" t="s">
        <v>50</v>
      </c>
      <c r="H21" s="4">
        <v>2</v>
      </c>
      <c r="I21" s="4">
        <v>8.0500000000000007</v>
      </c>
      <c r="J21" s="4">
        <v>0</v>
      </c>
      <c r="K21" s="5">
        <f t="shared" si="10"/>
        <v>10.050000000000001</v>
      </c>
      <c r="L21" s="4">
        <v>2</v>
      </c>
      <c r="M21" s="4">
        <v>7.4</v>
      </c>
      <c r="N21" s="4">
        <v>0</v>
      </c>
      <c r="O21" s="5">
        <f t="shared" si="11"/>
        <v>9.4</v>
      </c>
      <c r="P21" s="4">
        <v>3.2</v>
      </c>
      <c r="Q21" s="4">
        <v>3.95</v>
      </c>
      <c r="R21" s="4">
        <v>0</v>
      </c>
      <c r="S21" s="5">
        <f t="shared" si="12"/>
        <v>7.15</v>
      </c>
      <c r="T21" s="4">
        <v>3.1</v>
      </c>
      <c r="U21" s="4">
        <v>7.9</v>
      </c>
      <c r="V21" s="4">
        <v>0</v>
      </c>
      <c r="W21" s="5">
        <f t="shared" si="13"/>
        <v>11</v>
      </c>
      <c r="X21" s="5">
        <f t="shared" si="14"/>
        <v>37.6</v>
      </c>
    </row>
    <row r="22" spans="1:25" x14ac:dyDescent="0.25">
      <c r="B22">
        <v>391823</v>
      </c>
      <c r="C22">
        <v>7791</v>
      </c>
      <c r="D22" t="s">
        <v>117</v>
      </c>
      <c r="E22">
        <v>2010</v>
      </c>
      <c r="F22" t="s">
        <v>21</v>
      </c>
      <c r="G22" t="s">
        <v>50</v>
      </c>
      <c r="H22" s="4">
        <v>2</v>
      </c>
      <c r="I22" s="4">
        <v>8.1999999999999993</v>
      </c>
      <c r="J22" s="4">
        <v>0</v>
      </c>
      <c r="K22" s="5">
        <f t="shared" si="10"/>
        <v>10.199999999999999</v>
      </c>
      <c r="L22" s="4">
        <v>2</v>
      </c>
      <c r="M22" s="4">
        <v>7.45</v>
      </c>
      <c r="N22" s="4">
        <v>0</v>
      </c>
      <c r="O22" s="5">
        <f t="shared" si="11"/>
        <v>9.4499999999999993</v>
      </c>
      <c r="P22" s="4">
        <v>3.2</v>
      </c>
      <c r="Q22" s="4">
        <v>6.85</v>
      </c>
      <c r="R22" s="4">
        <v>0</v>
      </c>
      <c r="S22" s="5">
        <f t="shared" si="12"/>
        <v>10.050000000000001</v>
      </c>
      <c r="T22" s="4">
        <v>3.2</v>
      </c>
      <c r="U22" s="4">
        <v>8.5</v>
      </c>
      <c r="V22" s="4">
        <v>0</v>
      </c>
      <c r="W22" s="5">
        <f t="shared" si="13"/>
        <v>11.7</v>
      </c>
      <c r="X22" s="5">
        <f t="shared" si="14"/>
        <v>41.4</v>
      </c>
    </row>
    <row r="23" spans="1:25" x14ac:dyDescent="0.25">
      <c r="B23">
        <v>901091</v>
      </c>
      <c r="C23">
        <v>7791</v>
      </c>
      <c r="D23" t="s">
        <v>118</v>
      </c>
      <c r="E23">
        <v>2012</v>
      </c>
      <c r="F23" t="s">
        <v>21</v>
      </c>
      <c r="G23" t="s">
        <v>94</v>
      </c>
      <c r="H23" s="4">
        <v>2</v>
      </c>
      <c r="I23" s="4">
        <v>8</v>
      </c>
      <c r="J23" s="4">
        <v>0</v>
      </c>
      <c r="K23" s="5">
        <f t="shared" si="10"/>
        <v>10</v>
      </c>
      <c r="L23" s="4">
        <v>2</v>
      </c>
      <c r="M23" s="4">
        <v>6.8</v>
      </c>
      <c r="N23" s="4">
        <v>0</v>
      </c>
      <c r="O23" s="5">
        <f t="shared" si="11"/>
        <v>8.8000000000000007</v>
      </c>
      <c r="P23" s="4">
        <v>3.2</v>
      </c>
      <c r="Q23" s="4">
        <v>6.2</v>
      </c>
      <c r="R23" s="4">
        <v>0</v>
      </c>
      <c r="S23" s="5">
        <f t="shared" si="12"/>
        <v>9.4</v>
      </c>
      <c r="T23" s="4">
        <v>3</v>
      </c>
      <c r="U23" s="4">
        <v>8</v>
      </c>
      <c r="V23" s="4">
        <v>0</v>
      </c>
      <c r="W23" s="5">
        <f t="shared" si="13"/>
        <v>11</v>
      </c>
      <c r="X23" s="5">
        <f t="shared" si="14"/>
        <v>39.200000000000003</v>
      </c>
    </row>
    <row r="24" spans="1:25" x14ac:dyDescent="0.25">
      <c r="A24" s="5"/>
      <c r="B24" s="5"/>
      <c r="C24" s="5"/>
      <c r="D24" s="5" t="s">
        <v>24</v>
      </c>
      <c r="E24" s="5"/>
      <c r="F24" s="5"/>
      <c r="G24" s="5"/>
      <c r="H24" s="5"/>
      <c r="I24" s="5"/>
      <c r="J24" s="5">
        <v>0</v>
      </c>
      <c r="K24" s="5">
        <f>LARGE(K20:K23,3)+LARGE(K20:K23,2)+LARGE(K20:K23,1)-J24</f>
        <v>30.25</v>
      </c>
      <c r="L24" s="5"/>
      <c r="M24" s="5"/>
      <c r="N24" s="5">
        <v>0</v>
      </c>
      <c r="O24" s="5">
        <f>LARGE(O20:O23,3)+LARGE(O20:O23,2)+LARGE(O20:O23,1)-N24</f>
        <v>27.650000000000002</v>
      </c>
      <c r="P24" s="5"/>
      <c r="Q24" s="5"/>
      <c r="R24" s="5">
        <v>0</v>
      </c>
      <c r="S24" s="5">
        <f>LARGE(S20:S23,3)+LARGE(S20:S23,2)+LARGE(S20:S23,1)-R24</f>
        <v>30.1</v>
      </c>
      <c r="T24" s="5"/>
      <c r="U24" s="5"/>
      <c r="V24" s="5">
        <v>0</v>
      </c>
      <c r="W24" s="5">
        <f>LARGE(W20:W23,3)+LARGE(W20:W23,2)+LARGE(W20:W23,1)-V24</f>
        <v>34.5</v>
      </c>
      <c r="X24" s="5">
        <f t="shared" si="14"/>
        <v>122.5</v>
      </c>
    </row>
    <row r="25" spans="1:25" x14ac:dyDescent="0.25">
      <c r="A25" s="3" t="s">
        <v>149</v>
      </c>
      <c r="B25" s="3">
        <v>3981</v>
      </c>
      <c r="C25" s="3">
        <v>7791</v>
      </c>
      <c r="D25" s="3" t="s">
        <v>34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x14ac:dyDescent="0.25">
      <c r="B26">
        <v>330953</v>
      </c>
      <c r="C26">
        <v>7791</v>
      </c>
      <c r="D26" t="s">
        <v>119</v>
      </c>
      <c r="E26">
        <v>2010</v>
      </c>
      <c r="F26" t="s">
        <v>21</v>
      </c>
      <c r="G26" t="s">
        <v>32</v>
      </c>
      <c r="H26" s="4">
        <v>2</v>
      </c>
      <c r="I26" s="4">
        <v>7.7</v>
      </c>
      <c r="J26" s="4">
        <v>0</v>
      </c>
      <c r="K26" s="5">
        <f t="shared" ref="K26:K29" si="15">H26+I26-J26</f>
        <v>9.6999999999999993</v>
      </c>
      <c r="L26" s="4">
        <v>2</v>
      </c>
      <c r="M26" s="4">
        <v>7.35</v>
      </c>
      <c r="N26" s="4">
        <v>0</v>
      </c>
      <c r="O26" s="5">
        <f t="shared" ref="O26:O29" si="16">L26+M26-N26</f>
        <v>9.35</v>
      </c>
      <c r="P26" s="4">
        <v>3.1</v>
      </c>
      <c r="Q26" s="4">
        <v>7.65</v>
      </c>
      <c r="R26" s="4">
        <v>0</v>
      </c>
      <c r="S26" s="5">
        <f t="shared" ref="S26:S29" si="17">P26+Q26-R26</f>
        <v>10.75</v>
      </c>
      <c r="T26" s="4">
        <v>3.1</v>
      </c>
      <c r="U26" s="4">
        <v>8.8000000000000007</v>
      </c>
      <c r="V26" s="4">
        <v>0</v>
      </c>
      <c r="W26" s="5">
        <f t="shared" ref="W26:W29" si="18">T26+U26-V26</f>
        <v>11.9</v>
      </c>
      <c r="X26" s="5">
        <f t="shared" ref="X26:X30" si="19">K26+O26+S26+W26</f>
        <v>41.699999999999996</v>
      </c>
    </row>
    <row r="27" spans="1:25" x14ac:dyDescent="0.25">
      <c r="B27">
        <v>311015</v>
      </c>
      <c r="C27">
        <v>7791</v>
      </c>
      <c r="D27" t="s">
        <v>120</v>
      </c>
      <c r="E27">
        <v>2011</v>
      </c>
      <c r="F27" t="s">
        <v>21</v>
      </c>
      <c r="G27" t="s">
        <v>50</v>
      </c>
      <c r="H27" s="4">
        <v>2</v>
      </c>
      <c r="I27" s="4">
        <v>8</v>
      </c>
      <c r="J27" s="4">
        <v>0</v>
      </c>
      <c r="K27" s="5">
        <f t="shared" si="15"/>
        <v>10</v>
      </c>
      <c r="L27" s="4">
        <v>1.5</v>
      </c>
      <c r="M27" s="4">
        <v>7.25</v>
      </c>
      <c r="N27" s="4">
        <v>0</v>
      </c>
      <c r="O27" s="5">
        <f t="shared" si="16"/>
        <v>8.75</v>
      </c>
      <c r="P27" s="4">
        <v>2.6</v>
      </c>
      <c r="Q27" s="4">
        <v>5.05</v>
      </c>
      <c r="R27" s="4">
        <v>0</v>
      </c>
      <c r="S27" s="5">
        <f t="shared" si="17"/>
        <v>7.65</v>
      </c>
      <c r="T27" s="4">
        <v>3.1</v>
      </c>
      <c r="U27" s="4">
        <v>6.95</v>
      </c>
      <c r="V27" s="4">
        <v>0</v>
      </c>
      <c r="W27" s="5">
        <f t="shared" si="18"/>
        <v>10.050000000000001</v>
      </c>
      <c r="X27" s="5">
        <f t="shared" si="19"/>
        <v>36.450000000000003</v>
      </c>
    </row>
    <row r="28" spans="1:25" x14ac:dyDescent="0.25">
      <c r="B28">
        <v>454180</v>
      </c>
      <c r="C28">
        <v>9381</v>
      </c>
      <c r="D28" t="s">
        <v>121</v>
      </c>
      <c r="E28">
        <v>2011</v>
      </c>
      <c r="F28" t="s">
        <v>69</v>
      </c>
      <c r="G28" t="s">
        <v>50</v>
      </c>
      <c r="H28" s="4">
        <v>2</v>
      </c>
      <c r="I28" s="4">
        <v>7.4</v>
      </c>
      <c r="J28" s="4">
        <v>0</v>
      </c>
      <c r="K28" s="5">
        <f t="shared" si="15"/>
        <v>9.4</v>
      </c>
      <c r="L28" s="4">
        <v>1.5</v>
      </c>
      <c r="M28" s="4">
        <v>6.6</v>
      </c>
      <c r="N28" s="4">
        <v>0</v>
      </c>
      <c r="O28" s="5">
        <f t="shared" si="16"/>
        <v>8.1</v>
      </c>
      <c r="P28" s="4">
        <v>2.4</v>
      </c>
      <c r="Q28" s="4">
        <v>6.3</v>
      </c>
      <c r="R28" s="4">
        <v>0</v>
      </c>
      <c r="S28" s="5">
        <f t="shared" si="17"/>
        <v>8.6999999999999993</v>
      </c>
      <c r="T28" s="4">
        <v>3.1</v>
      </c>
      <c r="U28" s="4">
        <v>7.6</v>
      </c>
      <c r="V28" s="4">
        <v>0</v>
      </c>
      <c r="W28" s="5">
        <f t="shared" si="18"/>
        <v>10.7</v>
      </c>
      <c r="X28" s="5">
        <f t="shared" si="19"/>
        <v>36.9</v>
      </c>
    </row>
    <row r="29" spans="1:25" x14ac:dyDescent="0.25">
      <c r="B29">
        <v>970722</v>
      </c>
      <c r="C29">
        <v>9381</v>
      </c>
      <c r="D29" t="s">
        <v>126</v>
      </c>
      <c r="E29">
        <v>2010</v>
      </c>
      <c r="F29" t="s">
        <v>69</v>
      </c>
      <c r="G29" t="s">
        <v>79</v>
      </c>
      <c r="H29" s="4">
        <v>2</v>
      </c>
      <c r="I29" s="4">
        <v>7.5</v>
      </c>
      <c r="J29" s="4">
        <v>0</v>
      </c>
      <c r="K29" s="5">
        <f t="shared" si="15"/>
        <v>9.5</v>
      </c>
      <c r="L29" s="4">
        <v>1.5</v>
      </c>
      <c r="M29" s="4">
        <v>5.75</v>
      </c>
      <c r="N29" s="4">
        <v>0</v>
      </c>
      <c r="O29" s="5">
        <f t="shared" si="16"/>
        <v>7.25</v>
      </c>
      <c r="P29" s="4">
        <v>3</v>
      </c>
      <c r="Q29" s="4">
        <v>5.85</v>
      </c>
      <c r="R29" s="4">
        <v>0</v>
      </c>
      <c r="S29" s="5">
        <f t="shared" si="17"/>
        <v>8.85</v>
      </c>
      <c r="T29" s="4">
        <v>2.9</v>
      </c>
      <c r="U29" s="4">
        <v>6.7</v>
      </c>
      <c r="V29" s="4">
        <v>0</v>
      </c>
      <c r="W29" s="5">
        <f t="shared" si="18"/>
        <v>9.6</v>
      </c>
      <c r="X29" s="5">
        <f t="shared" si="19"/>
        <v>35.200000000000003</v>
      </c>
    </row>
    <row r="30" spans="1:25" x14ac:dyDescent="0.25">
      <c r="A30" s="5"/>
      <c r="B30" s="5"/>
      <c r="C30" s="5"/>
      <c r="D30" s="5" t="s">
        <v>24</v>
      </c>
      <c r="E30" s="5"/>
      <c r="F30" s="5"/>
      <c r="G30" s="5"/>
      <c r="H30" s="5"/>
      <c r="I30" s="5"/>
      <c r="J30" s="5">
        <v>0</v>
      </c>
      <c r="K30" s="5">
        <f>LARGE(K26:K29,3)+LARGE(K26:K29,2)+LARGE(K26:K29,1)-J30</f>
        <v>29.2</v>
      </c>
      <c r="L30" s="5"/>
      <c r="M30" s="5"/>
      <c r="N30" s="5">
        <v>0</v>
      </c>
      <c r="O30" s="5">
        <f>LARGE(O26:O29,3)+LARGE(O26:O29,2)+LARGE(O26:O29,1)-N30</f>
        <v>26.200000000000003</v>
      </c>
      <c r="P30" s="5"/>
      <c r="Q30" s="5"/>
      <c r="R30" s="5">
        <v>0</v>
      </c>
      <c r="S30" s="5">
        <f>LARGE(S26:S29,3)+LARGE(S26:S29,2)+LARGE(S26:S29,1)-R30</f>
        <v>28.299999999999997</v>
      </c>
      <c r="T30" s="5"/>
      <c r="U30" s="5"/>
      <c r="V30" s="5">
        <v>0</v>
      </c>
      <c r="W30" s="5">
        <f>LARGE(W26:W29,3)+LARGE(W26:W29,2)+LARGE(W26:W29,1)-V30</f>
        <v>32.65</v>
      </c>
      <c r="X30" s="5">
        <f t="shared" si="19"/>
        <v>116.35</v>
      </c>
    </row>
    <row r="31" spans="1:25" x14ac:dyDescent="0.25">
      <c r="A31" s="3" t="s">
        <v>150</v>
      </c>
      <c r="B31" s="3">
        <v>3957</v>
      </c>
      <c r="C31" s="3">
        <v>4142</v>
      </c>
      <c r="D31" s="3" t="s">
        <v>43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x14ac:dyDescent="0.25">
      <c r="B32">
        <v>451217</v>
      </c>
      <c r="C32">
        <v>4142</v>
      </c>
      <c r="D32" t="s">
        <v>122</v>
      </c>
      <c r="E32">
        <v>2010</v>
      </c>
      <c r="F32" t="s">
        <v>45</v>
      </c>
      <c r="G32" t="s">
        <v>46</v>
      </c>
      <c r="H32" s="4">
        <v>2</v>
      </c>
      <c r="I32" s="4">
        <v>7</v>
      </c>
      <c r="J32" s="4">
        <v>0</v>
      </c>
      <c r="K32" s="5">
        <f t="shared" ref="K32:K35" si="20">H32+I32-J32</f>
        <v>9</v>
      </c>
      <c r="L32" s="4">
        <v>0.8</v>
      </c>
      <c r="M32" s="4">
        <v>7.5</v>
      </c>
      <c r="N32" s="4">
        <v>6</v>
      </c>
      <c r="O32" s="5">
        <f t="shared" ref="O32:O35" si="21">L32+M32-N32</f>
        <v>2.3000000000000007</v>
      </c>
      <c r="P32" s="4">
        <v>1.8</v>
      </c>
      <c r="Q32" s="4">
        <v>6.1</v>
      </c>
      <c r="R32" s="4">
        <v>0</v>
      </c>
      <c r="S32" s="5">
        <f t="shared" ref="S32:S35" si="22">P32+Q32-R32</f>
        <v>7.8999999999999995</v>
      </c>
      <c r="T32" s="4">
        <v>2.9</v>
      </c>
      <c r="U32" s="4">
        <v>7.6</v>
      </c>
      <c r="V32" s="4">
        <v>0</v>
      </c>
      <c r="W32" s="5">
        <f t="shared" ref="W32:W35" si="23">T32+U32-V32</f>
        <v>10.5</v>
      </c>
      <c r="X32" s="5">
        <f t="shared" ref="X32:X36" si="24">K32+O32+S32+W32</f>
        <v>29.7</v>
      </c>
    </row>
    <row r="33" spans="1:24" x14ac:dyDescent="0.25">
      <c r="B33">
        <v>161523</v>
      </c>
      <c r="C33">
        <v>4142</v>
      </c>
      <c r="D33" t="s">
        <v>123</v>
      </c>
      <c r="E33">
        <v>2010</v>
      </c>
      <c r="F33" t="s">
        <v>45</v>
      </c>
      <c r="G33" t="s">
        <v>46</v>
      </c>
      <c r="H33" s="4">
        <v>2</v>
      </c>
      <c r="I33" s="4">
        <v>7.95</v>
      </c>
      <c r="J33" s="4">
        <v>0</v>
      </c>
      <c r="K33" s="5">
        <f t="shared" si="20"/>
        <v>9.9499999999999993</v>
      </c>
      <c r="L33" s="4">
        <v>2.1</v>
      </c>
      <c r="M33" s="4">
        <v>6.55</v>
      </c>
      <c r="N33" s="4">
        <v>0</v>
      </c>
      <c r="O33" s="5">
        <f t="shared" si="21"/>
        <v>8.65</v>
      </c>
      <c r="P33" s="4">
        <v>2.9</v>
      </c>
      <c r="Q33" s="4">
        <v>6.25</v>
      </c>
      <c r="R33" s="4">
        <v>0</v>
      </c>
      <c r="S33" s="5">
        <f t="shared" si="22"/>
        <v>9.15</v>
      </c>
      <c r="T33" s="4">
        <v>3</v>
      </c>
      <c r="U33" s="4">
        <v>7.1</v>
      </c>
      <c r="V33" s="4">
        <v>0</v>
      </c>
      <c r="W33" s="5">
        <f t="shared" si="23"/>
        <v>10.1</v>
      </c>
      <c r="X33" s="5">
        <f t="shared" si="24"/>
        <v>37.85</v>
      </c>
    </row>
    <row r="34" spans="1:24" x14ac:dyDescent="0.25">
      <c r="B34">
        <v>654972</v>
      </c>
      <c r="C34">
        <v>4142</v>
      </c>
      <c r="D34" t="s">
        <v>124</v>
      </c>
      <c r="E34">
        <v>2011</v>
      </c>
      <c r="F34" t="s">
        <v>45</v>
      </c>
      <c r="G34" t="s">
        <v>46</v>
      </c>
      <c r="H34" s="4">
        <v>0</v>
      </c>
      <c r="I34" s="4">
        <v>0</v>
      </c>
      <c r="J34" s="4">
        <v>0</v>
      </c>
      <c r="K34" s="5">
        <f t="shared" si="20"/>
        <v>0</v>
      </c>
      <c r="L34" s="4">
        <v>0</v>
      </c>
      <c r="M34" s="4">
        <v>0</v>
      </c>
      <c r="N34" s="4">
        <v>0</v>
      </c>
      <c r="O34" s="5">
        <f t="shared" si="21"/>
        <v>0</v>
      </c>
      <c r="P34" s="4">
        <v>0</v>
      </c>
      <c r="Q34" s="4">
        <v>0</v>
      </c>
      <c r="R34" s="4">
        <v>0</v>
      </c>
      <c r="S34" s="5">
        <f t="shared" si="22"/>
        <v>0</v>
      </c>
      <c r="T34" s="4">
        <v>2.9</v>
      </c>
      <c r="U34" s="4">
        <v>7.3</v>
      </c>
      <c r="V34" s="4">
        <v>0</v>
      </c>
      <c r="W34" s="5">
        <f t="shared" si="23"/>
        <v>10.199999999999999</v>
      </c>
      <c r="X34" s="5">
        <f t="shared" si="24"/>
        <v>10.199999999999999</v>
      </c>
    </row>
    <row r="35" spans="1:24" x14ac:dyDescent="0.25">
      <c r="B35">
        <v>581536</v>
      </c>
      <c r="C35">
        <v>9381</v>
      </c>
      <c r="D35" t="s">
        <v>125</v>
      </c>
      <c r="E35">
        <v>2009</v>
      </c>
      <c r="F35" t="s">
        <v>69</v>
      </c>
      <c r="G35" t="s">
        <v>71</v>
      </c>
      <c r="H35" s="4">
        <v>2</v>
      </c>
      <c r="I35" s="4">
        <v>7.35</v>
      </c>
      <c r="J35" s="4">
        <v>0</v>
      </c>
      <c r="K35" s="5">
        <f t="shared" si="20"/>
        <v>9.35</v>
      </c>
      <c r="L35" s="4">
        <v>1.5</v>
      </c>
      <c r="M35" s="4">
        <v>5.8</v>
      </c>
      <c r="N35" s="4">
        <v>0</v>
      </c>
      <c r="O35" s="5">
        <f t="shared" si="21"/>
        <v>7.3</v>
      </c>
      <c r="P35" s="4">
        <v>2.2999999999999998</v>
      </c>
      <c r="Q35" s="4">
        <v>5.8</v>
      </c>
      <c r="R35" s="4">
        <v>2</v>
      </c>
      <c r="S35" s="5">
        <f t="shared" si="22"/>
        <v>6.1</v>
      </c>
      <c r="T35" s="4">
        <v>2.8</v>
      </c>
      <c r="U35" s="4">
        <v>7.6</v>
      </c>
      <c r="V35" s="4">
        <v>0</v>
      </c>
      <c r="W35" s="5">
        <f t="shared" si="23"/>
        <v>10.399999999999999</v>
      </c>
      <c r="X35" s="5">
        <f t="shared" si="24"/>
        <v>33.15</v>
      </c>
    </row>
    <row r="36" spans="1:24" x14ac:dyDescent="0.25">
      <c r="A36" s="5"/>
      <c r="B36" s="5"/>
      <c r="C36" s="5"/>
      <c r="D36" s="5" t="s">
        <v>24</v>
      </c>
      <c r="E36" s="5"/>
      <c r="F36" s="5"/>
      <c r="G36" s="5"/>
      <c r="H36" s="5"/>
      <c r="I36" s="5"/>
      <c r="J36" s="5">
        <v>0</v>
      </c>
      <c r="K36" s="5">
        <f>LARGE(K32:K35,3)+LARGE(K32:K35,2)+LARGE(K32:K35,1)-J36</f>
        <v>28.3</v>
      </c>
      <c r="L36" s="5"/>
      <c r="M36" s="5"/>
      <c r="N36" s="5">
        <v>0</v>
      </c>
      <c r="O36" s="5">
        <f>LARGE(O32:O35,3)+LARGE(O32:O35,2)+LARGE(O32:O35,1)-N36</f>
        <v>18.25</v>
      </c>
      <c r="P36" s="5"/>
      <c r="Q36" s="5"/>
      <c r="R36" s="5">
        <v>0</v>
      </c>
      <c r="S36" s="5">
        <f>LARGE(S32:S35,3)+LARGE(S32:S35,2)+LARGE(S32:S35,1)-R36</f>
        <v>23.15</v>
      </c>
      <c r="T36" s="5"/>
      <c r="U36" s="5"/>
      <c r="V36" s="5">
        <v>0</v>
      </c>
      <c r="W36" s="5">
        <f>LARGE(W32:W35,3)+LARGE(W32:W35,2)+LARGE(W32:W35,1)-V36</f>
        <v>31.099999999999998</v>
      </c>
      <c r="X36" s="5">
        <f t="shared" si="24"/>
        <v>100.79999999999998</v>
      </c>
    </row>
    <row r="38" spans="1:24" ht="18.75" x14ac:dyDescent="0.3">
      <c r="D38" s="8" t="s">
        <v>145</v>
      </c>
      <c r="F38" t="s">
        <v>155</v>
      </c>
    </row>
    <row r="39" spans="1:24" ht="18.75" x14ac:dyDescent="0.3">
      <c r="D39" s="8"/>
    </row>
    <row r="40" spans="1:24" ht="18.75" x14ac:dyDescent="0.3">
      <c r="D40" s="8" t="s">
        <v>144</v>
      </c>
      <c r="F40" t="s">
        <v>154</v>
      </c>
    </row>
    <row r="41" spans="1:24" ht="18.75" x14ac:dyDescent="0.3">
      <c r="D41" s="8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3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tabSelected="1" workbookViewId="0"/>
  </sheetViews>
  <sheetFormatPr defaultRowHeight="15" x14ac:dyDescent="0.25"/>
  <cols>
    <col min="1" max="1" width="8.140625" customWidth="1"/>
    <col min="2" max="3" width="10" customWidth="1"/>
    <col min="4" max="4" width="30" customWidth="1"/>
    <col min="5" max="5" width="8" customWidth="1"/>
    <col min="6" max="6" width="13.28515625" customWidth="1"/>
    <col min="7" max="7" width="25.2851562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30" customWidth="1"/>
  </cols>
  <sheetData>
    <row r="1" spans="1:25" ht="18.75" x14ac:dyDescent="0.3">
      <c r="D1" s="1" t="s">
        <v>0</v>
      </c>
    </row>
    <row r="2" spans="1:25" ht="18.75" x14ac:dyDescent="0.3">
      <c r="D2" s="1" t="s">
        <v>1</v>
      </c>
    </row>
    <row r="3" spans="1:25" ht="18.75" x14ac:dyDescent="0.3">
      <c r="D3" s="1" t="s">
        <v>127</v>
      </c>
    </row>
    <row r="6" spans="1:25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</row>
    <row r="7" spans="1:25" x14ac:dyDescent="0.25">
      <c r="A7" s="3" t="s">
        <v>146</v>
      </c>
      <c r="B7" s="3">
        <v>3972</v>
      </c>
      <c r="C7" s="3">
        <v>7791</v>
      </c>
      <c r="D7" s="3" t="s">
        <v>140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x14ac:dyDescent="0.25">
      <c r="B8">
        <v>683721</v>
      </c>
      <c r="C8">
        <v>7791</v>
      </c>
      <c r="D8" t="s">
        <v>128</v>
      </c>
      <c r="E8">
        <v>2012</v>
      </c>
      <c r="F8" t="s">
        <v>21</v>
      </c>
      <c r="G8" t="s">
        <v>108</v>
      </c>
      <c r="H8" s="4">
        <v>3</v>
      </c>
      <c r="I8" s="4">
        <v>8.5</v>
      </c>
      <c r="J8" s="4">
        <v>0</v>
      </c>
      <c r="K8" s="5">
        <f t="shared" ref="K8:K11" si="0">H8+I8-J8</f>
        <v>11.5</v>
      </c>
      <c r="L8" s="4">
        <v>1.1000000000000001</v>
      </c>
      <c r="M8" s="4">
        <v>9.1</v>
      </c>
      <c r="N8" s="4">
        <v>0</v>
      </c>
      <c r="O8" s="5">
        <f t="shared" ref="O8:O11" si="1">L8+M8-N8</f>
        <v>10.199999999999999</v>
      </c>
      <c r="P8" s="4">
        <v>3.1</v>
      </c>
      <c r="Q8" s="4">
        <v>8.75</v>
      </c>
      <c r="R8" s="4">
        <v>0</v>
      </c>
      <c r="S8" s="5">
        <f t="shared" ref="S8:S11" si="2">P8+Q8-R8</f>
        <v>11.85</v>
      </c>
      <c r="T8" s="4">
        <v>2.8</v>
      </c>
      <c r="U8" s="4">
        <v>8.9</v>
      </c>
      <c r="V8" s="4">
        <v>0</v>
      </c>
      <c r="W8" s="5">
        <f t="shared" ref="W8:W11" si="3">T8+U8-V8</f>
        <v>11.7</v>
      </c>
      <c r="X8" s="5">
        <f t="shared" ref="X8:X12" si="4">K8+O8+S8+W8</f>
        <v>45.25</v>
      </c>
    </row>
    <row r="9" spans="1:25" x14ac:dyDescent="0.25">
      <c r="B9">
        <v>186302</v>
      </c>
      <c r="C9">
        <v>7791</v>
      </c>
      <c r="D9" t="s">
        <v>129</v>
      </c>
      <c r="E9">
        <v>2013</v>
      </c>
      <c r="F9" t="s">
        <v>21</v>
      </c>
      <c r="G9" t="s">
        <v>108</v>
      </c>
      <c r="H9" s="4">
        <v>3</v>
      </c>
      <c r="I9" s="4">
        <v>8.1</v>
      </c>
      <c r="J9" s="4">
        <v>0</v>
      </c>
      <c r="K9" s="5">
        <f t="shared" si="0"/>
        <v>11.1</v>
      </c>
      <c r="L9" s="4">
        <v>1.6</v>
      </c>
      <c r="M9" s="4">
        <v>9.35</v>
      </c>
      <c r="N9" s="4">
        <v>0</v>
      </c>
      <c r="O9" s="5">
        <f t="shared" si="1"/>
        <v>10.95</v>
      </c>
      <c r="P9" s="4">
        <v>3</v>
      </c>
      <c r="Q9" s="4">
        <v>8.1999999999999993</v>
      </c>
      <c r="R9" s="4">
        <v>0</v>
      </c>
      <c r="S9" s="5">
        <f t="shared" si="2"/>
        <v>11.2</v>
      </c>
      <c r="T9" s="4">
        <v>2.9</v>
      </c>
      <c r="U9" s="4">
        <v>8.5</v>
      </c>
      <c r="V9" s="4">
        <v>0</v>
      </c>
      <c r="W9" s="5">
        <f t="shared" si="3"/>
        <v>11.4</v>
      </c>
      <c r="X9" s="5">
        <f t="shared" si="4"/>
        <v>44.65</v>
      </c>
    </row>
    <row r="10" spans="1:25" x14ac:dyDescent="0.25">
      <c r="B10">
        <v>856601</v>
      </c>
      <c r="C10">
        <v>7791</v>
      </c>
      <c r="D10" t="s">
        <v>130</v>
      </c>
      <c r="E10">
        <v>2012</v>
      </c>
      <c r="F10" t="s">
        <v>21</v>
      </c>
      <c r="G10" t="s">
        <v>108</v>
      </c>
      <c r="H10" s="4">
        <v>3</v>
      </c>
      <c r="I10" s="4">
        <v>7.65</v>
      </c>
      <c r="J10" s="4">
        <v>0</v>
      </c>
      <c r="K10" s="5">
        <f t="shared" si="0"/>
        <v>10.65</v>
      </c>
      <c r="L10" s="4">
        <v>1.6</v>
      </c>
      <c r="M10" s="4">
        <v>9.4499999999999993</v>
      </c>
      <c r="N10" s="4">
        <v>0</v>
      </c>
      <c r="O10" s="5">
        <f t="shared" si="1"/>
        <v>11.049999999999999</v>
      </c>
      <c r="P10" s="4">
        <v>3</v>
      </c>
      <c r="Q10" s="4">
        <v>8.4499999999999993</v>
      </c>
      <c r="R10" s="4">
        <v>0</v>
      </c>
      <c r="S10" s="5">
        <f t="shared" si="2"/>
        <v>11.45</v>
      </c>
      <c r="T10" s="4">
        <v>3</v>
      </c>
      <c r="U10" s="4">
        <v>8.9</v>
      </c>
      <c r="V10" s="4">
        <v>0</v>
      </c>
      <c r="W10" s="5">
        <f t="shared" si="3"/>
        <v>11.9</v>
      </c>
      <c r="X10" s="5">
        <f t="shared" si="4"/>
        <v>45.05</v>
      </c>
    </row>
    <row r="11" spans="1:25" x14ac:dyDescent="0.25">
      <c r="B11">
        <v>132557</v>
      </c>
      <c r="C11">
        <v>7791</v>
      </c>
      <c r="D11" t="s">
        <v>131</v>
      </c>
      <c r="E11">
        <v>2013</v>
      </c>
      <c r="F11" t="s">
        <v>21</v>
      </c>
      <c r="G11" t="s">
        <v>32</v>
      </c>
      <c r="H11" s="4">
        <v>3</v>
      </c>
      <c r="I11" s="4">
        <v>9.0500000000000007</v>
      </c>
      <c r="J11" s="4">
        <v>0</v>
      </c>
      <c r="K11" s="5">
        <f t="shared" si="0"/>
        <v>12.05</v>
      </c>
      <c r="L11" s="4">
        <v>1.6</v>
      </c>
      <c r="M11" s="4">
        <v>9.1999999999999993</v>
      </c>
      <c r="N11" s="4">
        <v>0</v>
      </c>
      <c r="O11" s="5">
        <f t="shared" si="1"/>
        <v>10.799999999999999</v>
      </c>
      <c r="P11" s="4">
        <v>3</v>
      </c>
      <c r="Q11" s="4">
        <v>8.5</v>
      </c>
      <c r="R11" s="4">
        <v>0</v>
      </c>
      <c r="S11" s="5">
        <f t="shared" si="2"/>
        <v>11.5</v>
      </c>
      <c r="T11" s="4">
        <v>2.9</v>
      </c>
      <c r="U11" s="4">
        <v>9.1</v>
      </c>
      <c r="V11" s="4">
        <v>0</v>
      </c>
      <c r="W11" s="5">
        <f t="shared" si="3"/>
        <v>12</v>
      </c>
      <c r="X11" s="5">
        <f t="shared" si="4"/>
        <v>46.35</v>
      </c>
    </row>
    <row r="12" spans="1:25" x14ac:dyDescent="0.25">
      <c r="A12" s="5"/>
      <c r="B12" s="5"/>
      <c r="C12" s="5"/>
      <c r="D12" s="5" t="s">
        <v>24</v>
      </c>
      <c r="E12" s="5"/>
      <c r="F12" s="5"/>
      <c r="G12" s="5"/>
      <c r="H12" s="5"/>
      <c r="I12" s="5"/>
      <c r="J12" s="5">
        <v>0</v>
      </c>
      <c r="K12" s="5">
        <f>LARGE(K8:K11,3)+LARGE(K8:K11,2)+LARGE(K8:K11,1)-J12</f>
        <v>34.650000000000006</v>
      </c>
      <c r="L12" s="5"/>
      <c r="M12" s="5"/>
      <c r="N12" s="5">
        <v>0</v>
      </c>
      <c r="O12" s="5">
        <f>LARGE(O8:O11,3)+LARGE(O8:O11,2)+LARGE(O8:O11,1)-N12</f>
        <v>32.799999999999997</v>
      </c>
      <c r="P12" s="5"/>
      <c r="Q12" s="5"/>
      <c r="R12" s="5">
        <v>0</v>
      </c>
      <c r="S12" s="5">
        <f>LARGE(S8:S11,3)+LARGE(S8:S11,2)+LARGE(S8:S11,1)-R12</f>
        <v>34.799999999999997</v>
      </c>
      <c r="T12" s="5"/>
      <c r="U12" s="5"/>
      <c r="V12" s="5">
        <v>0</v>
      </c>
      <c r="W12" s="5">
        <f>LARGE(W8:W11,3)+LARGE(W8:W11,2)+LARGE(W8:W11,1)-V12</f>
        <v>35.6</v>
      </c>
      <c r="X12" s="5">
        <f t="shared" si="4"/>
        <v>137.85</v>
      </c>
    </row>
    <row r="13" spans="1:25" x14ac:dyDescent="0.25">
      <c r="A13" s="3" t="s">
        <v>147</v>
      </c>
      <c r="B13" s="3">
        <v>3973</v>
      </c>
      <c r="C13" s="3">
        <v>7791</v>
      </c>
      <c r="D13" s="3" t="s">
        <v>25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x14ac:dyDescent="0.25">
      <c r="B14">
        <v>248215</v>
      </c>
      <c r="C14">
        <v>7791</v>
      </c>
      <c r="D14" t="s">
        <v>132</v>
      </c>
      <c r="E14">
        <v>2012</v>
      </c>
      <c r="F14" t="s">
        <v>21</v>
      </c>
      <c r="G14" t="s">
        <v>94</v>
      </c>
      <c r="H14" s="4">
        <v>3</v>
      </c>
      <c r="I14" s="4">
        <v>7.1</v>
      </c>
      <c r="J14" s="4">
        <v>0</v>
      </c>
      <c r="K14" s="5">
        <f t="shared" ref="K14:K16" si="5">H14+I14-J14</f>
        <v>10.1</v>
      </c>
      <c r="L14" s="4">
        <v>1.1000000000000001</v>
      </c>
      <c r="M14" s="4">
        <v>8.6</v>
      </c>
      <c r="N14" s="4">
        <v>0</v>
      </c>
      <c r="O14" s="5">
        <f t="shared" ref="O14:O16" si="6">L14+M14-N14</f>
        <v>9.6999999999999993</v>
      </c>
      <c r="P14" s="4">
        <v>2.8</v>
      </c>
      <c r="Q14" s="4">
        <v>7.1</v>
      </c>
      <c r="R14" s="4">
        <v>0</v>
      </c>
      <c r="S14" s="5">
        <f t="shared" ref="S14:S16" si="7">P14+Q14-R14</f>
        <v>9.8999999999999986</v>
      </c>
      <c r="T14" s="4">
        <v>3</v>
      </c>
      <c r="U14" s="4">
        <v>8</v>
      </c>
      <c r="V14" s="4">
        <v>0</v>
      </c>
      <c r="W14" s="5">
        <f t="shared" ref="W14:W16" si="8">T14+U14-V14</f>
        <v>11</v>
      </c>
      <c r="X14" s="5">
        <f t="shared" ref="X14:X17" si="9">K14+O14+S14+W14</f>
        <v>40.699999999999996</v>
      </c>
    </row>
    <row r="15" spans="1:25" x14ac:dyDescent="0.25">
      <c r="B15">
        <v>167792</v>
      </c>
      <c r="C15">
        <v>7791</v>
      </c>
      <c r="D15" t="s">
        <v>133</v>
      </c>
      <c r="E15">
        <v>2013</v>
      </c>
      <c r="F15" t="s">
        <v>21</v>
      </c>
      <c r="G15" t="s">
        <v>52</v>
      </c>
      <c r="H15" s="4">
        <v>3</v>
      </c>
      <c r="I15" s="4">
        <v>6.4</v>
      </c>
      <c r="J15" s="4">
        <v>0</v>
      </c>
      <c r="K15" s="5">
        <f t="shared" si="5"/>
        <v>9.4</v>
      </c>
      <c r="L15" s="4">
        <v>1.1000000000000001</v>
      </c>
      <c r="M15" s="4">
        <v>8.15</v>
      </c>
      <c r="N15" s="4">
        <v>0</v>
      </c>
      <c r="O15" s="5">
        <f t="shared" si="6"/>
        <v>9.25</v>
      </c>
      <c r="P15" s="4">
        <v>2.7</v>
      </c>
      <c r="Q15" s="4">
        <v>7.9</v>
      </c>
      <c r="R15" s="4">
        <v>0</v>
      </c>
      <c r="S15" s="5">
        <f t="shared" si="7"/>
        <v>10.600000000000001</v>
      </c>
      <c r="T15" s="4">
        <v>2.9</v>
      </c>
      <c r="U15" s="4">
        <v>8</v>
      </c>
      <c r="V15" s="4">
        <v>0</v>
      </c>
      <c r="W15" s="5">
        <f t="shared" si="8"/>
        <v>10.9</v>
      </c>
      <c r="X15" s="5">
        <f t="shared" si="9"/>
        <v>40.15</v>
      </c>
    </row>
    <row r="16" spans="1:25" x14ac:dyDescent="0.25">
      <c r="B16">
        <v>510771</v>
      </c>
      <c r="C16">
        <v>7791</v>
      </c>
      <c r="D16" t="s">
        <v>134</v>
      </c>
      <c r="E16">
        <v>2013</v>
      </c>
      <c r="F16" t="s">
        <v>21</v>
      </c>
      <c r="G16" t="s">
        <v>52</v>
      </c>
      <c r="H16" s="4">
        <v>3</v>
      </c>
      <c r="I16" s="4">
        <v>6.9</v>
      </c>
      <c r="J16" s="4">
        <v>0</v>
      </c>
      <c r="K16" s="5">
        <f t="shared" si="5"/>
        <v>9.9</v>
      </c>
      <c r="L16" s="4">
        <v>1.1000000000000001</v>
      </c>
      <c r="M16" s="4">
        <v>9.0500000000000007</v>
      </c>
      <c r="N16" s="4">
        <v>0</v>
      </c>
      <c r="O16" s="5">
        <f t="shared" si="6"/>
        <v>10.15</v>
      </c>
      <c r="P16" s="4">
        <v>2.8</v>
      </c>
      <c r="Q16" s="4">
        <v>7.5</v>
      </c>
      <c r="R16" s="4">
        <v>0</v>
      </c>
      <c r="S16" s="5">
        <f t="shared" si="7"/>
        <v>10.3</v>
      </c>
      <c r="T16" s="4">
        <v>2.9</v>
      </c>
      <c r="U16" s="4">
        <v>8.3000000000000007</v>
      </c>
      <c r="V16" s="4">
        <v>0</v>
      </c>
      <c r="W16" s="5">
        <f t="shared" si="8"/>
        <v>11.200000000000001</v>
      </c>
      <c r="X16" s="5">
        <f t="shared" si="9"/>
        <v>41.550000000000004</v>
      </c>
    </row>
    <row r="17" spans="1:25" x14ac:dyDescent="0.25">
      <c r="A17" s="5"/>
      <c r="B17" s="5"/>
      <c r="C17" s="5"/>
      <c r="D17" s="5" t="s">
        <v>24</v>
      </c>
      <c r="E17" s="5"/>
      <c r="F17" s="5"/>
      <c r="G17" s="5"/>
      <c r="H17" s="5"/>
      <c r="I17" s="5"/>
      <c r="J17" s="5">
        <v>0</v>
      </c>
      <c r="K17" s="5">
        <f>LARGE(K14:K16,3)+LARGE(K14:K16,2)+LARGE(K14:K16,1)-J17</f>
        <v>29.4</v>
      </c>
      <c r="L17" s="5"/>
      <c r="M17" s="5"/>
      <c r="N17" s="5">
        <v>0</v>
      </c>
      <c r="O17" s="5">
        <f>LARGE(O14:O16,3)+LARGE(O14:O16,2)+LARGE(O14:O16,1)-N17</f>
        <v>29.1</v>
      </c>
      <c r="P17" s="5"/>
      <c r="Q17" s="5"/>
      <c r="R17" s="5">
        <v>0</v>
      </c>
      <c r="S17" s="5">
        <f>LARGE(S14:S16,3)+LARGE(S14:S16,2)+LARGE(S14:S16,1)-R17</f>
        <v>30.8</v>
      </c>
      <c r="T17" s="5"/>
      <c r="U17" s="5"/>
      <c r="V17" s="5">
        <v>0</v>
      </c>
      <c r="W17" s="5">
        <f>LARGE(W14:W16,3)+LARGE(W14:W16,2)+LARGE(W14:W16,1)-V17</f>
        <v>33.1</v>
      </c>
      <c r="X17" s="5">
        <f t="shared" si="9"/>
        <v>122.4</v>
      </c>
    </row>
    <row r="18" spans="1:25" x14ac:dyDescent="0.25">
      <c r="A18" s="3" t="s">
        <v>148</v>
      </c>
      <c r="B18" s="3">
        <v>3948</v>
      </c>
      <c r="C18" s="3">
        <v>4142</v>
      </c>
      <c r="D18" s="3" t="s">
        <v>43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x14ac:dyDescent="0.25">
      <c r="B19">
        <v>905371</v>
      </c>
      <c r="C19">
        <v>4142</v>
      </c>
      <c r="D19" t="s">
        <v>135</v>
      </c>
      <c r="E19">
        <v>2012</v>
      </c>
      <c r="F19" t="s">
        <v>45</v>
      </c>
      <c r="G19" t="s">
        <v>46</v>
      </c>
      <c r="H19" s="4">
        <v>3</v>
      </c>
      <c r="I19" s="4">
        <v>6</v>
      </c>
      <c r="J19" s="4">
        <v>0</v>
      </c>
      <c r="K19" s="5">
        <f t="shared" ref="K19:K21" si="10">H19+I19-J19</f>
        <v>9</v>
      </c>
      <c r="L19" s="4">
        <v>1.1000000000000001</v>
      </c>
      <c r="M19" s="4">
        <v>7.9</v>
      </c>
      <c r="N19" s="4">
        <v>0</v>
      </c>
      <c r="O19" s="5">
        <f t="shared" ref="O19:O21" si="11">L19+M19-N19</f>
        <v>9</v>
      </c>
      <c r="P19" s="4">
        <v>2.2000000000000002</v>
      </c>
      <c r="Q19" s="4">
        <v>7.25</v>
      </c>
      <c r="R19" s="4">
        <v>0</v>
      </c>
      <c r="S19" s="5">
        <f t="shared" ref="S19:S21" si="12">P19+Q19-R19</f>
        <v>9.4499999999999993</v>
      </c>
      <c r="T19" s="4">
        <v>2.8</v>
      </c>
      <c r="U19" s="4">
        <v>7.6</v>
      </c>
      <c r="V19" s="4">
        <v>0</v>
      </c>
      <c r="W19" s="5">
        <f t="shared" ref="W19:W21" si="13">T19+U19-V19</f>
        <v>10.399999999999999</v>
      </c>
      <c r="X19" s="5">
        <f t="shared" ref="X19:X22" si="14">K19+O19+S19+W19</f>
        <v>37.849999999999994</v>
      </c>
    </row>
    <row r="20" spans="1:25" x14ac:dyDescent="0.25">
      <c r="B20">
        <v>504942</v>
      </c>
      <c r="C20">
        <v>4142</v>
      </c>
      <c r="D20" t="s">
        <v>136</v>
      </c>
      <c r="E20">
        <v>2012</v>
      </c>
      <c r="F20" t="s">
        <v>45</v>
      </c>
      <c r="G20" t="s">
        <v>46</v>
      </c>
      <c r="H20" s="4">
        <v>3</v>
      </c>
      <c r="I20" s="4">
        <v>6.95</v>
      </c>
      <c r="J20" s="4">
        <v>0</v>
      </c>
      <c r="K20" s="5">
        <f t="shared" si="10"/>
        <v>9.9499999999999993</v>
      </c>
      <c r="L20" s="4">
        <v>1.1000000000000001</v>
      </c>
      <c r="M20" s="4">
        <v>7.8</v>
      </c>
      <c r="N20" s="4">
        <v>0</v>
      </c>
      <c r="O20" s="5">
        <f t="shared" si="11"/>
        <v>8.9</v>
      </c>
      <c r="P20" s="4">
        <v>2.2999999999999998</v>
      </c>
      <c r="Q20" s="4">
        <v>5.5</v>
      </c>
      <c r="R20" s="4">
        <v>0</v>
      </c>
      <c r="S20" s="5">
        <f t="shared" si="12"/>
        <v>7.8</v>
      </c>
      <c r="T20" s="4">
        <v>2.2000000000000002</v>
      </c>
      <c r="U20" s="4">
        <v>7.55</v>
      </c>
      <c r="V20" s="4">
        <v>0</v>
      </c>
      <c r="W20" s="5">
        <f t="shared" si="13"/>
        <v>9.75</v>
      </c>
      <c r="X20" s="5">
        <f t="shared" si="14"/>
        <v>36.400000000000006</v>
      </c>
    </row>
    <row r="21" spans="1:25" x14ac:dyDescent="0.25">
      <c r="B21">
        <v>952752</v>
      </c>
      <c r="C21">
        <v>4142</v>
      </c>
      <c r="D21" t="s">
        <v>137</v>
      </c>
      <c r="E21">
        <v>2012</v>
      </c>
      <c r="F21" t="s">
        <v>45</v>
      </c>
      <c r="G21" t="s">
        <v>46</v>
      </c>
      <c r="H21" s="4">
        <v>3</v>
      </c>
      <c r="I21" s="4">
        <v>5.2</v>
      </c>
      <c r="J21" s="4">
        <v>0</v>
      </c>
      <c r="K21" s="5">
        <f t="shared" si="10"/>
        <v>8.1999999999999993</v>
      </c>
      <c r="L21" s="4">
        <v>1.1000000000000001</v>
      </c>
      <c r="M21" s="4">
        <v>7.8</v>
      </c>
      <c r="N21" s="4">
        <v>0</v>
      </c>
      <c r="O21" s="5">
        <f t="shared" si="11"/>
        <v>8.9</v>
      </c>
      <c r="P21" s="4">
        <v>2.2999999999999998</v>
      </c>
      <c r="Q21" s="4">
        <v>6.6</v>
      </c>
      <c r="R21" s="4">
        <v>0</v>
      </c>
      <c r="S21" s="5">
        <f t="shared" si="12"/>
        <v>8.8999999999999986</v>
      </c>
      <c r="T21" s="4">
        <v>2.8</v>
      </c>
      <c r="U21" s="4">
        <v>7.5</v>
      </c>
      <c r="V21" s="4">
        <v>0</v>
      </c>
      <c r="W21" s="5">
        <f t="shared" si="13"/>
        <v>10.3</v>
      </c>
      <c r="X21" s="5">
        <f t="shared" si="14"/>
        <v>36.299999999999997</v>
      </c>
    </row>
    <row r="22" spans="1:25" x14ac:dyDescent="0.25">
      <c r="A22" s="5"/>
      <c r="B22" s="5"/>
      <c r="C22" s="5"/>
      <c r="D22" s="5" t="s">
        <v>24</v>
      </c>
      <c r="E22" s="5"/>
      <c r="F22" s="5"/>
      <c r="G22" s="5"/>
      <c r="H22" s="5"/>
      <c r="I22" s="5"/>
      <c r="J22" s="5">
        <v>0</v>
      </c>
      <c r="K22" s="5">
        <f>LARGE(K19:K21,3)+LARGE(K19:K21,2)+LARGE(K19:K21,1)-J22</f>
        <v>27.15</v>
      </c>
      <c r="L22" s="5"/>
      <c r="M22" s="5"/>
      <c r="N22" s="5">
        <v>0</v>
      </c>
      <c r="O22" s="5">
        <f>LARGE(O19:O21,3)+LARGE(O19:O21,2)+LARGE(O19:O21,1)-N22</f>
        <v>26.8</v>
      </c>
      <c r="P22" s="5"/>
      <c r="Q22" s="5"/>
      <c r="R22" s="5">
        <v>0</v>
      </c>
      <c r="S22" s="5">
        <f>LARGE(S19:S21,3)+LARGE(S19:S21,2)+LARGE(S19:S21,1)-R22</f>
        <v>26.15</v>
      </c>
      <c r="T22" s="5"/>
      <c r="U22" s="5"/>
      <c r="V22" s="5">
        <v>0</v>
      </c>
      <c r="W22" s="5">
        <f>LARGE(W19:W21,3)+LARGE(W19:W21,2)+LARGE(W19:W21,1)-V22</f>
        <v>30.45</v>
      </c>
      <c r="X22" s="5">
        <f t="shared" si="14"/>
        <v>110.55</v>
      </c>
    </row>
    <row r="26" spans="1:25" ht="18.75" x14ac:dyDescent="0.3">
      <c r="D26" s="8" t="s">
        <v>152</v>
      </c>
      <c r="F26" s="10" t="s">
        <v>155</v>
      </c>
      <c r="G26" s="10"/>
    </row>
    <row r="27" spans="1:25" x14ac:dyDescent="0.25">
      <c r="D27" s="7"/>
    </row>
    <row r="28" spans="1:25" ht="18.75" x14ac:dyDescent="0.3">
      <c r="D28" s="8" t="s">
        <v>144</v>
      </c>
      <c r="F28" s="10" t="s">
        <v>154</v>
      </c>
      <c r="G28" s="10"/>
    </row>
  </sheetData>
  <sheetProtection formatCells="0" formatColumns="0" formatRows="0" insertColumns="0" insertRows="0" insertHyperlinks="0" deleteColumns="0" deleteRows="0" sort="0" autoFilter="0" pivotTables="0"/>
  <mergeCells count="2">
    <mergeCell ref="F28:G28"/>
    <mergeCell ref="F26:G26"/>
  </mergeCells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5268_Zacinajici zakyne A</vt:lpstr>
      <vt:lpstr>5269_Zacinajici zakyne B</vt:lpstr>
      <vt:lpstr>5270_I. liga</vt:lpstr>
      <vt:lpstr>5271_II. liga</vt:lpstr>
      <vt:lpstr>5272_III. liga</vt:lpstr>
      <vt:lpstr>5273_IV. liga</vt:lpstr>
      <vt:lpstr>5274_V. liga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Svetlana</cp:lastModifiedBy>
  <cp:lastPrinted>2021-11-13T14:49:16Z</cp:lastPrinted>
  <dcterms:created xsi:type="dcterms:W3CDTF">2021-11-08T11:59:32Z</dcterms:created>
  <dcterms:modified xsi:type="dcterms:W3CDTF">2021-11-15T20:28:36Z</dcterms:modified>
  <cp:category/>
</cp:coreProperties>
</file>