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\Downloads\"/>
    </mc:Choice>
  </mc:AlternateContent>
  <xr:revisionPtr revIDLastSave="0" documentId="8_{4EC50F44-FD89-45CE-A29D-6DA1E59F8605}" xr6:coauthVersionLast="47" xr6:coauthVersionMax="47" xr10:uidLastSave="{00000000-0000-0000-0000-000000000000}"/>
  <bookViews>
    <workbookView xWindow="168" yWindow="132" windowWidth="22632" windowHeight="12132" xr2:uid="{00000000-000D-0000-FFFF-FFFF00000000}"/>
  </bookViews>
  <sheets>
    <sheet name="Dvojboj" sheetId="1" r:id="rId1"/>
    <sheet name="Čtyřboj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8" i="2" l="1"/>
  <c r="P46" i="1" l="1"/>
  <c r="R46" i="1" s="1"/>
  <c r="I46" i="1"/>
  <c r="P44" i="1"/>
  <c r="R44" i="1" s="1"/>
  <c r="I44" i="1"/>
  <c r="K44" i="1" s="1"/>
  <c r="P38" i="1"/>
  <c r="R38" i="1" s="1"/>
  <c r="I38" i="1"/>
  <c r="K38" i="1" s="1"/>
  <c r="P39" i="1"/>
  <c r="R39" i="1" s="1"/>
  <c r="I39" i="1"/>
  <c r="K39" i="1" s="1"/>
  <c r="P43" i="1"/>
  <c r="R43" i="1" s="1"/>
  <c r="I43" i="1"/>
  <c r="K43" i="1" s="1"/>
  <c r="P41" i="1"/>
  <c r="R41" i="1" s="1"/>
  <c r="I41" i="1"/>
  <c r="K41" i="1" s="1"/>
  <c r="P42" i="1"/>
  <c r="R42" i="1" s="1"/>
  <c r="I42" i="1"/>
  <c r="K42" i="1" s="1"/>
  <c r="P40" i="1"/>
  <c r="R40" i="1" s="1"/>
  <c r="I40" i="1"/>
  <c r="K40" i="1" s="1"/>
  <c r="P21" i="1"/>
  <c r="R21" i="1" s="1"/>
  <c r="I21" i="1"/>
  <c r="K21" i="1" s="1"/>
  <c r="P20" i="1"/>
  <c r="R20" i="1" s="1"/>
  <c r="I20" i="1"/>
  <c r="K20" i="1" s="1"/>
  <c r="P22" i="1"/>
  <c r="R22" i="1" s="1"/>
  <c r="I22" i="1"/>
  <c r="K22" i="1" s="1"/>
  <c r="P19" i="1"/>
  <c r="R19" i="1" s="1"/>
  <c r="I19" i="1"/>
  <c r="K19" i="1" s="1"/>
  <c r="P18" i="1"/>
  <c r="R18" i="1" s="1"/>
  <c r="I18" i="1"/>
  <c r="K18" i="1" s="1"/>
  <c r="P23" i="1"/>
  <c r="R23" i="1" s="1"/>
  <c r="I23" i="1"/>
  <c r="K23" i="1" s="1"/>
  <c r="P24" i="1"/>
  <c r="R24" i="1" s="1"/>
  <c r="I24" i="1"/>
  <c r="K24" i="1" s="1"/>
  <c r="P25" i="1"/>
  <c r="R25" i="1" s="1"/>
  <c r="I25" i="1"/>
  <c r="K25" i="1" s="1"/>
  <c r="P12" i="1"/>
  <c r="R12" i="1" s="1"/>
  <c r="I12" i="1"/>
  <c r="K12" i="1" s="1"/>
  <c r="P8" i="1"/>
  <c r="R8" i="1" s="1"/>
  <c r="I8" i="1"/>
  <c r="K8" i="1" s="1"/>
  <c r="P9" i="1"/>
  <c r="R9" i="1" s="1"/>
  <c r="I9" i="1"/>
  <c r="K9" i="1" s="1"/>
  <c r="P7" i="1"/>
  <c r="R7" i="1" s="1"/>
  <c r="I7" i="1"/>
  <c r="K7" i="1" s="1"/>
  <c r="P11" i="1"/>
  <c r="R11" i="1" s="1"/>
  <c r="I11" i="1"/>
  <c r="K11" i="1" s="1"/>
  <c r="P10" i="1"/>
  <c r="R10" i="1" s="1"/>
  <c r="I10" i="1"/>
  <c r="K10" i="1" s="1"/>
  <c r="AF48" i="2"/>
  <c r="W48" i="2"/>
  <c r="Y48" i="2" s="1"/>
  <c r="P48" i="2"/>
  <c r="R48" i="2" s="1"/>
  <c r="I48" i="2"/>
  <c r="K48" i="2" s="1"/>
  <c r="AD42" i="2"/>
  <c r="AF42" i="2" s="1"/>
  <c r="W42" i="2"/>
  <c r="Y42" i="2" s="1"/>
  <c r="P42" i="2"/>
  <c r="R42" i="2" s="1"/>
  <c r="I42" i="2"/>
  <c r="K42" i="2" s="1"/>
  <c r="AD41" i="2"/>
  <c r="AF41" i="2" s="1"/>
  <c r="W41" i="2"/>
  <c r="Y41" i="2" s="1"/>
  <c r="P41" i="2"/>
  <c r="R41" i="2" s="1"/>
  <c r="I41" i="2"/>
  <c r="K41" i="2" s="1"/>
  <c r="AD40" i="2"/>
  <c r="AF40" i="2" s="1"/>
  <c r="W40" i="2"/>
  <c r="Y40" i="2" s="1"/>
  <c r="P40" i="2"/>
  <c r="R40" i="2" s="1"/>
  <c r="I40" i="2"/>
  <c r="K40" i="2" s="1"/>
  <c r="AD28" i="2"/>
  <c r="AF28" i="2" s="1"/>
  <c r="W28" i="2"/>
  <c r="Y28" i="2" s="1"/>
  <c r="P28" i="2"/>
  <c r="R28" i="2" s="1"/>
  <c r="I28" i="2"/>
  <c r="K28" i="2" s="1"/>
  <c r="AD29" i="2"/>
  <c r="AF29" i="2" s="1"/>
  <c r="W29" i="2"/>
  <c r="Y29" i="2" s="1"/>
  <c r="P29" i="2"/>
  <c r="R29" i="2" s="1"/>
  <c r="I29" i="2"/>
  <c r="K29" i="2" s="1"/>
  <c r="AD27" i="2"/>
  <c r="AF27" i="2" s="1"/>
  <c r="W27" i="2"/>
  <c r="Y27" i="2" s="1"/>
  <c r="P27" i="2"/>
  <c r="R27" i="2" s="1"/>
  <c r="I27" i="2"/>
  <c r="K27" i="2" s="1"/>
  <c r="AD26" i="2"/>
  <c r="AF26" i="2" s="1"/>
  <c r="W26" i="2"/>
  <c r="Y26" i="2" s="1"/>
  <c r="P26" i="2"/>
  <c r="R26" i="2" s="1"/>
  <c r="I26" i="2"/>
  <c r="K26" i="2" s="1"/>
  <c r="AD30" i="2"/>
  <c r="AF30" i="2" s="1"/>
  <c r="W30" i="2"/>
  <c r="Y30" i="2" s="1"/>
  <c r="P30" i="2"/>
  <c r="R30" i="2" s="1"/>
  <c r="I30" i="2"/>
  <c r="K30" i="2" s="1"/>
  <c r="AD20" i="2"/>
  <c r="AF20" i="2" s="1"/>
  <c r="W20" i="2"/>
  <c r="Y20" i="2" s="1"/>
  <c r="P20" i="2"/>
  <c r="R20" i="2" s="1"/>
  <c r="I20" i="2"/>
  <c r="K20" i="2" s="1"/>
  <c r="AD19" i="2"/>
  <c r="AF19" i="2" s="1"/>
  <c r="W19" i="2"/>
  <c r="Y19" i="2" s="1"/>
  <c r="P19" i="2"/>
  <c r="R19" i="2" s="1"/>
  <c r="I19" i="2"/>
  <c r="K19" i="2" s="1"/>
  <c r="AD18" i="2"/>
  <c r="AF18" i="2" s="1"/>
  <c r="W18" i="2"/>
  <c r="Y18" i="2" s="1"/>
  <c r="P18" i="2"/>
  <c r="R18" i="2" s="1"/>
  <c r="I18" i="2"/>
  <c r="K18" i="2" s="1"/>
  <c r="AD17" i="2"/>
  <c r="AF17" i="2" s="1"/>
  <c r="W17" i="2"/>
  <c r="Y17" i="2" s="1"/>
  <c r="P17" i="2"/>
  <c r="R17" i="2" s="1"/>
  <c r="I17" i="2"/>
  <c r="K17" i="2" s="1"/>
  <c r="AD7" i="2"/>
  <c r="AF7" i="2" s="1"/>
  <c r="W7" i="2"/>
  <c r="Y7" i="2" s="1"/>
  <c r="P7" i="2"/>
  <c r="R7" i="2" s="1"/>
  <c r="I7" i="2"/>
  <c r="K7" i="2" s="1"/>
  <c r="AD11" i="2"/>
  <c r="AF11" i="2" s="1"/>
  <c r="W11" i="2"/>
  <c r="Y11" i="2" s="1"/>
  <c r="P11" i="2"/>
  <c r="R11" i="2" s="1"/>
  <c r="K11" i="2"/>
  <c r="AD10" i="2"/>
  <c r="AF10" i="2" s="1"/>
  <c r="W10" i="2"/>
  <c r="Y10" i="2" s="1"/>
  <c r="P10" i="2"/>
  <c r="R10" i="2" s="1"/>
  <c r="I10" i="2"/>
  <c r="K10" i="2" s="1"/>
  <c r="AD8" i="2"/>
  <c r="AF8" i="2" s="1"/>
  <c r="W8" i="2"/>
  <c r="Y8" i="2" s="1"/>
  <c r="P8" i="2"/>
  <c r="R8" i="2" s="1"/>
  <c r="I8" i="2"/>
  <c r="K8" i="2" s="1"/>
  <c r="AD9" i="2"/>
  <c r="AF9" i="2" s="1"/>
  <c r="W9" i="2"/>
  <c r="Y9" i="2" s="1"/>
  <c r="P9" i="2"/>
  <c r="R9" i="2" s="1"/>
  <c r="I9" i="2"/>
  <c r="K9" i="2" s="1"/>
  <c r="AG42" i="2" l="1"/>
  <c r="AG20" i="2"/>
  <c r="AG19" i="2"/>
  <c r="AG18" i="2"/>
  <c r="AG27" i="2"/>
  <c r="AG29" i="2"/>
  <c r="AG10" i="2"/>
  <c r="AG8" i="2"/>
  <c r="AG41" i="2"/>
  <c r="AG40" i="2"/>
  <c r="S19" i="1"/>
  <c r="S21" i="1"/>
  <c r="S24" i="1"/>
  <c r="S23" i="1"/>
  <c r="S22" i="1"/>
  <c r="S25" i="1"/>
  <c r="S18" i="1"/>
  <c r="S20" i="1"/>
  <c r="S41" i="1"/>
  <c r="S38" i="1"/>
  <c r="S43" i="1"/>
  <c r="S42" i="1"/>
  <c r="S39" i="1"/>
  <c r="S46" i="1"/>
  <c r="S40" i="1"/>
  <c r="S44" i="1"/>
  <c r="S7" i="1"/>
  <c r="S12" i="1"/>
  <c r="S9" i="1"/>
  <c r="S11" i="1"/>
  <c r="S8" i="1"/>
  <c r="S10" i="1"/>
  <c r="AG26" i="2"/>
  <c r="AG7" i="2"/>
  <c r="AG9" i="2"/>
  <c r="AG11" i="2"/>
  <c r="AG17" i="2"/>
  <c r="AG30" i="2"/>
  <c r="AG28" i="2"/>
  <c r="AG48" i="2"/>
</calcChain>
</file>

<file path=xl/sharedStrings.xml><?xml version="1.0" encoding="utf-8"?>
<sst xmlns="http://schemas.openxmlformats.org/spreadsheetml/2006/main" count="342" uniqueCount="70">
  <si>
    <t>Poř.</t>
  </si>
  <si>
    <t>Jméno</t>
  </si>
  <si>
    <t>Roč.</t>
  </si>
  <si>
    <t>Oddíl</t>
  </si>
  <si>
    <t>D</t>
  </si>
  <si>
    <t>E1</t>
  </si>
  <si>
    <t>E2</t>
  </si>
  <si>
    <t>E3</t>
  </si>
  <si>
    <t>E</t>
  </si>
  <si>
    <t>pen.</t>
  </si>
  <si>
    <t>S</t>
  </si>
  <si>
    <t>Celkem</t>
  </si>
  <si>
    <t>1.</t>
  </si>
  <si>
    <t>Kováčová Marika Nina</t>
  </si>
  <si>
    <t>KSG Znojmo</t>
  </si>
  <si>
    <t>2.</t>
  </si>
  <si>
    <t>3.</t>
  </si>
  <si>
    <t>4.</t>
  </si>
  <si>
    <t>Punčochářová Sabina</t>
  </si>
  <si>
    <t>TJ Sokol Mor. Krumlov</t>
  </si>
  <si>
    <t>5.</t>
  </si>
  <si>
    <t>Čejková Kristýna</t>
  </si>
  <si>
    <t>6.</t>
  </si>
  <si>
    <t>Sobolová Natálie</t>
  </si>
  <si>
    <t>7.</t>
  </si>
  <si>
    <t>Sochorová Barbora</t>
  </si>
  <si>
    <t>Poláčková Adriana</t>
  </si>
  <si>
    <t>Sobolová Laura</t>
  </si>
  <si>
    <t>Šedrlová Lenka</t>
  </si>
  <si>
    <t>Chmelíčková Nela</t>
  </si>
  <si>
    <t>Kováčová Karolina Mia</t>
  </si>
  <si>
    <t>Chmelíčková Jolana</t>
  </si>
  <si>
    <t>Čejková Sára</t>
  </si>
  <si>
    <t>Mlčochová Gabriela</t>
  </si>
  <si>
    <t>Málková Ema</t>
  </si>
  <si>
    <t>Molíková Simona</t>
  </si>
  <si>
    <t>Peigerová Klára</t>
  </si>
  <si>
    <t>Kubošná Veronika</t>
  </si>
  <si>
    <t>Pořadí</t>
  </si>
  <si>
    <t xml:space="preserve">Jméno </t>
  </si>
  <si>
    <t>Ročník</t>
  </si>
  <si>
    <t>8.</t>
  </si>
  <si>
    <t>Křenek Sára</t>
  </si>
  <si>
    <t>Ingerlová Ella</t>
  </si>
  <si>
    <t>Baštová Iveta</t>
  </si>
  <si>
    <t>Hrdličková Viktorie</t>
  </si>
  <si>
    <t>Hlaváčová Lucie</t>
  </si>
  <si>
    <t>Rebstöcková Linda</t>
  </si>
  <si>
    <t>Štolová Stela</t>
  </si>
  <si>
    <t>Kroupová Gabriela Emma</t>
  </si>
  <si>
    <t>Poláková Izabela</t>
  </si>
  <si>
    <t>Rebstöcková Sofie</t>
  </si>
  <si>
    <t>Hrdličková Sophie</t>
  </si>
  <si>
    <t>Hlučilová Bára</t>
  </si>
  <si>
    <t>Bauerová Ema</t>
  </si>
  <si>
    <t>Veselá Stela</t>
  </si>
  <si>
    <t>Gránská Gabriela</t>
  </si>
  <si>
    <t>Němcová Sofie</t>
  </si>
  <si>
    <t>Mašková Elen</t>
  </si>
  <si>
    <t>Jelínková Gabriela</t>
  </si>
  <si>
    <t>Konradová Amálie</t>
  </si>
  <si>
    <t>Macko Emily</t>
  </si>
  <si>
    <t>Súkeníková Valerie</t>
  </si>
  <si>
    <t>MS</t>
  </si>
  <si>
    <t>Veselá Denisa</t>
  </si>
  <si>
    <t>Hrbáčková Eliška</t>
  </si>
  <si>
    <t>Okresní přebor - 10. 12. 2021 - Kategorie I.-II.</t>
  </si>
  <si>
    <t>Okresní přebor - 10. 12. 2021 - Kategorie III.</t>
  </si>
  <si>
    <t>Okresní přebor - 10. 12. 2021 - Kategorie VI. (Ženy C)-VIII. (FIG)</t>
  </si>
  <si>
    <t>Okresní přebor - 10. 12. 2021 - Kategorie IV-VI. (Žákyně C - ml.,st., Juniorky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</si>
</sst>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Symbol"/>
      <family val="1"/>
      <charset val="2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Symbol"/>
      <family val="1"/>
      <charset val="2"/>
    </font>
    <font>
      <sz val="10"/>
      <color rgb="FF000000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87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left"/>
    </xf>
    <xf numFmtId="0" fontId="0" fillId="2" borderId="2" xfId="0" applyFill="1" applyBorder="1"/>
    <xf numFmtId="0" fontId="0" fillId="0" borderId="3" xfId="0" applyBorder="1"/>
    <xf numFmtId="164" fontId="0" fillId="0" borderId="3" xfId="0" applyNumberFormat="1" applyBorder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3" fillId="0" borderId="8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13" xfId="1" applyBorder="1"/>
    <xf numFmtId="0" fontId="5" fillId="0" borderId="13" xfId="1" applyBorder="1" applyAlignment="1">
      <alignment horizontal="center"/>
    </xf>
    <xf numFmtId="165" fontId="0" fillId="2" borderId="14" xfId="0" applyNumberFormat="1" applyFill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5" fillId="0" borderId="19" xfId="1" applyBorder="1"/>
    <xf numFmtId="0" fontId="5" fillId="0" borderId="19" xfId="1" applyBorder="1" applyAlignment="1">
      <alignment horizontal="center"/>
    </xf>
    <xf numFmtId="165" fontId="0" fillId="2" borderId="12" xfId="0" applyNumberFormat="1" applyFill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3" xfId="0" applyFill="1" applyBorder="1"/>
    <xf numFmtId="0" fontId="3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5" fontId="0" fillId="2" borderId="15" xfId="0" applyNumberFormat="1" applyFill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165" fontId="6" fillId="0" borderId="17" xfId="0" applyNumberFormat="1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2" xfId="0" applyBorder="1"/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0" fontId="9" fillId="0" borderId="13" xfId="0" applyFont="1" applyBorder="1" applyAlignment="1">
      <alignment horizontal="left" vertical="center" wrapText="1"/>
    </xf>
    <xf numFmtId="2" fontId="0" fillId="0" borderId="16" xfId="0" applyNumberFormat="1" applyBorder="1"/>
    <xf numFmtId="0" fontId="6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/>
    </xf>
    <xf numFmtId="0" fontId="0" fillId="0" borderId="0" xfId="0" applyBorder="1"/>
    <xf numFmtId="0" fontId="5" fillId="2" borderId="13" xfId="1" applyFill="1" applyBorder="1"/>
    <xf numFmtId="0" fontId="5" fillId="2" borderId="19" xfId="1" applyFill="1" applyBorder="1"/>
    <xf numFmtId="0" fontId="0" fillId="2" borderId="1" xfId="0" applyFill="1" applyBorder="1"/>
    <xf numFmtId="2" fontId="0" fillId="0" borderId="15" xfId="0" applyNumberForma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5" fillId="0" borderId="0" xfId="1" applyBorder="1" applyAlignment="1">
      <alignment horizontal="center"/>
    </xf>
    <xf numFmtId="0" fontId="5" fillId="0" borderId="0" xfId="1" applyBorder="1"/>
    <xf numFmtId="165" fontId="0" fillId="0" borderId="0" xfId="0" applyNumberFormat="1" applyBorder="1" applyAlignment="1">
      <alignment horizontal="center"/>
    </xf>
    <xf numFmtId="2" fontId="0" fillId="0" borderId="0" xfId="0" applyNumberFormat="1" applyBorder="1"/>
    <xf numFmtId="164" fontId="6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0" borderId="29" xfId="0" applyBorder="1"/>
    <xf numFmtId="0" fontId="0" fillId="2" borderId="29" xfId="0" applyFill="1" applyBorder="1" applyAlignment="1">
      <alignment horizontal="left"/>
    </xf>
    <xf numFmtId="0" fontId="0" fillId="2" borderId="30" xfId="0" applyFill="1" applyBorder="1"/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164" fontId="0" fillId="0" borderId="32" xfId="0" applyNumberFormat="1" applyBorder="1" applyAlignment="1">
      <alignment horizontal="left"/>
    </xf>
    <xf numFmtId="164" fontId="0" fillId="0" borderId="31" xfId="0" applyNumberFormat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left"/>
    </xf>
    <xf numFmtId="164" fontId="0" fillId="0" borderId="32" xfId="0" applyNumberFormat="1" applyBorder="1"/>
    <xf numFmtId="0" fontId="0" fillId="0" borderId="32" xfId="0" applyBorder="1"/>
    <xf numFmtId="164" fontId="0" fillId="0" borderId="31" xfId="0" applyNumberFormat="1" applyBorder="1"/>
    <xf numFmtId="164" fontId="0" fillId="0" borderId="30" xfId="0" applyNumberFormat="1" applyBorder="1"/>
    <xf numFmtId="164" fontId="0" fillId="0" borderId="0" xfId="0" applyNumberFormat="1" applyBorder="1"/>
    <xf numFmtId="164" fontId="0" fillId="0" borderId="2" xfId="0" applyNumberFormat="1" applyBorder="1"/>
    <xf numFmtId="164" fontId="3" fillId="0" borderId="2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5" fillId="2" borderId="27" xfId="1" applyFill="1" applyBorder="1"/>
    <xf numFmtId="0" fontId="5" fillId="0" borderId="27" xfId="1" applyBorder="1" applyAlignment="1">
      <alignment horizontal="center"/>
    </xf>
    <xf numFmtId="0" fontId="5" fillId="0" borderId="27" xfId="1" applyBorder="1"/>
    <xf numFmtId="165" fontId="0" fillId="2" borderId="35" xfId="0" applyNumberFormat="1" applyFill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164" fontId="6" fillId="0" borderId="25" xfId="0" applyNumberFormat="1" applyFon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5" fontId="0" fillId="0" borderId="35" xfId="0" applyNumberFormat="1" applyBorder="1" applyAlignment="1">
      <alignment horizontal="center"/>
    </xf>
    <xf numFmtId="164" fontId="3" fillId="0" borderId="27" xfId="0" applyNumberFormat="1" applyFont="1" applyBorder="1" applyAlignment="1">
      <alignment horizontal="center"/>
    </xf>
    <xf numFmtId="0" fontId="2" fillId="2" borderId="29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0" fontId="0" fillId="2" borderId="32" xfId="0" applyFill="1" applyBorder="1"/>
    <xf numFmtId="0" fontId="0" fillId="0" borderId="30" xfId="0" applyBorder="1"/>
    <xf numFmtId="0" fontId="0" fillId="2" borderId="0" xfId="0" applyFill="1" applyBorder="1"/>
    <xf numFmtId="0" fontId="3" fillId="0" borderId="2" xfId="0" applyFont="1" applyBorder="1" applyAlignment="1">
      <alignment horizontal="center"/>
    </xf>
    <xf numFmtId="165" fontId="0" fillId="0" borderId="34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0" fillId="0" borderId="37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2" fillId="0" borderId="29" xfId="0" applyFont="1" applyBorder="1"/>
    <xf numFmtId="0" fontId="2" fillId="2" borderId="31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165" fontId="0" fillId="2" borderId="24" xfId="0" applyNumberFormat="1" applyFill="1" applyBorder="1" applyAlignment="1">
      <alignment horizontal="center"/>
    </xf>
    <xf numFmtId="165" fontId="6" fillId="0" borderId="28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5" fontId="6" fillId="2" borderId="38" xfId="0" applyNumberFormat="1" applyFont="1" applyFill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165" fontId="6" fillId="0" borderId="39" xfId="0" applyNumberFormat="1" applyFont="1" applyBorder="1" applyAlignment="1">
      <alignment horizontal="center"/>
    </xf>
    <xf numFmtId="164" fontId="6" fillId="0" borderId="40" xfId="0" applyNumberFormat="1" applyFont="1" applyBorder="1" applyAlignment="1">
      <alignment horizontal="center"/>
    </xf>
    <xf numFmtId="165" fontId="6" fillId="0" borderId="41" xfId="0" applyNumberFormat="1" applyFont="1" applyBorder="1" applyAlignment="1">
      <alignment horizontal="center"/>
    </xf>
    <xf numFmtId="165" fontId="6" fillId="0" borderId="38" xfId="0" applyNumberFormat="1" applyFont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164" fontId="3" fillId="0" borderId="43" xfId="0" applyNumberFormat="1" applyFont="1" applyBorder="1" applyAlignment="1">
      <alignment horizontal="center"/>
    </xf>
    <xf numFmtId="0" fontId="0" fillId="0" borderId="31" xfId="0" applyBorder="1"/>
    <xf numFmtId="0" fontId="3" fillId="2" borderId="13" xfId="0" applyFont="1" applyFill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9" fillId="0" borderId="27" xfId="0" applyFont="1" applyBorder="1" applyAlignment="1">
      <alignment horizontal="left" vertical="center"/>
    </xf>
    <xf numFmtId="2" fontId="0" fillId="0" borderId="25" xfId="0" applyNumberFormat="1" applyBorder="1"/>
    <xf numFmtId="164" fontId="6" fillId="0" borderId="28" xfId="0" applyNumberFormat="1" applyFont="1" applyBorder="1" applyAlignment="1">
      <alignment horizontal="center"/>
    </xf>
    <xf numFmtId="164" fontId="3" fillId="0" borderId="26" xfId="0" applyNumberFormat="1" applyFont="1" applyBorder="1" applyAlignment="1">
      <alignment horizontal="center"/>
    </xf>
    <xf numFmtId="0" fontId="9" fillId="0" borderId="27" xfId="0" applyFont="1" applyBorder="1" applyAlignment="1">
      <alignment horizontal="left" vertical="center" wrapText="1"/>
    </xf>
    <xf numFmtId="0" fontId="2" fillId="0" borderId="30" xfId="0" applyFont="1" applyBorder="1"/>
    <xf numFmtId="0" fontId="2" fillId="0" borderId="32" xfId="0" applyFont="1" applyBorder="1"/>
    <xf numFmtId="0" fontId="7" fillId="0" borderId="3" xfId="0" applyFont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CC00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5.jpeg"/><Relationship Id="rId7" Type="http://schemas.openxmlformats.org/officeDocument/2006/relationships/image" Target="../media/image8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2</xdr:row>
      <xdr:rowOff>38100</xdr:rowOff>
    </xdr:from>
    <xdr:to>
      <xdr:col>9</xdr:col>
      <xdr:colOff>40005</xdr:colOff>
      <xdr:row>4</xdr:row>
      <xdr:rowOff>85725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A9F5E15F-1B63-4E89-9C01-309D72979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48275" y="1226820"/>
          <a:ext cx="659130" cy="4057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278130</xdr:colOff>
      <xdr:row>2</xdr:row>
      <xdr:rowOff>55245</xdr:rowOff>
    </xdr:from>
    <xdr:to>
      <xdr:col>16</xdr:col>
      <xdr:colOff>7620</xdr:colOff>
      <xdr:row>4</xdr:row>
      <xdr:rowOff>93345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4E97EAB3-1CF2-4DCE-B2A4-CC8FBDB29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38010" y="641985"/>
          <a:ext cx="64389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295275</xdr:colOff>
      <xdr:row>13</xdr:row>
      <xdr:rowOff>38100</xdr:rowOff>
    </xdr:from>
    <xdr:ext cx="659130" cy="413385"/>
    <xdr:pic>
      <xdr:nvPicPr>
        <xdr:cNvPr id="4" name="Picture 8">
          <a:extLst>
            <a:ext uri="{FF2B5EF4-FFF2-40B4-BE49-F238E27FC236}">
              <a16:creationId xmlns:a16="http://schemas.microsoft.com/office/drawing/2014/main" id="{14DBF52A-AE7B-45BC-AA73-D637C1DDD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7975" y="624840"/>
          <a:ext cx="659130" cy="41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323850</xdr:colOff>
      <xdr:row>13</xdr:row>
      <xdr:rowOff>47625</xdr:rowOff>
    </xdr:from>
    <xdr:ext cx="643890" cy="403860"/>
    <xdr:pic>
      <xdr:nvPicPr>
        <xdr:cNvPr id="5" name="Picture 9">
          <a:extLst>
            <a:ext uri="{FF2B5EF4-FFF2-40B4-BE49-F238E27FC236}">
              <a16:creationId xmlns:a16="http://schemas.microsoft.com/office/drawing/2014/main" id="{204F5004-C73A-4DD2-A520-66D6DB8A7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34150" y="634365"/>
          <a:ext cx="64389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11</xdr:col>
      <xdr:colOff>466725</xdr:colOff>
      <xdr:row>33</xdr:row>
      <xdr:rowOff>47625</xdr:rowOff>
    </xdr:from>
    <xdr:to>
      <xdr:col>17</xdr:col>
      <xdr:colOff>19050</xdr:colOff>
      <xdr:row>35</xdr:row>
      <xdr:rowOff>114300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C7FAD75F-39C9-4971-B012-E9B783B0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1765" y="634365"/>
          <a:ext cx="901065" cy="424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447674</xdr:colOff>
      <xdr:row>33</xdr:row>
      <xdr:rowOff>38099</xdr:rowOff>
    </xdr:from>
    <xdr:to>
      <xdr:col>9</xdr:col>
      <xdr:colOff>201929</xdr:colOff>
      <xdr:row>35</xdr:row>
      <xdr:rowOff>167408</xdr:rowOff>
    </xdr:to>
    <xdr:pic>
      <xdr:nvPicPr>
        <xdr:cNvPr id="11" name="Picture 6">
          <a:extLst>
            <a:ext uri="{FF2B5EF4-FFF2-40B4-BE49-F238E27FC236}">
              <a16:creationId xmlns:a16="http://schemas.microsoft.com/office/drawing/2014/main" id="{8D80D664-52C8-4E62-A88F-1DE0851E4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78654" y="624839"/>
          <a:ext cx="813435" cy="487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228600</xdr:colOff>
      <xdr:row>12</xdr:row>
      <xdr:rowOff>15240</xdr:rowOff>
    </xdr:from>
    <xdr:to>
      <xdr:col>17</xdr:col>
      <xdr:colOff>23289</xdr:colOff>
      <xdr:row>14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1A4588-0A82-40A1-A864-31C207379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97780" y="2278380"/>
          <a:ext cx="648129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238125</xdr:colOff>
      <xdr:row>12</xdr:row>
      <xdr:rowOff>19050</xdr:rowOff>
    </xdr:from>
    <xdr:to>
      <xdr:col>9</xdr:col>
      <xdr:colOff>256397</xdr:colOff>
      <xdr:row>14</xdr:row>
      <xdr:rowOff>163830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98F1BC-FDDB-4386-932A-D0906642C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67125" y="2312670"/>
          <a:ext cx="661035" cy="434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228600</xdr:colOff>
      <xdr:row>12</xdr:row>
      <xdr:rowOff>19050</xdr:rowOff>
    </xdr:from>
    <xdr:to>
      <xdr:col>24</xdr:col>
      <xdr:colOff>19989</xdr:colOff>
      <xdr:row>14</xdr:row>
      <xdr:rowOff>135255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6386D5-A356-4896-8649-0A329E132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252460" y="2312670"/>
          <a:ext cx="661035" cy="4057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247651</xdr:colOff>
      <xdr:row>12</xdr:row>
      <xdr:rowOff>47625</xdr:rowOff>
    </xdr:from>
    <xdr:to>
      <xdr:col>30</xdr:col>
      <xdr:colOff>215884</xdr:colOff>
      <xdr:row>14</xdr:row>
      <xdr:rowOff>154305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858ED9D-8811-4864-BC12-8147925A7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580371" y="2341245"/>
          <a:ext cx="594360" cy="396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257175</xdr:colOff>
      <xdr:row>21</xdr:row>
      <xdr:rowOff>3810</xdr:rowOff>
    </xdr:from>
    <xdr:to>
      <xdr:col>17</xdr:col>
      <xdr:colOff>29004</xdr:colOff>
      <xdr:row>23</xdr:row>
      <xdr:rowOff>163830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A1C2E9DA-DA67-4887-BB71-DFE815283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26355" y="3775710"/>
          <a:ext cx="648129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238125</xdr:colOff>
      <xdr:row>20</xdr:row>
      <xdr:rowOff>163830</xdr:rowOff>
    </xdr:from>
    <xdr:to>
      <xdr:col>9</xdr:col>
      <xdr:colOff>256397</xdr:colOff>
      <xdr:row>23</xdr:row>
      <xdr:rowOff>156210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C96A443E-B2CA-4419-BADB-D5772D037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90925" y="3768090"/>
          <a:ext cx="658352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228600</xdr:colOff>
      <xdr:row>21</xdr:row>
      <xdr:rowOff>19050</xdr:rowOff>
    </xdr:from>
    <xdr:to>
      <xdr:col>24</xdr:col>
      <xdr:colOff>19989</xdr:colOff>
      <xdr:row>23</xdr:row>
      <xdr:rowOff>150496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D23FE35B-1150-487D-B202-F6FB7811B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252460" y="3882390"/>
          <a:ext cx="661035" cy="421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219075</xdr:colOff>
      <xdr:row>21</xdr:row>
      <xdr:rowOff>38100</xdr:rowOff>
    </xdr:from>
    <xdr:to>
      <xdr:col>31</xdr:col>
      <xdr:colOff>6333</xdr:colOff>
      <xdr:row>23</xdr:row>
      <xdr:rowOff>160021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id="{C4FB603B-A3AA-4E79-AC20-9881A0414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551795" y="3901440"/>
          <a:ext cx="641985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228600</xdr:colOff>
      <xdr:row>2</xdr:row>
      <xdr:rowOff>15240</xdr:rowOff>
    </xdr:from>
    <xdr:to>
      <xdr:col>30</xdr:col>
      <xdr:colOff>223504</xdr:colOff>
      <xdr:row>4</xdr:row>
      <xdr:rowOff>165002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50794F37-E6E5-4FA8-BB90-88C1965B2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138160" y="601980"/>
          <a:ext cx="612124" cy="4850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190500</xdr:colOff>
      <xdr:row>2</xdr:row>
      <xdr:rowOff>19050</xdr:rowOff>
    </xdr:from>
    <xdr:to>
      <xdr:col>16</xdr:col>
      <xdr:colOff>236649</xdr:colOff>
      <xdr:row>4</xdr:row>
      <xdr:rowOff>163830</xdr:rowOff>
    </xdr:to>
    <xdr:pic>
      <xdr:nvPicPr>
        <xdr:cNvPr id="11" name="Picture 6">
          <a:extLst>
            <a:ext uri="{FF2B5EF4-FFF2-40B4-BE49-F238E27FC236}">
              <a16:creationId xmlns:a16="http://schemas.microsoft.com/office/drawing/2014/main" id="{D6EF1382-A112-4723-8AF2-4C4459243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89320" y="377190"/>
          <a:ext cx="647700" cy="434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200026</xdr:colOff>
      <xdr:row>2</xdr:row>
      <xdr:rowOff>5716</xdr:rowOff>
    </xdr:from>
    <xdr:to>
      <xdr:col>9</xdr:col>
      <xdr:colOff>218297</xdr:colOff>
      <xdr:row>5</xdr:row>
      <xdr:rowOff>3413</xdr:rowOff>
    </xdr:to>
    <xdr:pic>
      <xdr:nvPicPr>
        <xdr:cNvPr id="12" name="Picture 7">
          <a:extLst>
            <a:ext uri="{FF2B5EF4-FFF2-40B4-BE49-F238E27FC236}">
              <a16:creationId xmlns:a16="http://schemas.microsoft.com/office/drawing/2014/main" id="{B9E872CE-287E-46BE-B8CA-C52B074BB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52826" y="592456"/>
          <a:ext cx="658351" cy="5006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209551</xdr:colOff>
      <xdr:row>2</xdr:row>
      <xdr:rowOff>43815</xdr:rowOff>
    </xdr:from>
    <xdr:to>
      <xdr:col>23</xdr:col>
      <xdr:colOff>229539</xdr:colOff>
      <xdr:row>4</xdr:row>
      <xdr:rowOff>134288</xdr:rowOff>
    </xdr:to>
    <xdr:pic>
      <xdr:nvPicPr>
        <xdr:cNvPr id="13" name="Picture 8">
          <a:extLst>
            <a:ext uri="{FF2B5EF4-FFF2-40B4-BE49-F238E27FC236}">
              <a16:creationId xmlns:a16="http://schemas.microsoft.com/office/drawing/2014/main" id="{A89AB0D3-08E2-43AD-8208-21CC944C2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95111" y="630555"/>
          <a:ext cx="621968" cy="425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219075</xdr:colOff>
      <xdr:row>35</xdr:row>
      <xdr:rowOff>13335</xdr:rowOff>
    </xdr:from>
    <xdr:to>
      <xdr:col>31</xdr:col>
      <xdr:colOff>6333</xdr:colOff>
      <xdr:row>37</xdr:row>
      <xdr:rowOff>129540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35A17BB7-AD69-4986-9A05-0E9771F06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128635" y="6063615"/>
          <a:ext cx="640698" cy="451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200025</xdr:colOff>
      <xdr:row>35</xdr:row>
      <xdr:rowOff>13335</xdr:rowOff>
    </xdr:from>
    <xdr:to>
      <xdr:col>16</xdr:col>
      <xdr:colOff>246174</xdr:colOff>
      <xdr:row>38</xdr:row>
      <xdr:rowOff>0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CE2A5F12-7BB3-499D-A415-CA7F4804B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069205" y="6063615"/>
          <a:ext cx="648129" cy="489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251460</xdr:colOff>
      <xdr:row>35</xdr:row>
      <xdr:rowOff>7620</xdr:rowOff>
    </xdr:from>
    <xdr:to>
      <xdr:col>9</xdr:col>
      <xdr:colOff>255914</xdr:colOff>
      <xdr:row>37</xdr:row>
      <xdr:rowOff>161925</xdr:rowOff>
    </xdr:to>
    <xdr:pic>
      <xdr:nvPicPr>
        <xdr:cNvPr id="16" name="Picture 7">
          <a:extLst>
            <a:ext uri="{FF2B5EF4-FFF2-40B4-BE49-F238E27FC236}">
              <a16:creationId xmlns:a16="http://schemas.microsoft.com/office/drawing/2014/main" id="{74638160-2E74-4A30-93BC-F97BF019B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604260" y="6057900"/>
          <a:ext cx="644534" cy="489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184785</xdr:colOff>
      <xdr:row>35</xdr:row>
      <xdr:rowOff>28575</xdr:rowOff>
    </xdr:from>
    <xdr:to>
      <xdr:col>23</xdr:col>
      <xdr:colOff>242874</xdr:colOff>
      <xdr:row>37</xdr:row>
      <xdr:rowOff>154305</xdr:rowOff>
    </xdr:to>
    <xdr:pic>
      <xdr:nvPicPr>
        <xdr:cNvPr id="17" name="Picture 8">
          <a:extLst>
            <a:ext uri="{FF2B5EF4-FFF2-40B4-BE49-F238E27FC236}">
              <a16:creationId xmlns:a16="http://schemas.microsoft.com/office/drawing/2014/main" id="{0266498D-7711-4C4B-984E-8E604867D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0345" y="6078855"/>
          <a:ext cx="660069" cy="461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219075</xdr:colOff>
      <xdr:row>43</xdr:row>
      <xdr:rowOff>66675</xdr:rowOff>
    </xdr:from>
    <xdr:to>
      <xdr:col>31</xdr:col>
      <xdr:colOff>6333</xdr:colOff>
      <xdr:row>45</xdr:row>
      <xdr:rowOff>106679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C019F4E5-8921-43DE-89AC-E5D52CEAB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551795" y="8623935"/>
          <a:ext cx="641985" cy="329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238125</xdr:colOff>
      <xdr:row>43</xdr:row>
      <xdr:rowOff>66675</xdr:rowOff>
    </xdr:from>
    <xdr:to>
      <xdr:col>17</xdr:col>
      <xdr:colOff>32814</xdr:colOff>
      <xdr:row>45</xdr:row>
      <xdr:rowOff>144779</xdr:rowOff>
    </xdr:to>
    <xdr:pic>
      <xdr:nvPicPr>
        <xdr:cNvPr id="19" name="Picture 6">
          <a:extLst>
            <a:ext uri="{FF2B5EF4-FFF2-40B4-BE49-F238E27FC236}">
              <a16:creationId xmlns:a16="http://schemas.microsoft.com/office/drawing/2014/main" id="{9CED410F-B6CD-481B-9EDA-1CD1FA035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36945" y="8623935"/>
          <a:ext cx="647700" cy="367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304800</xdr:colOff>
      <xdr:row>43</xdr:row>
      <xdr:rowOff>76200</xdr:rowOff>
    </xdr:from>
    <xdr:to>
      <xdr:col>9</xdr:col>
      <xdr:colOff>263534</xdr:colOff>
      <xdr:row>45</xdr:row>
      <xdr:rowOff>154304</xdr:rowOff>
    </xdr:to>
    <xdr:pic>
      <xdr:nvPicPr>
        <xdr:cNvPr id="20" name="Picture 7">
          <a:extLst>
            <a:ext uri="{FF2B5EF4-FFF2-40B4-BE49-F238E27FC236}">
              <a16:creationId xmlns:a16="http://schemas.microsoft.com/office/drawing/2014/main" id="{C7EAE54B-D323-4680-8875-8F5B70F4A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733800" y="8633460"/>
          <a:ext cx="651510" cy="367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200025</xdr:colOff>
      <xdr:row>43</xdr:row>
      <xdr:rowOff>66675</xdr:rowOff>
    </xdr:from>
    <xdr:to>
      <xdr:col>23</xdr:col>
      <xdr:colOff>258114</xdr:colOff>
      <xdr:row>45</xdr:row>
      <xdr:rowOff>116204</xdr:rowOff>
    </xdr:to>
    <xdr:pic>
      <xdr:nvPicPr>
        <xdr:cNvPr id="21" name="Picture 8">
          <a:extLst>
            <a:ext uri="{FF2B5EF4-FFF2-40B4-BE49-F238E27FC236}">
              <a16:creationId xmlns:a16="http://schemas.microsoft.com/office/drawing/2014/main" id="{103FD9CF-9CED-4D58-BAB5-6C9DF86F1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223885" y="8623935"/>
          <a:ext cx="661035" cy="339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"/>
  <sheetViews>
    <sheetView tabSelected="1" topLeftCell="A24" workbookViewId="0">
      <selection activeCell="W36" sqref="W36"/>
    </sheetView>
  </sheetViews>
  <sheetFormatPr defaultRowHeight="14.4" x14ac:dyDescent="0.3"/>
  <cols>
    <col min="1" max="1" width="6.33203125" customWidth="1"/>
    <col min="2" max="2" width="21.21875" customWidth="1"/>
    <col min="4" max="4" width="19.6640625" customWidth="1"/>
    <col min="5" max="5" width="4.44140625" customWidth="1"/>
    <col min="6" max="8" width="4.44140625" hidden="1" customWidth="1"/>
    <col min="10" max="10" width="4" customWidth="1"/>
    <col min="12" max="12" width="4.44140625" customWidth="1"/>
    <col min="13" max="15" width="4.44140625" hidden="1" customWidth="1"/>
    <col min="17" max="17" width="4" customWidth="1"/>
  </cols>
  <sheetData>
    <row r="1" spans="1:19" ht="22.8" x14ac:dyDescent="0.4">
      <c r="B1" s="1" t="s">
        <v>66</v>
      </c>
      <c r="D1" s="1"/>
    </row>
    <row r="2" spans="1:19" ht="23.4" thickBot="1" x14ac:dyDescent="0.45">
      <c r="B2" s="1"/>
      <c r="D2" s="1"/>
    </row>
    <row r="3" spans="1:19" x14ac:dyDescent="0.3">
      <c r="A3" s="148"/>
      <c r="B3" s="148"/>
      <c r="C3" s="148"/>
      <c r="D3" s="148"/>
      <c r="E3" s="112"/>
      <c r="F3" s="122"/>
      <c r="G3" s="122"/>
      <c r="H3" s="122"/>
      <c r="I3" s="122"/>
      <c r="J3" s="122"/>
      <c r="K3" s="175"/>
      <c r="L3" s="112"/>
      <c r="M3" s="122"/>
      <c r="N3" s="122"/>
      <c r="O3" s="122"/>
      <c r="P3" s="122"/>
      <c r="Q3" s="122"/>
      <c r="R3" s="175"/>
      <c r="S3" s="148"/>
    </row>
    <row r="4" spans="1:19" x14ac:dyDescent="0.3">
      <c r="A4" s="73"/>
      <c r="B4" s="73"/>
      <c r="C4" s="73"/>
      <c r="D4" s="73"/>
      <c r="E4" s="6"/>
      <c r="F4" s="98"/>
      <c r="G4" s="98"/>
      <c r="H4" s="98"/>
      <c r="I4" s="98"/>
      <c r="J4" s="98"/>
      <c r="K4" s="4"/>
      <c r="L4" s="6"/>
      <c r="M4" s="98"/>
      <c r="N4" s="98"/>
      <c r="O4" s="98"/>
      <c r="P4" s="98"/>
      <c r="Q4" s="98"/>
      <c r="R4" s="4"/>
      <c r="S4" s="73"/>
    </row>
    <row r="5" spans="1:19" x14ac:dyDescent="0.3">
      <c r="A5" s="74" t="s">
        <v>38</v>
      </c>
      <c r="B5" s="74" t="s">
        <v>39</v>
      </c>
      <c r="C5" s="74" t="s">
        <v>40</v>
      </c>
      <c r="D5" s="74" t="s">
        <v>3</v>
      </c>
      <c r="E5" s="75"/>
      <c r="F5" s="76"/>
      <c r="G5" s="76"/>
      <c r="H5" s="76"/>
      <c r="I5" s="76"/>
      <c r="J5" s="76"/>
      <c r="K5" s="77"/>
      <c r="L5" s="75"/>
      <c r="M5" s="76"/>
      <c r="N5" s="76"/>
      <c r="O5" s="76"/>
      <c r="P5" s="76"/>
      <c r="Q5" s="76"/>
      <c r="R5" s="77"/>
      <c r="S5" s="74"/>
    </row>
    <row r="6" spans="1:19" x14ac:dyDescent="0.3">
      <c r="A6" s="74"/>
      <c r="B6" s="6"/>
      <c r="C6" s="73"/>
      <c r="D6" s="4"/>
      <c r="E6" s="78" t="s">
        <v>4</v>
      </c>
      <c r="F6" s="79" t="s">
        <v>5</v>
      </c>
      <c r="G6" s="79" t="s">
        <v>6</v>
      </c>
      <c r="H6" s="79" t="s">
        <v>7</v>
      </c>
      <c r="I6" s="80" t="s">
        <v>8</v>
      </c>
      <c r="J6" s="96"/>
      <c r="K6" s="81" t="s">
        <v>10</v>
      </c>
      <c r="L6" s="78" t="s">
        <v>4</v>
      </c>
      <c r="M6" s="79" t="s">
        <v>5</v>
      </c>
      <c r="N6" s="79" t="s">
        <v>6</v>
      </c>
      <c r="O6" s="79" t="s">
        <v>7</v>
      </c>
      <c r="P6" s="80" t="s">
        <v>8</v>
      </c>
      <c r="Q6" s="96"/>
      <c r="R6" s="81" t="s">
        <v>10</v>
      </c>
      <c r="S6" s="74" t="s">
        <v>11</v>
      </c>
    </row>
    <row r="7" spans="1:19" x14ac:dyDescent="0.3">
      <c r="A7" s="176" t="s">
        <v>12</v>
      </c>
      <c r="B7" s="21" t="s">
        <v>45</v>
      </c>
      <c r="C7" s="22">
        <v>2015</v>
      </c>
      <c r="D7" s="21" t="s">
        <v>19</v>
      </c>
      <c r="E7" s="24">
        <v>2.5</v>
      </c>
      <c r="F7" s="102">
        <v>1.4</v>
      </c>
      <c r="G7" s="102">
        <v>1.9</v>
      </c>
      <c r="H7" s="102"/>
      <c r="I7" s="25">
        <f t="shared" ref="I7:I12" si="0">INT((10-AVERAGE(F7:H7))*1000)/1000</f>
        <v>8.35</v>
      </c>
      <c r="J7" s="97"/>
      <c r="K7" s="28">
        <f t="shared" ref="K7:K12" si="1">E7+I7</f>
        <v>10.85</v>
      </c>
      <c r="L7" s="29">
        <v>2.5</v>
      </c>
      <c r="M7" s="102">
        <v>2</v>
      </c>
      <c r="N7" s="102">
        <v>1.8</v>
      </c>
      <c r="O7" s="102">
        <v>1.9</v>
      </c>
      <c r="P7" s="25">
        <f t="shared" ref="P7:P12" si="2">INT((10-AVERAGE(M7:O7))*1000)/1000</f>
        <v>8.1</v>
      </c>
      <c r="Q7" s="97"/>
      <c r="R7" s="28">
        <f t="shared" ref="R7:R12" si="3">L7+P7</f>
        <v>10.6</v>
      </c>
      <c r="S7" s="128">
        <f t="shared" ref="S7:S12" si="4">K7+R7</f>
        <v>21.45</v>
      </c>
    </row>
    <row r="8" spans="1:19" x14ac:dyDescent="0.3">
      <c r="A8" s="176" t="s">
        <v>15</v>
      </c>
      <c r="B8" s="21" t="s">
        <v>42</v>
      </c>
      <c r="C8" s="22">
        <v>2015</v>
      </c>
      <c r="D8" s="21" t="s">
        <v>14</v>
      </c>
      <c r="E8" s="24">
        <v>1.5</v>
      </c>
      <c r="F8" s="82">
        <v>1.8</v>
      </c>
      <c r="G8" s="82">
        <v>1.8</v>
      </c>
      <c r="H8" s="82"/>
      <c r="I8" s="25">
        <f t="shared" si="0"/>
        <v>8.1999999999999993</v>
      </c>
      <c r="J8" s="97"/>
      <c r="K8" s="28">
        <f t="shared" si="1"/>
        <v>9.6999999999999993</v>
      </c>
      <c r="L8" s="29">
        <v>2</v>
      </c>
      <c r="M8" s="82">
        <v>1</v>
      </c>
      <c r="N8" s="82">
        <v>0.9</v>
      </c>
      <c r="O8" s="82">
        <v>0.9</v>
      </c>
      <c r="P8" s="25">
        <f t="shared" si="2"/>
        <v>9.0660000000000007</v>
      </c>
      <c r="Q8" s="97"/>
      <c r="R8" s="27">
        <f t="shared" si="3"/>
        <v>11.066000000000001</v>
      </c>
      <c r="S8" s="177">
        <f t="shared" si="4"/>
        <v>20.765999999999998</v>
      </c>
    </row>
    <row r="9" spans="1:19" x14ac:dyDescent="0.3">
      <c r="A9" s="176" t="s">
        <v>16</v>
      </c>
      <c r="B9" s="21" t="s">
        <v>43</v>
      </c>
      <c r="C9" s="22">
        <v>2015</v>
      </c>
      <c r="D9" s="21" t="s">
        <v>14</v>
      </c>
      <c r="E9" s="24">
        <v>1.5</v>
      </c>
      <c r="F9" s="82">
        <v>1.7</v>
      </c>
      <c r="G9" s="82">
        <v>1.4</v>
      </c>
      <c r="H9" s="82"/>
      <c r="I9" s="25">
        <f t="shared" si="0"/>
        <v>8.4499999999999993</v>
      </c>
      <c r="J9" s="97"/>
      <c r="K9" s="28">
        <f t="shared" si="1"/>
        <v>9.9499999999999993</v>
      </c>
      <c r="L9" s="29">
        <v>2</v>
      </c>
      <c r="M9" s="82">
        <v>1.1000000000000001</v>
      </c>
      <c r="N9" s="82">
        <v>1.2</v>
      </c>
      <c r="O9" s="82">
        <v>1.3</v>
      </c>
      <c r="P9" s="25">
        <f t="shared" si="2"/>
        <v>8.8000000000000007</v>
      </c>
      <c r="Q9" s="97"/>
      <c r="R9" s="27">
        <f t="shared" si="3"/>
        <v>10.8</v>
      </c>
      <c r="S9" s="177">
        <f t="shared" si="4"/>
        <v>20.75</v>
      </c>
    </row>
    <row r="10" spans="1:19" x14ac:dyDescent="0.3">
      <c r="A10" s="176" t="s">
        <v>17</v>
      </c>
      <c r="B10" s="21" t="s">
        <v>44</v>
      </c>
      <c r="C10" s="22">
        <v>2015</v>
      </c>
      <c r="D10" s="21" t="s">
        <v>19</v>
      </c>
      <c r="E10" s="24">
        <v>2.5</v>
      </c>
      <c r="F10" s="84">
        <v>2.5</v>
      </c>
      <c r="G10" s="84">
        <v>2.5</v>
      </c>
      <c r="H10" s="84"/>
      <c r="I10" s="25">
        <f t="shared" si="0"/>
        <v>7.5</v>
      </c>
      <c r="J10" s="97"/>
      <c r="K10" s="28">
        <f t="shared" si="1"/>
        <v>10</v>
      </c>
      <c r="L10" s="29">
        <v>2.5</v>
      </c>
      <c r="M10" s="84">
        <v>3.2</v>
      </c>
      <c r="N10" s="84">
        <v>3.2</v>
      </c>
      <c r="O10" s="84">
        <v>3.1</v>
      </c>
      <c r="P10" s="25">
        <f t="shared" si="2"/>
        <v>6.8330000000000002</v>
      </c>
      <c r="Q10" s="97"/>
      <c r="R10" s="27">
        <f t="shared" si="3"/>
        <v>9.3330000000000002</v>
      </c>
      <c r="S10" s="177">
        <f t="shared" si="4"/>
        <v>19.332999999999998</v>
      </c>
    </row>
    <row r="11" spans="1:19" x14ac:dyDescent="0.3">
      <c r="A11" s="176" t="s">
        <v>20</v>
      </c>
      <c r="B11" s="21" t="s">
        <v>46</v>
      </c>
      <c r="C11" s="22">
        <v>2015</v>
      </c>
      <c r="D11" s="21" t="s">
        <v>19</v>
      </c>
      <c r="E11" s="24">
        <v>2</v>
      </c>
      <c r="F11" s="82">
        <v>2.8</v>
      </c>
      <c r="G11" s="82">
        <v>3</v>
      </c>
      <c r="H11" s="82"/>
      <c r="I11" s="25">
        <f t="shared" si="0"/>
        <v>7.1</v>
      </c>
      <c r="J11" s="97"/>
      <c r="K11" s="28">
        <f t="shared" si="1"/>
        <v>9.1</v>
      </c>
      <c r="L11" s="29">
        <v>2.5</v>
      </c>
      <c r="M11" s="82">
        <v>3</v>
      </c>
      <c r="N11" s="82">
        <v>3.1</v>
      </c>
      <c r="O11" s="82">
        <v>3.2</v>
      </c>
      <c r="P11" s="25">
        <f t="shared" si="2"/>
        <v>6.9</v>
      </c>
      <c r="Q11" s="97"/>
      <c r="R11" s="27">
        <f t="shared" si="3"/>
        <v>9.4</v>
      </c>
      <c r="S11" s="177">
        <f t="shared" si="4"/>
        <v>18.5</v>
      </c>
    </row>
    <row r="12" spans="1:19" ht="15" thickBot="1" x14ac:dyDescent="0.35">
      <c r="A12" s="178" t="s">
        <v>22</v>
      </c>
      <c r="B12" s="179" t="s">
        <v>47</v>
      </c>
      <c r="C12" s="134">
        <v>2015</v>
      </c>
      <c r="D12" s="135" t="s">
        <v>19</v>
      </c>
      <c r="E12" s="137">
        <v>2.5</v>
      </c>
      <c r="F12" s="180">
        <v>2.7</v>
      </c>
      <c r="G12" s="180">
        <v>2.5</v>
      </c>
      <c r="H12" s="180"/>
      <c r="I12" s="138">
        <f t="shared" si="0"/>
        <v>7.4</v>
      </c>
      <c r="J12" s="181"/>
      <c r="K12" s="141">
        <f t="shared" si="1"/>
        <v>9.9</v>
      </c>
      <c r="L12" s="142">
        <v>2.5</v>
      </c>
      <c r="M12" s="180">
        <v>4.4000000000000004</v>
      </c>
      <c r="N12" s="180">
        <v>4.2</v>
      </c>
      <c r="O12" s="180">
        <v>4.5</v>
      </c>
      <c r="P12" s="138">
        <f t="shared" si="2"/>
        <v>5.633</v>
      </c>
      <c r="Q12" s="181"/>
      <c r="R12" s="140">
        <f t="shared" si="3"/>
        <v>8.1329999999999991</v>
      </c>
      <c r="S12" s="182">
        <f t="shared" si="4"/>
        <v>18.033000000000001</v>
      </c>
    </row>
    <row r="13" spans="1:19" ht="15" thickBot="1" x14ac:dyDescent="0.35"/>
    <row r="14" spans="1:19" x14ac:dyDescent="0.3">
      <c r="A14" s="148"/>
      <c r="B14" s="148"/>
      <c r="C14" s="148"/>
      <c r="D14" s="148"/>
      <c r="E14" s="112"/>
      <c r="F14" s="122"/>
      <c r="G14" s="122"/>
      <c r="H14" s="122"/>
      <c r="I14" s="122"/>
      <c r="J14" s="122"/>
      <c r="K14" s="175"/>
      <c r="L14" s="112"/>
      <c r="M14" s="122"/>
      <c r="N14" s="122"/>
      <c r="O14" s="122"/>
      <c r="P14" s="122"/>
      <c r="Q14" s="122"/>
      <c r="R14" s="175"/>
      <c r="S14" s="148"/>
    </row>
    <row r="15" spans="1:19" x14ac:dyDescent="0.3">
      <c r="A15" s="73"/>
      <c r="B15" s="73"/>
      <c r="C15" s="73"/>
      <c r="D15" s="73"/>
      <c r="E15" s="6"/>
      <c r="F15" s="98"/>
      <c r="G15" s="98"/>
      <c r="H15" s="98"/>
      <c r="I15" s="98"/>
      <c r="J15" s="98"/>
      <c r="K15" s="4"/>
      <c r="L15" s="6"/>
      <c r="M15" s="98"/>
      <c r="N15" s="98"/>
      <c r="O15" s="98"/>
      <c r="P15" s="98"/>
      <c r="Q15" s="98"/>
      <c r="R15" s="4"/>
      <c r="S15" s="73"/>
    </row>
    <row r="16" spans="1:19" x14ac:dyDescent="0.3">
      <c r="A16" s="74" t="s">
        <v>38</v>
      </c>
      <c r="B16" s="74" t="s">
        <v>39</v>
      </c>
      <c r="C16" s="74" t="s">
        <v>40</v>
      </c>
      <c r="D16" s="74" t="s">
        <v>3</v>
      </c>
      <c r="E16" s="75"/>
      <c r="F16" s="76"/>
      <c r="G16" s="76"/>
      <c r="H16" s="76"/>
      <c r="I16" s="76"/>
      <c r="J16" s="76"/>
      <c r="K16" s="77"/>
      <c r="L16" s="75"/>
      <c r="M16" s="76"/>
      <c r="N16" s="76"/>
      <c r="O16" s="76"/>
      <c r="P16" s="76"/>
      <c r="Q16" s="76"/>
      <c r="R16" s="77"/>
      <c r="S16" s="74"/>
    </row>
    <row r="17" spans="1:19" x14ac:dyDescent="0.3">
      <c r="A17" s="74"/>
      <c r="B17" s="6"/>
      <c r="C17" s="73"/>
      <c r="D17" s="4"/>
      <c r="E17" s="78" t="s">
        <v>4</v>
      </c>
      <c r="F17" s="79" t="s">
        <v>5</v>
      </c>
      <c r="G17" s="79" t="s">
        <v>6</v>
      </c>
      <c r="H17" s="79" t="s">
        <v>7</v>
      </c>
      <c r="I17" s="80" t="s">
        <v>8</v>
      </c>
      <c r="J17" s="96"/>
      <c r="K17" s="81" t="s">
        <v>10</v>
      </c>
      <c r="L17" s="78" t="s">
        <v>4</v>
      </c>
      <c r="M17" s="79" t="s">
        <v>5</v>
      </c>
      <c r="N17" s="79" t="s">
        <v>6</v>
      </c>
      <c r="O17" s="79" t="s">
        <v>7</v>
      </c>
      <c r="P17" s="80" t="s">
        <v>8</v>
      </c>
      <c r="Q17" s="96"/>
      <c r="R17" s="81" t="s">
        <v>10</v>
      </c>
      <c r="S17" s="74" t="s">
        <v>11</v>
      </c>
    </row>
    <row r="18" spans="1:19" x14ac:dyDescent="0.3">
      <c r="A18" s="176" t="s">
        <v>12</v>
      </c>
      <c r="B18" s="21" t="s">
        <v>49</v>
      </c>
      <c r="C18" s="22">
        <v>2014</v>
      </c>
      <c r="D18" s="21" t="s">
        <v>14</v>
      </c>
      <c r="E18" s="24">
        <v>2.5</v>
      </c>
      <c r="F18" s="102">
        <v>0.5</v>
      </c>
      <c r="G18" s="102">
        <v>0.5</v>
      </c>
      <c r="H18" s="102"/>
      <c r="I18" s="25">
        <f t="shared" ref="I18:I25" si="5">INT((10-AVERAGE(F18:H18))*1000)/1000</f>
        <v>9.5</v>
      </c>
      <c r="J18" s="97"/>
      <c r="K18" s="28">
        <f t="shared" ref="K18:K25" si="6">E18+I18</f>
        <v>12</v>
      </c>
      <c r="L18" s="29">
        <v>2.5</v>
      </c>
      <c r="M18" s="102">
        <v>1.3</v>
      </c>
      <c r="N18" s="102">
        <v>0.9</v>
      </c>
      <c r="O18" s="102">
        <v>1.3</v>
      </c>
      <c r="P18" s="25">
        <f t="shared" ref="P18:P25" si="7">INT((10-AVERAGE(M18:O18))*1000)/1000</f>
        <v>8.8330000000000002</v>
      </c>
      <c r="Q18" s="97"/>
      <c r="R18" s="28">
        <f t="shared" ref="R18:R25" si="8">L18+P18</f>
        <v>11.333</v>
      </c>
      <c r="S18" s="128">
        <f t="shared" ref="S18:S25" si="9">K18+R18</f>
        <v>23.332999999999998</v>
      </c>
    </row>
    <row r="19" spans="1:19" x14ac:dyDescent="0.3">
      <c r="A19" s="176" t="s">
        <v>15</v>
      </c>
      <c r="B19" s="21" t="s">
        <v>50</v>
      </c>
      <c r="C19" s="22">
        <v>2014</v>
      </c>
      <c r="D19" s="21" t="s">
        <v>14</v>
      </c>
      <c r="E19" s="24">
        <v>2</v>
      </c>
      <c r="F19" s="82">
        <v>1.1000000000000001</v>
      </c>
      <c r="G19" s="82">
        <v>1.3</v>
      </c>
      <c r="H19" s="82"/>
      <c r="I19" s="25">
        <f t="shared" si="5"/>
        <v>8.8000000000000007</v>
      </c>
      <c r="J19" s="97"/>
      <c r="K19" s="28">
        <f t="shared" si="6"/>
        <v>10.8</v>
      </c>
      <c r="L19" s="29">
        <v>2.5</v>
      </c>
      <c r="M19" s="82">
        <v>1</v>
      </c>
      <c r="N19" s="82">
        <v>1.1000000000000001</v>
      </c>
      <c r="O19" s="82">
        <v>0.9</v>
      </c>
      <c r="P19" s="25">
        <f t="shared" si="7"/>
        <v>9</v>
      </c>
      <c r="Q19" s="97"/>
      <c r="R19" s="27">
        <f t="shared" si="8"/>
        <v>11.5</v>
      </c>
      <c r="S19" s="177">
        <f t="shared" si="9"/>
        <v>22.3</v>
      </c>
    </row>
    <row r="20" spans="1:19" x14ac:dyDescent="0.3">
      <c r="A20" s="176" t="s">
        <v>16</v>
      </c>
      <c r="B20" s="21" t="s">
        <v>48</v>
      </c>
      <c r="C20" s="22">
        <v>2014</v>
      </c>
      <c r="D20" s="21" t="s">
        <v>14</v>
      </c>
      <c r="E20" s="24">
        <v>2.5</v>
      </c>
      <c r="F20" s="82">
        <v>1.1000000000000001</v>
      </c>
      <c r="G20" s="82">
        <v>1.2</v>
      </c>
      <c r="H20" s="82"/>
      <c r="I20" s="25">
        <f t="shared" si="5"/>
        <v>8.85</v>
      </c>
      <c r="J20" s="97"/>
      <c r="K20" s="28">
        <f t="shared" si="6"/>
        <v>11.35</v>
      </c>
      <c r="L20" s="29">
        <v>2.5</v>
      </c>
      <c r="M20" s="82">
        <v>1.5</v>
      </c>
      <c r="N20" s="82">
        <v>1.7</v>
      </c>
      <c r="O20" s="82">
        <v>1.9</v>
      </c>
      <c r="P20" s="25">
        <f t="shared" si="7"/>
        <v>8.3000000000000007</v>
      </c>
      <c r="Q20" s="97"/>
      <c r="R20" s="27">
        <f t="shared" si="8"/>
        <v>10.8</v>
      </c>
      <c r="S20" s="177">
        <f t="shared" si="9"/>
        <v>22.15</v>
      </c>
    </row>
    <row r="21" spans="1:19" x14ac:dyDescent="0.3">
      <c r="A21" s="176" t="s">
        <v>17</v>
      </c>
      <c r="B21" s="21" t="s">
        <v>55</v>
      </c>
      <c r="C21" s="22">
        <v>2014</v>
      </c>
      <c r="D21" s="21" t="s">
        <v>19</v>
      </c>
      <c r="E21" s="24">
        <v>2.5</v>
      </c>
      <c r="F21" s="82">
        <v>1.9</v>
      </c>
      <c r="G21" s="82">
        <v>1.4</v>
      </c>
      <c r="H21" s="82"/>
      <c r="I21" s="25">
        <f t="shared" si="5"/>
        <v>8.35</v>
      </c>
      <c r="J21" s="97"/>
      <c r="K21" s="28">
        <f t="shared" si="6"/>
        <v>10.85</v>
      </c>
      <c r="L21" s="29">
        <v>2.5</v>
      </c>
      <c r="M21" s="82">
        <v>1.8</v>
      </c>
      <c r="N21" s="82">
        <v>1.8</v>
      </c>
      <c r="O21" s="82">
        <v>2</v>
      </c>
      <c r="P21" s="25">
        <f t="shared" si="7"/>
        <v>8.1329999999999991</v>
      </c>
      <c r="Q21" s="97"/>
      <c r="R21" s="27">
        <f t="shared" si="8"/>
        <v>10.632999999999999</v>
      </c>
      <c r="S21" s="177">
        <f t="shared" si="9"/>
        <v>21.482999999999997</v>
      </c>
    </row>
    <row r="22" spans="1:19" x14ac:dyDescent="0.3">
      <c r="A22" s="176" t="s">
        <v>20</v>
      </c>
      <c r="B22" s="95" t="s">
        <v>51</v>
      </c>
      <c r="C22" s="22">
        <v>2014</v>
      </c>
      <c r="D22" s="21" t="s">
        <v>19</v>
      </c>
      <c r="E22" s="24">
        <v>2.5</v>
      </c>
      <c r="F22" s="84">
        <v>1.7</v>
      </c>
      <c r="G22" s="84">
        <v>1.7</v>
      </c>
      <c r="H22" s="84"/>
      <c r="I22" s="25">
        <f t="shared" si="5"/>
        <v>8.3000000000000007</v>
      </c>
      <c r="J22" s="97"/>
      <c r="K22" s="28">
        <f t="shared" si="6"/>
        <v>10.8</v>
      </c>
      <c r="L22" s="29">
        <v>2.5</v>
      </c>
      <c r="M22" s="84">
        <v>2</v>
      </c>
      <c r="N22" s="84">
        <v>1.9</v>
      </c>
      <c r="O22" s="84">
        <v>1.8</v>
      </c>
      <c r="P22" s="25">
        <f t="shared" si="7"/>
        <v>8.1</v>
      </c>
      <c r="Q22" s="97"/>
      <c r="R22" s="27">
        <f t="shared" si="8"/>
        <v>10.6</v>
      </c>
      <c r="S22" s="177">
        <f t="shared" si="9"/>
        <v>21.4</v>
      </c>
    </row>
    <row r="23" spans="1:19" x14ac:dyDescent="0.3">
      <c r="A23" s="176" t="s">
        <v>22</v>
      </c>
      <c r="B23" s="21" t="s">
        <v>52</v>
      </c>
      <c r="C23" s="22">
        <v>2014</v>
      </c>
      <c r="D23" s="21" t="s">
        <v>19</v>
      </c>
      <c r="E23" s="24">
        <v>2.5</v>
      </c>
      <c r="F23" s="82">
        <v>1.9</v>
      </c>
      <c r="G23" s="82">
        <v>1.8</v>
      </c>
      <c r="H23" s="82"/>
      <c r="I23" s="25">
        <f t="shared" si="5"/>
        <v>8.15</v>
      </c>
      <c r="J23" s="97"/>
      <c r="K23" s="28">
        <f t="shared" si="6"/>
        <v>10.65</v>
      </c>
      <c r="L23" s="29">
        <v>2.5</v>
      </c>
      <c r="M23" s="82">
        <v>2.2999999999999998</v>
      </c>
      <c r="N23" s="82">
        <v>2.2000000000000002</v>
      </c>
      <c r="O23" s="82">
        <v>2.2000000000000002</v>
      </c>
      <c r="P23" s="25">
        <f t="shared" si="7"/>
        <v>7.766</v>
      </c>
      <c r="Q23" s="97"/>
      <c r="R23" s="27">
        <f t="shared" si="8"/>
        <v>10.266</v>
      </c>
      <c r="S23" s="177">
        <f t="shared" si="9"/>
        <v>20.916</v>
      </c>
    </row>
    <row r="24" spans="1:19" x14ac:dyDescent="0.3">
      <c r="A24" s="176" t="s">
        <v>24</v>
      </c>
      <c r="B24" s="83" t="s">
        <v>53</v>
      </c>
      <c r="C24" s="22">
        <v>2014</v>
      </c>
      <c r="D24" s="21" t="s">
        <v>19</v>
      </c>
      <c r="E24" s="24">
        <v>2.5</v>
      </c>
      <c r="F24" s="82">
        <v>2.8</v>
      </c>
      <c r="G24" s="82">
        <v>2.8</v>
      </c>
      <c r="H24" s="82"/>
      <c r="I24" s="25">
        <f t="shared" si="5"/>
        <v>7.2</v>
      </c>
      <c r="J24" s="97"/>
      <c r="K24" s="28">
        <f t="shared" si="6"/>
        <v>9.6999999999999993</v>
      </c>
      <c r="L24" s="29">
        <v>2.5</v>
      </c>
      <c r="M24" s="82">
        <v>2.6</v>
      </c>
      <c r="N24" s="82">
        <v>2.6</v>
      </c>
      <c r="O24" s="82">
        <v>3.1</v>
      </c>
      <c r="P24" s="25">
        <f t="shared" si="7"/>
        <v>7.2329999999999997</v>
      </c>
      <c r="Q24" s="97"/>
      <c r="R24" s="27">
        <f t="shared" si="8"/>
        <v>9.7330000000000005</v>
      </c>
      <c r="S24" s="177">
        <f t="shared" si="9"/>
        <v>19.433</v>
      </c>
    </row>
    <row r="25" spans="1:19" ht="15" thickBot="1" x14ac:dyDescent="0.35">
      <c r="A25" s="178" t="s">
        <v>41</v>
      </c>
      <c r="B25" s="183" t="s">
        <v>54</v>
      </c>
      <c r="C25" s="134">
        <v>2014</v>
      </c>
      <c r="D25" s="135" t="s">
        <v>19</v>
      </c>
      <c r="E25" s="137">
        <v>2.5</v>
      </c>
      <c r="F25" s="180">
        <v>3.7</v>
      </c>
      <c r="G25" s="180">
        <v>3.7</v>
      </c>
      <c r="H25" s="180"/>
      <c r="I25" s="138">
        <f t="shared" si="5"/>
        <v>6.3</v>
      </c>
      <c r="J25" s="181"/>
      <c r="K25" s="141">
        <f t="shared" si="6"/>
        <v>8.8000000000000007</v>
      </c>
      <c r="L25" s="142">
        <v>2.5</v>
      </c>
      <c r="M25" s="180">
        <v>2.7</v>
      </c>
      <c r="N25" s="180">
        <v>3</v>
      </c>
      <c r="O25" s="180">
        <v>3.2</v>
      </c>
      <c r="P25" s="138">
        <f t="shared" si="7"/>
        <v>7.0330000000000004</v>
      </c>
      <c r="Q25" s="181"/>
      <c r="R25" s="140">
        <f t="shared" si="8"/>
        <v>9.5330000000000013</v>
      </c>
      <c r="S25" s="182">
        <f t="shared" si="9"/>
        <v>18.333000000000002</v>
      </c>
    </row>
    <row r="26" spans="1:19" x14ac:dyDescent="0.3">
      <c r="A26" s="103"/>
      <c r="B26" s="104"/>
      <c r="C26" s="105"/>
      <c r="D26" s="106"/>
      <c r="E26" s="107"/>
      <c r="F26" s="108"/>
      <c r="G26" s="108"/>
      <c r="H26" s="108"/>
      <c r="I26" s="109"/>
      <c r="J26" s="109"/>
      <c r="K26" s="110"/>
      <c r="L26" s="107"/>
      <c r="M26" s="108"/>
      <c r="N26" s="108"/>
      <c r="O26" s="108"/>
      <c r="P26" s="109"/>
      <c r="Q26" s="109"/>
      <c r="R26" s="110"/>
      <c r="S26" s="111"/>
    </row>
    <row r="27" spans="1:19" x14ac:dyDescent="0.3">
      <c r="A27" s="103"/>
      <c r="B27" s="104"/>
      <c r="C27" s="105"/>
      <c r="D27" s="106"/>
      <c r="E27" s="107"/>
      <c r="F27" s="108"/>
      <c r="G27" s="108"/>
      <c r="H27" s="108"/>
      <c r="I27" s="109"/>
      <c r="J27" s="109"/>
      <c r="K27" s="110"/>
      <c r="L27" s="107"/>
      <c r="M27" s="108"/>
      <c r="N27" s="108"/>
      <c r="O27" s="108"/>
      <c r="P27" s="109"/>
      <c r="Q27" s="109"/>
      <c r="R27" s="110"/>
      <c r="S27" s="111"/>
    </row>
    <row r="28" spans="1:19" x14ac:dyDescent="0.3">
      <c r="A28" s="103"/>
      <c r="B28" s="104"/>
      <c r="C28" s="105"/>
      <c r="D28" s="106"/>
      <c r="E28" s="107"/>
      <c r="F28" s="108"/>
      <c r="G28" s="108"/>
      <c r="H28" s="108"/>
      <c r="I28" s="109"/>
      <c r="J28" s="109"/>
      <c r="K28" s="110"/>
      <c r="L28" s="107"/>
      <c r="M28" s="108"/>
      <c r="N28" s="108"/>
      <c r="O28" s="108"/>
      <c r="P28" s="109"/>
      <c r="Q28" s="109"/>
      <c r="R28" s="110"/>
      <c r="S28" s="111"/>
    </row>
    <row r="29" spans="1:19" x14ac:dyDescent="0.3">
      <c r="A29" s="103"/>
      <c r="B29" s="104"/>
      <c r="C29" s="105"/>
      <c r="D29" s="106"/>
      <c r="E29" s="107"/>
      <c r="F29" s="108"/>
      <c r="G29" s="108"/>
      <c r="H29" s="108"/>
      <c r="I29" s="109"/>
      <c r="J29" s="109"/>
      <c r="K29" s="110"/>
      <c r="L29" s="107"/>
      <c r="M29" s="108"/>
      <c r="N29" s="108"/>
      <c r="O29" s="108"/>
      <c r="P29" s="109"/>
      <c r="Q29" s="109"/>
      <c r="R29" s="110"/>
      <c r="S29" s="111"/>
    </row>
    <row r="30" spans="1:19" x14ac:dyDescent="0.3">
      <c r="A30" s="103"/>
      <c r="B30" s="104"/>
      <c r="C30" s="105"/>
      <c r="D30" s="106"/>
      <c r="E30" s="107"/>
      <c r="F30" s="108"/>
      <c r="G30" s="108"/>
      <c r="H30" s="108"/>
      <c r="I30" s="109"/>
      <c r="J30" s="109"/>
      <c r="K30" s="110"/>
      <c r="L30" s="107"/>
      <c r="M30" s="108"/>
      <c r="N30" s="108"/>
      <c r="O30" s="108"/>
      <c r="P30" s="109"/>
      <c r="Q30" s="109"/>
      <c r="R30" s="110"/>
      <c r="S30" s="111"/>
    </row>
    <row r="31" spans="1:19" x14ac:dyDescent="0.3">
      <c r="A31" s="103"/>
      <c r="B31" s="104"/>
      <c r="C31" s="105"/>
      <c r="D31" s="106"/>
      <c r="E31" s="107"/>
      <c r="F31" s="108"/>
      <c r="G31" s="108"/>
      <c r="H31" s="108"/>
      <c r="I31" s="109"/>
      <c r="J31" s="109"/>
      <c r="K31" s="110"/>
      <c r="L31" s="107"/>
      <c r="M31" s="108"/>
      <c r="N31" s="108"/>
      <c r="O31" s="108"/>
      <c r="P31" s="109"/>
      <c r="Q31" s="109"/>
      <c r="R31" s="110"/>
      <c r="S31" s="111"/>
    </row>
    <row r="32" spans="1:19" ht="22.8" x14ac:dyDescent="0.4">
      <c r="A32" s="103"/>
      <c r="B32" s="1" t="s">
        <v>67</v>
      </c>
      <c r="C32" s="105"/>
      <c r="D32" s="106"/>
      <c r="E32" s="107"/>
      <c r="F32" s="108"/>
      <c r="G32" s="108"/>
      <c r="H32" s="108"/>
      <c r="I32" s="109"/>
      <c r="J32" s="109"/>
      <c r="K32" s="110"/>
      <c r="L32" s="107"/>
      <c r="M32" s="108"/>
      <c r="N32" s="108"/>
      <c r="O32" s="108"/>
      <c r="P32" s="109"/>
      <c r="Q32" s="109"/>
      <c r="R32" s="110"/>
      <c r="S32" s="111"/>
    </row>
    <row r="33" spans="1:19" ht="20.399999999999999" customHeight="1" thickBot="1" x14ac:dyDescent="0.35"/>
    <row r="34" spans="1:19" ht="17.399999999999999" x14ac:dyDescent="0.3">
      <c r="A34" s="148"/>
      <c r="B34" s="148"/>
      <c r="C34" s="184"/>
      <c r="D34" s="184"/>
      <c r="E34" s="185"/>
      <c r="F34" s="185"/>
      <c r="G34" s="185"/>
      <c r="H34" s="185"/>
      <c r="I34" s="185"/>
      <c r="J34" s="185"/>
      <c r="K34" s="122"/>
      <c r="L34" s="112"/>
      <c r="M34" s="122"/>
      <c r="N34" s="122"/>
      <c r="O34" s="122"/>
      <c r="P34" s="122"/>
      <c r="Q34" s="122"/>
      <c r="R34" s="175"/>
      <c r="S34" s="175"/>
    </row>
    <row r="35" spans="1:19" x14ac:dyDescent="0.3">
      <c r="A35" s="73"/>
      <c r="B35" s="73"/>
      <c r="C35" s="73"/>
      <c r="D35" s="73"/>
      <c r="E35" s="98"/>
      <c r="F35" s="98"/>
      <c r="G35" s="98"/>
      <c r="H35" s="98"/>
      <c r="I35" s="98"/>
      <c r="J35" s="98"/>
      <c r="K35" s="98"/>
      <c r="L35" s="6"/>
      <c r="M35" s="98"/>
      <c r="N35" s="98"/>
      <c r="O35" s="98"/>
      <c r="P35" s="98"/>
      <c r="Q35" s="98"/>
      <c r="R35" s="4"/>
      <c r="S35" s="4"/>
    </row>
    <row r="36" spans="1:19" x14ac:dyDescent="0.3">
      <c r="A36" s="74" t="s">
        <v>38</v>
      </c>
      <c r="B36" s="74" t="s">
        <v>1</v>
      </c>
      <c r="C36" s="74" t="s">
        <v>40</v>
      </c>
      <c r="D36" s="74" t="s">
        <v>3</v>
      </c>
      <c r="E36" s="76"/>
      <c r="F36" s="76"/>
      <c r="G36" s="76"/>
      <c r="H36" s="76"/>
      <c r="I36" s="76"/>
      <c r="J36" s="76"/>
      <c r="K36" s="76"/>
      <c r="L36" s="75"/>
      <c r="M36" s="76"/>
      <c r="N36" s="76"/>
      <c r="O36" s="76"/>
      <c r="P36" s="76"/>
      <c r="Q36" s="76"/>
      <c r="R36" s="77"/>
      <c r="S36" s="186"/>
    </row>
    <row r="37" spans="1:19" x14ac:dyDescent="0.3">
      <c r="A37" s="74"/>
      <c r="B37" s="85"/>
      <c r="C37" s="86"/>
      <c r="D37" s="87"/>
      <c r="E37" s="88" t="s">
        <v>4</v>
      </c>
      <c r="F37" s="89" t="s">
        <v>5</v>
      </c>
      <c r="G37" s="89" t="s">
        <v>6</v>
      </c>
      <c r="H37" s="89" t="s">
        <v>7</v>
      </c>
      <c r="I37" s="90" t="s">
        <v>8</v>
      </c>
      <c r="J37" s="90" t="s">
        <v>9</v>
      </c>
      <c r="K37" s="91" t="s">
        <v>10</v>
      </c>
      <c r="L37" s="88" t="s">
        <v>4</v>
      </c>
      <c r="M37" s="92" t="s">
        <v>5</v>
      </c>
      <c r="N37" s="92" t="s">
        <v>6</v>
      </c>
      <c r="O37" s="92" t="s">
        <v>7</v>
      </c>
      <c r="P37" s="93" t="s">
        <v>8</v>
      </c>
      <c r="Q37" s="90" t="s">
        <v>9</v>
      </c>
      <c r="R37" s="94" t="s">
        <v>10</v>
      </c>
      <c r="S37" s="186" t="s">
        <v>11</v>
      </c>
    </row>
    <row r="38" spans="1:19" x14ac:dyDescent="0.3">
      <c r="A38" s="176" t="s">
        <v>12</v>
      </c>
      <c r="B38" s="21" t="s">
        <v>57</v>
      </c>
      <c r="C38" s="22">
        <v>2013</v>
      </c>
      <c r="D38" s="21" t="s">
        <v>14</v>
      </c>
      <c r="E38" s="29">
        <v>1.6</v>
      </c>
      <c r="F38" s="24">
        <v>0.8</v>
      </c>
      <c r="G38" s="24">
        <v>1</v>
      </c>
      <c r="H38" s="24">
        <v>0.9</v>
      </c>
      <c r="I38" s="25">
        <f t="shared" ref="I38:I44" si="10">INT((10-AVERAGE(F38:H38))*1000)/1000</f>
        <v>9.1</v>
      </c>
      <c r="J38" s="26"/>
      <c r="K38" s="27">
        <f t="shared" ref="K38:K44" si="11">E38+I38-J38</f>
        <v>10.7</v>
      </c>
      <c r="L38" s="24">
        <v>3.3</v>
      </c>
      <c r="M38" s="24">
        <v>1.2</v>
      </c>
      <c r="N38" s="24">
        <v>1.3</v>
      </c>
      <c r="O38" s="24"/>
      <c r="P38" s="25">
        <f t="shared" ref="P38:P44" si="12">INT((10-AVERAGE(M38:O38))*1000)/1000</f>
        <v>8.75</v>
      </c>
      <c r="Q38" s="26"/>
      <c r="R38" s="28">
        <f t="shared" ref="R38:R44" si="13">L38+P38-Q38</f>
        <v>12.05</v>
      </c>
      <c r="S38" s="128">
        <f t="shared" ref="S38:S44" si="14">K38+R38</f>
        <v>22.75</v>
      </c>
    </row>
    <row r="39" spans="1:19" x14ac:dyDescent="0.3">
      <c r="A39" s="176" t="s">
        <v>15</v>
      </c>
      <c r="B39" s="21" t="s">
        <v>58</v>
      </c>
      <c r="C39" s="22">
        <v>2013</v>
      </c>
      <c r="D39" s="21" t="s">
        <v>14</v>
      </c>
      <c r="E39" s="29">
        <v>1.6</v>
      </c>
      <c r="F39" s="24">
        <v>1.8</v>
      </c>
      <c r="G39" s="24">
        <v>2.2000000000000002</v>
      </c>
      <c r="H39" s="24">
        <v>1.5</v>
      </c>
      <c r="I39" s="25">
        <f t="shared" si="10"/>
        <v>8.1660000000000004</v>
      </c>
      <c r="J39" s="26"/>
      <c r="K39" s="27">
        <f t="shared" si="11"/>
        <v>9.766</v>
      </c>
      <c r="L39" s="24">
        <v>3.1</v>
      </c>
      <c r="M39" s="24">
        <v>1.7</v>
      </c>
      <c r="N39" s="24">
        <v>2.1</v>
      </c>
      <c r="O39" s="24"/>
      <c r="P39" s="25">
        <f t="shared" si="12"/>
        <v>8.1</v>
      </c>
      <c r="Q39" s="26"/>
      <c r="R39" s="28">
        <f t="shared" si="13"/>
        <v>11.2</v>
      </c>
      <c r="S39" s="128">
        <f t="shared" si="14"/>
        <v>20.966000000000001</v>
      </c>
    </row>
    <row r="40" spans="1:19" x14ac:dyDescent="0.3">
      <c r="A40" s="176" t="s">
        <v>16</v>
      </c>
      <c r="B40" s="21" t="s">
        <v>56</v>
      </c>
      <c r="C40" s="22">
        <v>2012</v>
      </c>
      <c r="D40" s="21" t="s">
        <v>14</v>
      </c>
      <c r="E40" s="29">
        <v>1.6</v>
      </c>
      <c r="F40" s="24">
        <v>1.5</v>
      </c>
      <c r="G40" s="24">
        <v>1.5</v>
      </c>
      <c r="H40" s="24">
        <v>1.5</v>
      </c>
      <c r="I40" s="25">
        <f t="shared" si="10"/>
        <v>8.5</v>
      </c>
      <c r="J40" s="26"/>
      <c r="K40" s="27">
        <f t="shared" si="11"/>
        <v>10.1</v>
      </c>
      <c r="L40" s="24">
        <v>3.1</v>
      </c>
      <c r="M40" s="24">
        <v>2.8</v>
      </c>
      <c r="N40" s="24">
        <v>3.2</v>
      </c>
      <c r="O40" s="24"/>
      <c r="P40" s="25">
        <f t="shared" si="12"/>
        <v>7</v>
      </c>
      <c r="Q40" s="26"/>
      <c r="R40" s="28">
        <f t="shared" si="13"/>
        <v>10.1</v>
      </c>
      <c r="S40" s="128">
        <f t="shared" si="14"/>
        <v>20.2</v>
      </c>
    </row>
    <row r="41" spans="1:19" x14ac:dyDescent="0.3">
      <c r="A41" s="176" t="s">
        <v>17</v>
      </c>
      <c r="B41" s="21" t="s">
        <v>60</v>
      </c>
      <c r="C41" s="22">
        <v>2012</v>
      </c>
      <c r="D41" s="21" t="s">
        <v>19</v>
      </c>
      <c r="E41" s="29">
        <v>1.6</v>
      </c>
      <c r="F41" s="24">
        <v>2.5</v>
      </c>
      <c r="G41" s="24">
        <v>2.1</v>
      </c>
      <c r="H41" s="24">
        <v>2.1</v>
      </c>
      <c r="I41" s="25">
        <f t="shared" si="10"/>
        <v>7.766</v>
      </c>
      <c r="J41" s="26"/>
      <c r="K41" s="27">
        <f t="shared" si="11"/>
        <v>9.3659999999999997</v>
      </c>
      <c r="L41" s="24">
        <v>3.1</v>
      </c>
      <c r="M41" s="24">
        <v>2.7</v>
      </c>
      <c r="N41" s="24">
        <v>3</v>
      </c>
      <c r="O41" s="24"/>
      <c r="P41" s="25">
        <f t="shared" si="12"/>
        <v>7.15</v>
      </c>
      <c r="Q41" s="26"/>
      <c r="R41" s="27">
        <f t="shared" si="13"/>
        <v>10.25</v>
      </c>
      <c r="S41" s="128">
        <f t="shared" si="14"/>
        <v>19.616</v>
      </c>
    </row>
    <row r="42" spans="1:19" x14ac:dyDescent="0.3">
      <c r="A42" s="176" t="s">
        <v>20</v>
      </c>
      <c r="B42" s="21" t="s">
        <v>59</v>
      </c>
      <c r="C42" s="22">
        <v>2013</v>
      </c>
      <c r="D42" s="21" t="s">
        <v>19</v>
      </c>
      <c r="E42" s="29">
        <v>1.6</v>
      </c>
      <c r="F42" s="24">
        <v>3.8</v>
      </c>
      <c r="G42" s="24">
        <v>3.5</v>
      </c>
      <c r="H42" s="24">
        <v>3.2</v>
      </c>
      <c r="I42" s="25">
        <f t="shared" si="10"/>
        <v>6.5</v>
      </c>
      <c r="J42" s="26"/>
      <c r="K42" s="27">
        <f t="shared" si="11"/>
        <v>8.1</v>
      </c>
      <c r="L42" s="24">
        <v>3.2</v>
      </c>
      <c r="M42" s="24">
        <v>1.9</v>
      </c>
      <c r="N42" s="24">
        <v>2</v>
      </c>
      <c r="O42" s="24"/>
      <c r="P42" s="25">
        <f t="shared" si="12"/>
        <v>8.0500000000000007</v>
      </c>
      <c r="Q42" s="26"/>
      <c r="R42" s="27">
        <f t="shared" si="13"/>
        <v>11.25</v>
      </c>
      <c r="S42" s="128">
        <f t="shared" si="14"/>
        <v>19.350000000000001</v>
      </c>
    </row>
    <row r="43" spans="1:19" x14ac:dyDescent="0.3">
      <c r="A43" s="176" t="s">
        <v>22</v>
      </c>
      <c r="B43" s="21" t="s">
        <v>61</v>
      </c>
      <c r="C43" s="22">
        <v>2013</v>
      </c>
      <c r="D43" s="21" t="s">
        <v>19</v>
      </c>
      <c r="E43" s="29">
        <v>0.4</v>
      </c>
      <c r="F43" s="24">
        <v>1.3</v>
      </c>
      <c r="G43" s="24">
        <v>1.4</v>
      </c>
      <c r="H43" s="24">
        <v>1.2</v>
      </c>
      <c r="I43" s="25">
        <f t="shared" si="10"/>
        <v>8.6999999999999993</v>
      </c>
      <c r="J43" s="26">
        <v>5</v>
      </c>
      <c r="K43" s="27">
        <f t="shared" si="11"/>
        <v>4.0999999999999996</v>
      </c>
      <c r="L43" s="24">
        <v>2.4</v>
      </c>
      <c r="M43" s="24">
        <v>3.3</v>
      </c>
      <c r="N43" s="24">
        <v>3.5</v>
      </c>
      <c r="O43" s="24"/>
      <c r="P43" s="25">
        <f t="shared" si="12"/>
        <v>6.6</v>
      </c>
      <c r="Q43" s="26"/>
      <c r="R43" s="27">
        <f t="shared" si="13"/>
        <v>9</v>
      </c>
      <c r="S43" s="128">
        <f t="shared" si="14"/>
        <v>13.1</v>
      </c>
    </row>
    <row r="44" spans="1:19" x14ac:dyDescent="0.3">
      <c r="A44" s="176" t="s">
        <v>24</v>
      </c>
      <c r="B44" s="21" t="s">
        <v>62</v>
      </c>
      <c r="C44" s="22">
        <v>2013</v>
      </c>
      <c r="D44" s="21" t="s">
        <v>19</v>
      </c>
      <c r="E44" s="29">
        <v>0</v>
      </c>
      <c r="F44" s="24">
        <v>2.2999999999999998</v>
      </c>
      <c r="G44" s="24">
        <v>2.5</v>
      </c>
      <c r="H44" s="24">
        <v>2.5</v>
      </c>
      <c r="I44" s="25">
        <f t="shared" si="10"/>
        <v>7.5659999999999998</v>
      </c>
      <c r="J44" s="26">
        <v>7</v>
      </c>
      <c r="K44" s="27">
        <f t="shared" si="11"/>
        <v>0.56599999999999984</v>
      </c>
      <c r="L44" s="24">
        <v>1.2</v>
      </c>
      <c r="M44" s="24">
        <v>3.5</v>
      </c>
      <c r="N44" s="24">
        <v>3.4</v>
      </c>
      <c r="O44" s="24"/>
      <c r="P44" s="25">
        <f t="shared" si="12"/>
        <v>6.55</v>
      </c>
      <c r="Q44" s="26"/>
      <c r="R44" s="27">
        <f t="shared" si="13"/>
        <v>7.75</v>
      </c>
      <c r="S44" s="128">
        <f t="shared" si="14"/>
        <v>8.3159999999999989</v>
      </c>
    </row>
    <row r="45" spans="1:19" x14ac:dyDescent="0.3">
      <c r="A45" s="176"/>
      <c r="B45" s="21"/>
      <c r="C45" s="22"/>
      <c r="D45" s="21"/>
      <c r="E45" s="29"/>
      <c r="F45" s="24"/>
      <c r="G45" s="24"/>
      <c r="H45" s="24"/>
      <c r="I45" s="25"/>
      <c r="J45" s="26"/>
      <c r="K45" s="27"/>
      <c r="L45" s="24"/>
      <c r="M45" s="24"/>
      <c r="N45" s="24"/>
      <c r="O45" s="24"/>
      <c r="P45" s="25"/>
      <c r="Q45" s="26"/>
      <c r="R45" s="27"/>
      <c r="S45" s="128"/>
    </row>
    <row r="46" spans="1:19" ht="15" thickBot="1" x14ac:dyDescent="0.35">
      <c r="A46" s="178" t="s">
        <v>63</v>
      </c>
      <c r="B46" s="135" t="s">
        <v>64</v>
      </c>
      <c r="C46" s="134">
        <v>2010</v>
      </c>
      <c r="D46" s="135" t="s">
        <v>19</v>
      </c>
      <c r="E46" s="142">
        <v>0</v>
      </c>
      <c r="F46" s="137">
        <v>3</v>
      </c>
      <c r="G46" s="137">
        <v>3.3</v>
      </c>
      <c r="H46" s="137">
        <v>3.2</v>
      </c>
      <c r="I46" s="138">
        <f t="shared" ref="I46" si="15">INT((10-AVERAGE(F46:H46))*1000)/1000</f>
        <v>6.8330000000000002</v>
      </c>
      <c r="J46" s="139">
        <v>7</v>
      </c>
      <c r="K46" s="140">
        <v>0</v>
      </c>
      <c r="L46" s="137">
        <v>2.4</v>
      </c>
      <c r="M46" s="137">
        <v>3.1</v>
      </c>
      <c r="N46" s="137">
        <v>3</v>
      </c>
      <c r="O46" s="137"/>
      <c r="P46" s="138">
        <f t="shared" ref="P46" si="16">INT((10-AVERAGE(M46:O46))*1000)/1000</f>
        <v>6.95</v>
      </c>
      <c r="Q46" s="139"/>
      <c r="R46" s="140">
        <f t="shared" ref="R46" si="17">L46+P46-Q46</f>
        <v>9.35</v>
      </c>
      <c r="S46" s="143">
        <f t="shared" ref="S46" si="18">K46+R46</f>
        <v>9.35</v>
      </c>
    </row>
  </sheetData>
  <sortState xmlns:xlrd2="http://schemas.microsoft.com/office/spreadsheetml/2017/richdata2" ref="B38:S44">
    <sortCondition descending="1" ref="S38:S44"/>
  </sortState>
  <phoneticPr fontId="10" type="noConversion"/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48"/>
  <sheetViews>
    <sheetView topLeftCell="A24" zoomScaleNormal="100" workbookViewId="0">
      <selection activeCell="AL35" sqref="AL35"/>
    </sheetView>
  </sheetViews>
  <sheetFormatPr defaultRowHeight="14.4" x14ac:dyDescent="0.3"/>
  <cols>
    <col min="1" max="1" width="3.44140625" customWidth="1"/>
    <col min="2" max="2" width="18.88671875" customWidth="1"/>
    <col min="3" max="3" width="4.88671875" customWidth="1"/>
    <col min="4" max="4" width="18.5546875" customWidth="1"/>
    <col min="5" max="5" width="3.77734375" customWidth="1"/>
    <col min="6" max="8" width="4.44140625" hidden="1" customWidth="1"/>
    <col min="9" max="9" width="5.5546875" customWidth="1"/>
    <col min="10" max="10" width="3.88671875" customWidth="1"/>
    <col min="11" max="11" width="6.44140625" customWidth="1"/>
    <col min="12" max="12" width="3.44140625" customWidth="1"/>
    <col min="13" max="15" width="4.44140625" hidden="1" customWidth="1"/>
    <col min="16" max="16" width="5.33203125" customWidth="1"/>
    <col min="17" max="17" width="3.6640625" customWidth="1"/>
    <col min="18" max="18" width="6.44140625" customWidth="1"/>
    <col min="19" max="19" width="3.33203125" customWidth="1"/>
    <col min="20" max="22" width="4.44140625" hidden="1" customWidth="1"/>
    <col min="23" max="23" width="5.44140625" customWidth="1"/>
    <col min="24" max="24" width="3.88671875" customWidth="1"/>
    <col min="25" max="25" width="6.44140625" customWidth="1"/>
    <col min="26" max="26" width="3.5546875" customWidth="1"/>
    <col min="27" max="29" width="4.44140625" hidden="1" customWidth="1"/>
    <col min="30" max="30" width="5.44140625" customWidth="1"/>
    <col min="31" max="31" width="3.44140625" customWidth="1"/>
    <col min="32" max="32" width="6.33203125" customWidth="1"/>
    <col min="33" max="33" width="7.6640625" customWidth="1"/>
  </cols>
  <sheetData>
    <row r="1" spans="1:33" ht="22.8" x14ac:dyDescent="0.4">
      <c r="B1" s="1" t="s">
        <v>69</v>
      </c>
      <c r="C1" s="1"/>
      <c r="D1" s="1"/>
    </row>
    <row r="2" spans="1:33" ht="23.4" thickBot="1" x14ac:dyDescent="0.45">
      <c r="B2" s="1"/>
      <c r="C2" s="1"/>
      <c r="D2" s="1"/>
    </row>
    <row r="3" spans="1:33" ht="13.2" customHeight="1" x14ac:dyDescent="0.3">
      <c r="A3" s="112"/>
      <c r="B3" s="113"/>
      <c r="C3" s="114"/>
      <c r="D3" s="115"/>
      <c r="E3" s="116"/>
      <c r="F3" s="116"/>
      <c r="G3" s="116"/>
      <c r="H3" s="116"/>
      <c r="I3" s="117"/>
      <c r="J3" s="117"/>
      <c r="K3" s="118"/>
      <c r="L3" s="119"/>
      <c r="M3" s="120"/>
      <c r="N3" s="120"/>
      <c r="O3" s="120"/>
      <c r="P3" s="121"/>
      <c r="Q3" s="121"/>
      <c r="R3" s="121"/>
      <c r="S3" s="112"/>
      <c r="T3" s="122"/>
      <c r="U3" s="122"/>
      <c r="V3" s="122"/>
      <c r="W3" s="121"/>
      <c r="X3" s="121"/>
      <c r="Y3" s="121"/>
      <c r="Z3" s="112"/>
      <c r="AA3" s="122"/>
      <c r="AB3" s="122"/>
      <c r="AC3" s="122"/>
      <c r="AD3" s="121"/>
      <c r="AE3" s="121"/>
      <c r="AF3" s="123"/>
      <c r="AG3" s="124"/>
    </row>
    <row r="4" spans="1:33" ht="13.2" customHeight="1" x14ac:dyDescent="0.3">
      <c r="A4" s="6"/>
      <c r="B4" s="2"/>
      <c r="C4" s="3"/>
      <c r="D4" s="4"/>
      <c r="E4" s="98"/>
      <c r="F4" s="98"/>
      <c r="G4" s="98"/>
      <c r="H4" s="98"/>
      <c r="I4" s="125"/>
      <c r="J4" s="125"/>
      <c r="K4" s="5"/>
      <c r="L4" s="6"/>
      <c r="M4" s="98"/>
      <c r="N4" s="98"/>
      <c r="O4" s="98"/>
      <c r="P4" s="125"/>
      <c r="Q4" s="125"/>
      <c r="R4" s="125"/>
      <c r="S4" s="6"/>
      <c r="T4" s="98"/>
      <c r="U4" s="98"/>
      <c r="V4" s="98"/>
      <c r="W4" s="125"/>
      <c r="X4" s="125"/>
      <c r="Y4" s="125"/>
      <c r="Z4" s="6"/>
      <c r="AA4" s="98"/>
      <c r="AB4" s="98"/>
      <c r="AC4" s="98"/>
      <c r="AD4" s="125"/>
      <c r="AE4" s="125"/>
      <c r="AF4" s="5"/>
      <c r="AG4" s="126"/>
    </row>
    <row r="5" spans="1:33" ht="13.2" customHeight="1" x14ac:dyDescent="0.3">
      <c r="A5" s="41" t="s">
        <v>0</v>
      </c>
      <c r="B5" s="7" t="s">
        <v>1</v>
      </c>
      <c r="C5" s="8" t="s">
        <v>2</v>
      </c>
      <c r="D5" s="9" t="s">
        <v>3</v>
      </c>
      <c r="E5" s="10"/>
      <c r="F5" s="10"/>
      <c r="G5" s="10"/>
      <c r="H5" s="10"/>
      <c r="I5" s="11"/>
      <c r="J5" s="11"/>
      <c r="K5" s="12"/>
      <c r="L5" s="13"/>
      <c r="M5" s="10"/>
      <c r="N5" s="10"/>
      <c r="O5" s="10"/>
      <c r="P5" s="11"/>
      <c r="Q5" s="11"/>
      <c r="R5" s="11"/>
      <c r="S5" s="13"/>
      <c r="T5" s="10"/>
      <c r="U5" s="10"/>
      <c r="V5" s="10"/>
      <c r="W5" s="11"/>
      <c r="X5" s="11"/>
      <c r="Y5" s="11"/>
      <c r="Z5" s="13"/>
      <c r="AA5" s="10"/>
      <c r="AB5" s="10"/>
      <c r="AC5" s="10"/>
      <c r="AD5" s="11"/>
      <c r="AE5" s="11"/>
      <c r="AF5" s="12"/>
      <c r="AG5" s="126"/>
    </row>
    <row r="6" spans="1:33" ht="13.2" customHeight="1" x14ac:dyDescent="0.3">
      <c r="A6" s="13"/>
      <c r="B6" s="14"/>
      <c r="C6" s="14"/>
      <c r="D6" s="14"/>
      <c r="E6" s="15" t="s">
        <v>4</v>
      </c>
      <c r="F6" s="15" t="s">
        <v>5</v>
      </c>
      <c r="G6" s="15" t="s">
        <v>6</v>
      </c>
      <c r="H6" s="15" t="s">
        <v>7</v>
      </c>
      <c r="I6" s="16" t="s">
        <v>8</v>
      </c>
      <c r="J6" s="17" t="s">
        <v>9</v>
      </c>
      <c r="K6" s="18" t="s">
        <v>10</v>
      </c>
      <c r="L6" s="15" t="s">
        <v>4</v>
      </c>
      <c r="M6" s="15" t="s">
        <v>5</v>
      </c>
      <c r="N6" s="15" t="s">
        <v>6</v>
      </c>
      <c r="O6" s="15" t="s">
        <v>7</v>
      </c>
      <c r="P6" s="16" t="s">
        <v>8</v>
      </c>
      <c r="Q6" s="17" t="s">
        <v>9</v>
      </c>
      <c r="R6" s="19" t="s">
        <v>10</v>
      </c>
      <c r="S6" s="20" t="s">
        <v>4</v>
      </c>
      <c r="T6" s="15" t="s">
        <v>5</v>
      </c>
      <c r="U6" s="15" t="s">
        <v>6</v>
      </c>
      <c r="V6" s="15" t="s">
        <v>7</v>
      </c>
      <c r="W6" s="16" t="s">
        <v>8</v>
      </c>
      <c r="X6" s="17" t="s">
        <v>9</v>
      </c>
      <c r="Y6" s="18" t="s">
        <v>10</v>
      </c>
      <c r="Z6" s="15" t="s">
        <v>4</v>
      </c>
      <c r="AA6" s="15" t="s">
        <v>5</v>
      </c>
      <c r="AB6" s="15" t="s">
        <v>6</v>
      </c>
      <c r="AC6" s="15" t="s">
        <v>7</v>
      </c>
      <c r="AD6" s="16" t="s">
        <v>8</v>
      </c>
      <c r="AE6" s="17" t="s">
        <v>9</v>
      </c>
      <c r="AF6" s="18" t="s">
        <v>10</v>
      </c>
      <c r="AG6" s="127" t="s">
        <v>11</v>
      </c>
    </row>
    <row r="7" spans="1:33" ht="13.2" customHeight="1" x14ac:dyDescent="0.3">
      <c r="A7" s="13" t="s">
        <v>12</v>
      </c>
      <c r="B7" s="99" t="s">
        <v>25</v>
      </c>
      <c r="C7" s="22">
        <v>2011</v>
      </c>
      <c r="D7" s="21" t="s">
        <v>19</v>
      </c>
      <c r="E7" s="23">
        <v>2</v>
      </c>
      <c r="F7" s="24">
        <v>0.9</v>
      </c>
      <c r="G7" s="24">
        <v>0.9</v>
      </c>
      <c r="H7" s="24">
        <v>0.6</v>
      </c>
      <c r="I7" s="25">
        <f>INT((10-AVERAGE(F7:H7))*1000)/1000</f>
        <v>9.1999999999999993</v>
      </c>
      <c r="J7" s="26"/>
      <c r="K7" s="27">
        <f>E7+I7-J7</f>
        <v>11.2</v>
      </c>
      <c r="L7" s="24">
        <v>2.5</v>
      </c>
      <c r="M7" s="24">
        <v>2.8</v>
      </c>
      <c r="N7" s="24">
        <v>2.5</v>
      </c>
      <c r="O7" s="24">
        <v>2.5</v>
      </c>
      <c r="P7" s="25">
        <f>INT((10-AVERAGE(M7:O7))*1000)/1000</f>
        <v>7.4</v>
      </c>
      <c r="Q7" s="26"/>
      <c r="R7" s="28">
        <f>L7+P7-Q7</f>
        <v>9.9</v>
      </c>
      <c r="S7" s="29">
        <v>3</v>
      </c>
      <c r="T7" s="24">
        <v>1.8</v>
      </c>
      <c r="U7" s="24">
        <v>2.1</v>
      </c>
      <c r="V7" s="24">
        <v>2.7</v>
      </c>
      <c r="W7" s="25">
        <f>INT((10-AVERAGE(T7:V7))*1000)/1000</f>
        <v>7.8</v>
      </c>
      <c r="X7" s="26"/>
      <c r="Y7" s="27">
        <f>S7+W7-X7</f>
        <v>10.8</v>
      </c>
      <c r="Z7" s="24">
        <v>3</v>
      </c>
      <c r="AA7" s="24">
        <v>2.6</v>
      </c>
      <c r="AB7" s="24">
        <v>2.1</v>
      </c>
      <c r="AC7" s="24">
        <v>2</v>
      </c>
      <c r="AD7" s="25">
        <f>INT((10-AVERAGE(AA7:AC7))*1000)/1000</f>
        <v>7.766</v>
      </c>
      <c r="AE7" s="26"/>
      <c r="AF7" s="28">
        <f>Z7+AD7-AE7</f>
        <v>10.766</v>
      </c>
      <c r="AG7" s="128">
        <f>K7+R7+Y7+AF7</f>
        <v>42.666000000000004</v>
      </c>
    </row>
    <row r="8" spans="1:33" ht="13.2" customHeight="1" x14ac:dyDescent="0.3">
      <c r="A8" s="129" t="s">
        <v>15</v>
      </c>
      <c r="B8" s="99" t="s">
        <v>13</v>
      </c>
      <c r="C8" s="22">
        <v>2011</v>
      </c>
      <c r="D8" s="21" t="s">
        <v>14</v>
      </c>
      <c r="E8" s="23">
        <v>2</v>
      </c>
      <c r="F8" s="24">
        <v>1.1000000000000001</v>
      </c>
      <c r="G8" s="24">
        <v>1.1000000000000001</v>
      </c>
      <c r="H8" s="24">
        <v>1.2</v>
      </c>
      <c r="I8" s="25">
        <f>INT((10-AVERAGE(F8:H8))*1000)/1000</f>
        <v>8.8659999999999997</v>
      </c>
      <c r="J8" s="26"/>
      <c r="K8" s="27">
        <f>E8+I8-J8</f>
        <v>10.866</v>
      </c>
      <c r="L8" s="24">
        <v>3</v>
      </c>
      <c r="M8" s="24">
        <v>4.2</v>
      </c>
      <c r="N8" s="24">
        <v>4.3</v>
      </c>
      <c r="O8" s="24">
        <v>4.4000000000000004</v>
      </c>
      <c r="P8" s="25">
        <f>INT((10-AVERAGE(M8:O8))*1000)/1000</f>
        <v>5.7</v>
      </c>
      <c r="Q8" s="26"/>
      <c r="R8" s="28">
        <f>L8+P8-Q8</f>
        <v>8.6999999999999993</v>
      </c>
      <c r="S8" s="29">
        <v>3</v>
      </c>
      <c r="T8" s="24">
        <v>1.9</v>
      </c>
      <c r="U8" s="24">
        <v>1.9</v>
      </c>
      <c r="V8" s="24">
        <v>2.2999999999999998</v>
      </c>
      <c r="W8" s="25">
        <f>INT((10-AVERAGE(T8:V8))*1000)/1000</f>
        <v>7.9660000000000002</v>
      </c>
      <c r="X8" s="26"/>
      <c r="Y8" s="27">
        <f>S8+W8-X8</f>
        <v>10.966000000000001</v>
      </c>
      <c r="Z8" s="24">
        <v>2.9</v>
      </c>
      <c r="AA8" s="24">
        <v>1.8</v>
      </c>
      <c r="AB8" s="24">
        <v>1.9</v>
      </c>
      <c r="AC8" s="24">
        <v>1.7</v>
      </c>
      <c r="AD8" s="25">
        <f>INT((10-AVERAGE(AA8:AC8))*1000)/1000</f>
        <v>8.1999999999999993</v>
      </c>
      <c r="AE8" s="26"/>
      <c r="AF8" s="28">
        <f>Z8+AD8-AE8</f>
        <v>11.1</v>
      </c>
      <c r="AG8" s="128">
        <f>K8+R8+Y8+AF8</f>
        <v>41.631999999999998</v>
      </c>
    </row>
    <row r="9" spans="1:33" ht="13.2" customHeight="1" x14ac:dyDescent="0.3">
      <c r="A9" s="130" t="s">
        <v>17</v>
      </c>
      <c r="B9" s="32" t="s">
        <v>21</v>
      </c>
      <c r="C9" s="33">
        <v>2011</v>
      </c>
      <c r="D9" s="32" t="s">
        <v>19</v>
      </c>
      <c r="E9" s="34">
        <v>2</v>
      </c>
      <c r="F9" s="35">
        <v>2</v>
      </c>
      <c r="G9" s="35">
        <v>2.2000000000000002</v>
      </c>
      <c r="H9" s="35">
        <v>1.7</v>
      </c>
      <c r="I9" s="25">
        <f>INT((10-AVERAGE(F9:H9))*1000)/1000</f>
        <v>8.0329999999999995</v>
      </c>
      <c r="J9" s="36"/>
      <c r="K9" s="30">
        <f>E9+I9-J9</f>
        <v>10.032999999999999</v>
      </c>
      <c r="L9" s="35">
        <v>0.8</v>
      </c>
      <c r="M9" s="35">
        <v>2.8</v>
      </c>
      <c r="N9" s="35">
        <v>2.5</v>
      </c>
      <c r="O9" s="35">
        <v>2.6</v>
      </c>
      <c r="P9" s="25">
        <f>INT((10-AVERAGE(M9:O9))*1000)/1000</f>
        <v>7.3659999999999997</v>
      </c>
      <c r="Q9" s="36"/>
      <c r="R9" s="31">
        <f>L9+P9-Q9</f>
        <v>8.1660000000000004</v>
      </c>
      <c r="S9" s="37">
        <v>2.2000000000000002</v>
      </c>
      <c r="T9" s="35">
        <v>3.3</v>
      </c>
      <c r="U9" s="35">
        <v>3.6</v>
      </c>
      <c r="V9" s="35">
        <v>3.4</v>
      </c>
      <c r="W9" s="25">
        <f>INT((10-AVERAGE(T9:V9))*1000)/1000</f>
        <v>6.5659999999999998</v>
      </c>
      <c r="X9" s="36"/>
      <c r="Y9" s="30">
        <f>S9+W9-X9</f>
        <v>8.766</v>
      </c>
      <c r="Z9" s="35">
        <v>2.2000000000000002</v>
      </c>
      <c r="AA9" s="35">
        <v>2.9</v>
      </c>
      <c r="AB9" s="35">
        <v>2.8</v>
      </c>
      <c r="AC9" s="35">
        <v>3</v>
      </c>
      <c r="AD9" s="25">
        <f>INT((10-AVERAGE(AA9:AC9))*1000)/1000</f>
        <v>7.1</v>
      </c>
      <c r="AE9" s="36"/>
      <c r="AF9" s="31">
        <f>Z9+AD9-AE9</f>
        <v>9.3000000000000007</v>
      </c>
      <c r="AG9" s="131">
        <f>K9+R9+Y9+AF9</f>
        <v>36.265000000000001</v>
      </c>
    </row>
    <row r="10" spans="1:33" ht="13.2" customHeight="1" x14ac:dyDescent="0.3">
      <c r="A10" s="130" t="s">
        <v>20</v>
      </c>
      <c r="B10" s="100" t="s">
        <v>18</v>
      </c>
      <c r="C10" s="33">
        <v>2011</v>
      </c>
      <c r="D10" s="32" t="s">
        <v>19</v>
      </c>
      <c r="E10" s="34">
        <v>2</v>
      </c>
      <c r="F10" s="35">
        <v>2.4</v>
      </c>
      <c r="G10" s="35">
        <v>2.2999999999999998</v>
      </c>
      <c r="H10" s="35">
        <v>2.5</v>
      </c>
      <c r="I10" s="25">
        <f>INT((10-AVERAGE(F10:H10))*1000)/1000</f>
        <v>7.6</v>
      </c>
      <c r="J10" s="36"/>
      <c r="K10" s="30">
        <f>E10+I10-J10</f>
        <v>9.6</v>
      </c>
      <c r="L10" s="35">
        <v>1.5</v>
      </c>
      <c r="M10" s="35">
        <v>3.8</v>
      </c>
      <c r="N10" s="35">
        <v>3.8</v>
      </c>
      <c r="O10" s="35">
        <v>4</v>
      </c>
      <c r="P10" s="25">
        <f>INT((10-AVERAGE(M10:O10))*1000)/1000</f>
        <v>6.133</v>
      </c>
      <c r="Q10" s="36"/>
      <c r="R10" s="31">
        <f>L10+P10-Q10</f>
        <v>7.633</v>
      </c>
      <c r="S10" s="37">
        <v>2.4</v>
      </c>
      <c r="T10" s="35">
        <v>2.6</v>
      </c>
      <c r="U10" s="35">
        <v>2.9</v>
      </c>
      <c r="V10" s="35">
        <v>3</v>
      </c>
      <c r="W10" s="25">
        <f>INT((10-AVERAGE(T10:V10))*1000)/1000</f>
        <v>7.1660000000000004</v>
      </c>
      <c r="X10" s="36"/>
      <c r="Y10" s="30">
        <f>S10+W10-X10</f>
        <v>9.5660000000000007</v>
      </c>
      <c r="Z10" s="35">
        <v>2.2000000000000002</v>
      </c>
      <c r="AA10" s="35">
        <v>3.6</v>
      </c>
      <c r="AB10" s="35">
        <v>3.6</v>
      </c>
      <c r="AC10" s="35">
        <v>3.2</v>
      </c>
      <c r="AD10" s="25">
        <f>INT((10-AVERAGE(AA10:AC10))*1000)/1000</f>
        <v>6.5330000000000004</v>
      </c>
      <c r="AE10" s="36"/>
      <c r="AF10" s="31">
        <f>Z10+AD10-AE10</f>
        <v>8.7330000000000005</v>
      </c>
      <c r="AG10" s="131">
        <f>K10+R10+Y10+AF10</f>
        <v>35.531999999999996</v>
      </c>
    </row>
    <row r="11" spans="1:33" ht="13.2" customHeight="1" thickBot="1" x14ac:dyDescent="0.35">
      <c r="A11" s="132" t="s">
        <v>22</v>
      </c>
      <c r="B11" s="133" t="s">
        <v>23</v>
      </c>
      <c r="C11" s="134">
        <v>2011</v>
      </c>
      <c r="D11" s="135" t="s">
        <v>19</v>
      </c>
      <c r="E11" s="136">
        <v>0</v>
      </c>
      <c r="F11" s="137">
        <v>0</v>
      </c>
      <c r="G11" s="137"/>
      <c r="H11" s="137">
        <v>0</v>
      </c>
      <c r="I11" s="138">
        <v>0</v>
      </c>
      <c r="J11" s="139"/>
      <c r="K11" s="140">
        <f>E11+I11-J11</f>
        <v>0</v>
      </c>
      <c r="L11" s="137">
        <v>0.8</v>
      </c>
      <c r="M11" s="137">
        <v>2.5</v>
      </c>
      <c r="N11" s="137">
        <v>2.5</v>
      </c>
      <c r="O11" s="137">
        <v>2.5</v>
      </c>
      <c r="P11" s="138">
        <f>INT((10-AVERAGE(M11:O11))*1000)/1000</f>
        <v>7.5</v>
      </c>
      <c r="Q11" s="139"/>
      <c r="R11" s="141">
        <f>L11+P11-Q11</f>
        <v>8.3000000000000007</v>
      </c>
      <c r="S11" s="142">
        <v>2.2000000000000002</v>
      </c>
      <c r="T11" s="137">
        <v>3.3</v>
      </c>
      <c r="U11" s="137">
        <v>3.5</v>
      </c>
      <c r="V11" s="137">
        <v>3.6</v>
      </c>
      <c r="W11" s="138">
        <f>INT((10-AVERAGE(T11:V11))*1000)/1000</f>
        <v>6.5330000000000004</v>
      </c>
      <c r="X11" s="139"/>
      <c r="Y11" s="140">
        <f>S11+W11-X11</f>
        <v>8.7330000000000005</v>
      </c>
      <c r="Z11" s="137">
        <v>1.1000000000000001</v>
      </c>
      <c r="AA11" s="137">
        <v>2.8</v>
      </c>
      <c r="AB11" s="137">
        <v>2.9</v>
      </c>
      <c r="AC11" s="137">
        <v>2.6</v>
      </c>
      <c r="AD11" s="138">
        <f>INT((10-AVERAGE(AA11:AC11))*1000)/1000</f>
        <v>7.2329999999999997</v>
      </c>
      <c r="AE11" s="139">
        <v>2</v>
      </c>
      <c r="AF11" s="141">
        <f>Z11+AD11-AE11</f>
        <v>6.3330000000000002</v>
      </c>
      <c r="AG11" s="143">
        <f>K11+R11+Y11+AF11</f>
        <v>23.366</v>
      </c>
    </row>
    <row r="12" spans="1:33" ht="13.2" customHeight="1" thickBot="1" x14ac:dyDescent="0.35">
      <c r="B12" s="38"/>
      <c r="C12" s="38"/>
      <c r="D12" s="38"/>
      <c r="E12" s="39"/>
    </row>
    <row r="13" spans="1:33" ht="13.2" customHeight="1" x14ac:dyDescent="0.3">
      <c r="A13" s="112"/>
      <c r="B13" s="144"/>
      <c r="C13" s="145"/>
      <c r="D13" s="146"/>
      <c r="E13" s="147"/>
      <c r="F13" s="122"/>
      <c r="G13" s="122"/>
      <c r="H13" s="122"/>
      <c r="I13" s="122"/>
      <c r="J13" s="122"/>
      <c r="K13" s="122"/>
      <c r="L13" s="112"/>
      <c r="M13" s="122"/>
      <c r="N13" s="122"/>
      <c r="O13" s="122"/>
      <c r="P13" s="122"/>
      <c r="Q13" s="122"/>
      <c r="R13" s="122"/>
      <c r="S13" s="112"/>
      <c r="T13" s="122"/>
      <c r="U13" s="122"/>
      <c r="V13" s="122"/>
      <c r="W13" s="122"/>
      <c r="X13" s="122"/>
      <c r="Y13" s="122"/>
      <c r="Z13" s="112"/>
      <c r="AA13" s="122"/>
      <c r="AB13" s="122"/>
      <c r="AC13" s="122"/>
      <c r="AD13" s="122"/>
      <c r="AE13" s="122"/>
      <c r="AF13" s="122"/>
      <c r="AG13" s="148"/>
    </row>
    <row r="14" spans="1:33" ht="13.2" customHeight="1" x14ac:dyDescent="0.3">
      <c r="A14" s="6"/>
      <c r="B14" s="101"/>
      <c r="C14" s="3"/>
      <c r="D14" s="40"/>
      <c r="E14" s="149"/>
      <c r="F14" s="98"/>
      <c r="G14" s="98"/>
      <c r="H14" s="98"/>
      <c r="I14" s="98"/>
      <c r="J14" s="98"/>
      <c r="K14" s="98"/>
      <c r="L14" s="6"/>
      <c r="M14" s="98"/>
      <c r="N14" s="98"/>
      <c r="O14" s="98"/>
      <c r="P14" s="98"/>
      <c r="Q14" s="98"/>
      <c r="R14" s="98"/>
      <c r="S14" s="6"/>
      <c r="T14" s="98"/>
      <c r="U14" s="98"/>
      <c r="V14" s="98"/>
      <c r="W14" s="98"/>
      <c r="X14" s="98"/>
      <c r="Y14" s="98"/>
      <c r="Z14" s="6"/>
      <c r="AA14" s="98"/>
      <c r="AB14" s="98"/>
      <c r="AC14" s="98"/>
      <c r="AD14" s="98"/>
      <c r="AE14" s="98"/>
      <c r="AF14" s="98"/>
      <c r="AG14" s="73"/>
    </row>
    <row r="15" spans="1:33" ht="13.2" customHeight="1" x14ac:dyDescent="0.3">
      <c r="A15" s="41" t="s">
        <v>0</v>
      </c>
      <c r="B15" s="7" t="s">
        <v>1</v>
      </c>
      <c r="C15" s="8" t="s">
        <v>2</v>
      </c>
      <c r="D15" s="42" t="s">
        <v>3</v>
      </c>
      <c r="E15" s="43"/>
      <c r="F15" s="10"/>
      <c r="G15" s="10"/>
      <c r="H15" s="10"/>
      <c r="I15" s="10"/>
      <c r="J15" s="10"/>
      <c r="K15" s="10"/>
      <c r="L15" s="13"/>
      <c r="M15" s="10"/>
      <c r="N15" s="10"/>
      <c r="O15" s="10"/>
      <c r="P15" s="10"/>
      <c r="Q15" s="10"/>
      <c r="R15" s="10"/>
      <c r="S15" s="13"/>
      <c r="T15" s="10"/>
      <c r="U15" s="10"/>
      <c r="V15" s="10"/>
      <c r="W15" s="10"/>
      <c r="X15" s="10"/>
      <c r="Y15" s="10"/>
      <c r="Z15" s="13"/>
      <c r="AA15" s="10"/>
      <c r="AB15" s="10"/>
      <c r="AC15" s="10"/>
      <c r="AD15" s="10"/>
      <c r="AE15" s="10"/>
      <c r="AF15" s="10"/>
      <c r="AG15" s="73"/>
    </row>
    <row r="16" spans="1:33" ht="13.2" customHeight="1" x14ac:dyDescent="0.3">
      <c r="A16" s="41"/>
      <c r="B16" s="7"/>
      <c r="C16" s="8"/>
      <c r="D16" s="42"/>
      <c r="E16" s="44" t="s">
        <v>4</v>
      </c>
      <c r="F16" s="15" t="s">
        <v>5</v>
      </c>
      <c r="G16" s="15" t="s">
        <v>6</v>
      </c>
      <c r="H16" s="15" t="s">
        <v>7</v>
      </c>
      <c r="I16" s="45" t="s">
        <v>8</v>
      </c>
      <c r="J16" s="17" t="s">
        <v>9</v>
      </c>
      <c r="K16" s="46" t="s">
        <v>10</v>
      </c>
      <c r="L16" s="15" t="s">
        <v>4</v>
      </c>
      <c r="M16" s="15" t="s">
        <v>5</v>
      </c>
      <c r="N16" s="15" t="s">
        <v>6</v>
      </c>
      <c r="O16" s="15" t="s">
        <v>7</v>
      </c>
      <c r="P16" s="45" t="s">
        <v>8</v>
      </c>
      <c r="Q16" s="17" t="s">
        <v>9</v>
      </c>
      <c r="R16" s="47" t="s">
        <v>10</v>
      </c>
      <c r="S16" s="20" t="s">
        <v>4</v>
      </c>
      <c r="T16" s="15" t="s">
        <v>5</v>
      </c>
      <c r="U16" s="15" t="s">
        <v>6</v>
      </c>
      <c r="V16" s="15" t="s">
        <v>7</v>
      </c>
      <c r="W16" s="45" t="s">
        <v>8</v>
      </c>
      <c r="X16" s="17" t="s">
        <v>9</v>
      </c>
      <c r="Y16" s="46" t="s">
        <v>10</v>
      </c>
      <c r="Z16" s="15" t="s">
        <v>4</v>
      </c>
      <c r="AA16" s="15" t="s">
        <v>5</v>
      </c>
      <c r="AB16" s="15" t="s">
        <v>6</v>
      </c>
      <c r="AC16" s="15" t="s">
        <v>7</v>
      </c>
      <c r="AD16" s="45" t="s">
        <v>8</v>
      </c>
      <c r="AE16" s="17" t="s">
        <v>9</v>
      </c>
      <c r="AF16" s="47" t="s">
        <v>10</v>
      </c>
      <c r="AG16" s="150" t="s">
        <v>11</v>
      </c>
    </row>
    <row r="17" spans="1:33" ht="13.2" customHeight="1" x14ac:dyDescent="0.3">
      <c r="A17" s="129" t="s">
        <v>12</v>
      </c>
      <c r="B17" s="99" t="s">
        <v>29</v>
      </c>
      <c r="C17" s="22">
        <v>2009</v>
      </c>
      <c r="D17" s="21" t="s">
        <v>19</v>
      </c>
      <c r="E17" s="23">
        <v>2</v>
      </c>
      <c r="F17" s="24">
        <v>1.5</v>
      </c>
      <c r="G17" s="24">
        <v>1.4</v>
      </c>
      <c r="H17" s="24">
        <v>1.3</v>
      </c>
      <c r="I17" s="25">
        <f>INT((10-AVERAGE(F17:H17))*1000)/1000</f>
        <v>8.6</v>
      </c>
      <c r="J17" s="26"/>
      <c r="K17" s="27">
        <f>E17+I17-J17</f>
        <v>10.6</v>
      </c>
      <c r="L17" s="24">
        <v>2.5</v>
      </c>
      <c r="M17" s="24">
        <v>3.5</v>
      </c>
      <c r="N17" s="24">
        <v>2.8</v>
      </c>
      <c r="O17" s="24">
        <v>3.1</v>
      </c>
      <c r="P17" s="25">
        <f>INT((10-AVERAGE(M17:O17))*1000)/1000</f>
        <v>6.8659999999999997</v>
      </c>
      <c r="Q17" s="26"/>
      <c r="R17" s="28">
        <f>L17+P17-Q17</f>
        <v>9.3659999999999997</v>
      </c>
      <c r="S17" s="49">
        <v>2.8</v>
      </c>
      <c r="T17" s="50">
        <v>2.6</v>
      </c>
      <c r="U17" s="50">
        <v>2.6</v>
      </c>
      <c r="V17" s="51">
        <v>2.7</v>
      </c>
      <c r="W17" s="25">
        <f>INT((10-AVERAGE(T17:V17))*1000)/1000</f>
        <v>7.3659999999999997</v>
      </c>
      <c r="X17" s="26"/>
      <c r="Y17" s="27">
        <f>S17+W17-X17</f>
        <v>10.166</v>
      </c>
      <c r="Z17" s="51">
        <v>3</v>
      </c>
      <c r="AA17" s="50">
        <v>2.2999999999999998</v>
      </c>
      <c r="AB17" s="50">
        <v>2.2999999999999998</v>
      </c>
      <c r="AC17" s="51">
        <v>1.9</v>
      </c>
      <c r="AD17" s="25">
        <f>INT((10-AVERAGE(AA17:AC17))*1000)/1000</f>
        <v>7.8330000000000002</v>
      </c>
      <c r="AE17" s="26"/>
      <c r="AF17" s="27">
        <f>Z17+AD17-AE17</f>
        <v>10.833</v>
      </c>
      <c r="AG17" s="128">
        <f>K17+R17+Y17+AF17</f>
        <v>40.965000000000003</v>
      </c>
    </row>
    <row r="18" spans="1:33" ht="13.2" customHeight="1" x14ac:dyDescent="0.3">
      <c r="A18" s="129" t="s">
        <v>15</v>
      </c>
      <c r="B18" s="99" t="s">
        <v>26</v>
      </c>
      <c r="C18" s="22">
        <v>2010</v>
      </c>
      <c r="D18" s="21" t="s">
        <v>14</v>
      </c>
      <c r="E18" s="23">
        <v>2.8</v>
      </c>
      <c r="F18" s="48">
        <v>1.5</v>
      </c>
      <c r="G18" s="48">
        <v>1.7</v>
      </c>
      <c r="H18" s="48">
        <v>1.5</v>
      </c>
      <c r="I18" s="25">
        <f>INT((10-AVERAGE(F18:H18))*1000)/1000</f>
        <v>8.4329999999999998</v>
      </c>
      <c r="J18" s="26"/>
      <c r="K18" s="27">
        <f>E18+I18-J18</f>
        <v>11.233000000000001</v>
      </c>
      <c r="L18" s="24">
        <v>2.5</v>
      </c>
      <c r="M18" s="24">
        <v>3.3</v>
      </c>
      <c r="N18" s="24">
        <v>3.5</v>
      </c>
      <c r="O18" s="24">
        <v>3.5</v>
      </c>
      <c r="P18" s="25">
        <f>INT((10-AVERAGE(M18:O18))*1000)/1000</f>
        <v>6.5659999999999998</v>
      </c>
      <c r="Q18" s="26"/>
      <c r="R18" s="28">
        <f>L18+P18-Q18</f>
        <v>9.0659999999999989</v>
      </c>
      <c r="S18" s="49">
        <v>2.8</v>
      </c>
      <c r="T18" s="50">
        <v>3</v>
      </c>
      <c r="U18" s="50">
        <v>3</v>
      </c>
      <c r="V18" s="51">
        <v>3.2</v>
      </c>
      <c r="W18" s="25">
        <f>INT((10-AVERAGE(T18:V18))*1000)/1000</f>
        <v>6.9329999999999998</v>
      </c>
      <c r="X18" s="26"/>
      <c r="Y18" s="27">
        <f>S18+W18-X18</f>
        <v>9.7330000000000005</v>
      </c>
      <c r="Z18" s="51">
        <v>2.7</v>
      </c>
      <c r="AA18" s="50">
        <v>2</v>
      </c>
      <c r="AB18" s="50">
        <v>2.4</v>
      </c>
      <c r="AC18" s="51">
        <v>2.1</v>
      </c>
      <c r="AD18" s="25">
        <f>INT((10-AVERAGE(AA18:AC18))*1000)/1000</f>
        <v>7.8330000000000002</v>
      </c>
      <c r="AE18" s="26"/>
      <c r="AF18" s="27">
        <f>Z18+AD18-AE18</f>
        <v>10.533000000000001</v>
      </c>
      <c r="AG18" s="128">
        <f>K18+R18+Y18+AF18</f>
        <v>40.564999999999998</v>
      </c>
    </row>
    <row r="19" spans="1:33" ht="13.2" customHeight="1" x14ac:dyDescent="0.3">
      <c r="A19" s="129" t="s">
        <v>16</v>
      </c>
      <c r="B19" s="99" t="s">
        <v>27</v>
      </c>
      <c r="C19" s="22">
        <v>2009</v>
      </c>
      <c r="D19" s="21" t="s">
        <v>19</v>
      </c>
      <c r="E19" s="23">
        <v>2</v>
      </c>
      <c r="F19" s="48">
        <v>1.8</v>
      </c>
      <c r="G19" s="48">
        <v>1.7</v>
      </c>
      <c r="H19" s="48">
        <v>2.5</v>
      </c>
      <c r="I19" s="25">
        <f>INT((10-AVERAGE(F19:H19))*1000)/1000</f>
        <v>8</v>
      </c>
      <c r="J19" s="26"/>
      <c r="K19" s="27">
        <f>E19+I19-J19</f>
        <v>10</v>
      </c>
      <c r="L19" s="24">
        <v>1.5</v>
      </c>
      <c r="M19" s="24">
        <v>6.4</v>
      </c>
      <c r="N19" s="24">
        <v>6.5</v>
      </c>
      <c r="O19" s="24">
        <v>6.3</v>
      </c>
      <c r="P19" s="25">
        <f>INT((10-AVERAGE(M19:O19))*1000)/1000</f>
        <v>3.6</v>
      </c>
      <c r="Q19" s="26"/>
      <c r="R19" s="28">
        <f>L19+P19-Q19</f>
        <v>5.0999999999999996</v>
      </c>
      <c r="S19" s="49">
        <v>2.8</v>
      </c>
      <c r="T19" s="50">
        <v>3.2</v>
      </c>
      <c r="U19" s="50">
        <v>3.4</v>
      </c>
      <c r="V19" s="51">
        <v>3.6</v>
      </c>
      <c r="W19" s="25">
        <f>INT((10-AVERAGE(T19:V19))*1000)/1000</f>
        <v>6.6</v>
      </c>
      <c r="X19" s="26"/>
      <c r="Y19" s="27">
        <f>S19+W19-X19</f>
        <v>9.3999999999999986</v>
      </c>
      <c r="Z19" s="51">
        <v>2.4</v>
      </c>
      <c r="AA19" s="50">
        <v>3.3</v>
      </c>
      <c r="AB19" s="50">
        <v>3.2</v>
      </c>
      <c r="AC19" s="51">
        <v>2.7</v>
      </c>
      <c r="AD19" s="25">
        <f>INT((10-AVERAGE(AA19:AC19))*1000)/1000</f>
        <v>6.9329999999999998</v>
      </c>
      <c r="AE19" s="26"/>
      <c r="AF19" s="27">
        <f>Z19+AD19-AE19</f>
        <v>9.3330000000000002</v>
      </c>
      <c r="AG19" s="128">
        <f>K19+R19+Y19+AF19</f>
        <v>33.832999999999998</v>
      </c>
    </row>
    <row r="20" spans="1:33" ht="13.2" customHeight="1" thickBot="1" x14ac:dyDescent="0.35">
      <c r="A20" s="132" t="s">
        <v>17</v>
      </c>
      <c r="B20" s="133" t="s">
        <v>28</v>
      </c>
      <c r="C20" s="134">
        <v>2010</v>
      </c>
      <c r="D20" s="135" t="s">
        <v>19</v>
      </c>
      <c r="E20" s="136">
        <v>2</v>
      </c>
      <c r="F20" s="137">
        <v>1.2</v>
      </c>
      <c r="G20" s="137">
        <v>1.6</v>
      </c>
      <c r="H20" s="137">
        <v>1.4</v>
      </c>
      <c r="I20" s="138">
        <f>INT((10-AVERAGE(F20:H20))*1000)/1000</f>
        <v>8.6</v>
      </c>
      <c r="J20" s="139"/>
      <c r="K20" s="140">
        <f>E20+I20-J20</f>
        <v>10.6</v>
      </c>
      <c r="L20" s="137">
        <v>1.5</v>
      </c>
      <c r="M20" s="137">
        <v>3.7</v>
      </c>
      <c r="N20" s="137">
        <v>3.4</v>
      </c>
      <c r="O20" s="137">
        <v>3.5</v>
      </c>
      <c r="P20" s="138">
        <f>INT((10-AVERAGE(M20:O20))*1000)/1000</f>
        <v>6.4660000000000002</v>
      </c>
      <c r="Q20" s="139"/>
      <c r="R20" s="141">
        <f>L20+P20-Q20</f>
        <v>7.9660000000000002</v>
      </c>
      <c r="S20" s="151">
        <v>2.8</v>
      </c>
      <c r="T20" s="152">
        <v>4.0999999999999996</v>
      </c>
      <c r="U20" s="152">
        <v>4.8</v>
      </c>
      <c r="V20" s="153">
        <v>3.8</v>
      </c>
      <c r="W20" s="138">
        <f>INT((10-AVERAGE(T20:V20))*1000)/1000</f>
        <v>5.766</v>
      </c>
      <c r="X20" s="139"/>
      <c r="Y20" s="140">
        <f>S20+W20-X20</f>
        <v>8.5659999999999989</v>
      </c>
      <c r="Z20" s="153">
        <v>2.2999999999999998</v>
      </c>
      <c r="AA20" s="152">
        <v>3.6</v>
      </c>
      <c r="AB20" s="152">
        <v>3.8</v>
      </c>
      <c r="AC20" s="153">
        <v>4</v>
      </c>
      <c r="AD20" s="138">
        <f>INT((10-AVERAGE(AA20:AC20))*1000)/1000</f>
        <v>6.2</v>
      </c>
      <c r="AE20" s="139">
        <v>2</v>
      </c>
      <c r="AF20" s="140">
        <f>Z20+AD20-AE20</f>
        <v>6.5</v>
      </c>
      <c r="AG20" s="143">
        <f>K20+R20+Y20+AF20</f>
        <v>33.631999999999998</v>
      </c>
    </row>
    <row r="21" spans="1:33" ht="13.2" customHeight="1" thickBot="1" x14ac:dyDescent="0.35">
      <c r="A21" s="154"/>
      <c r="B21" s="155"/>
      <c r="C21" s="156"/>
      <c r="D21" s="157"/>
      <c r="E21" s="158"/>
      <c r="F21" s="107"/>
      <c r="G21" s="107"/>
      <c r="H21" s="107"/>
      <c r="I21" s="110"/>
      <c r="J21" s="110"/>
      <c r="K21" s="110"/>
      <c r="L21" s="107"/>
      <c r="M21" s="107"/>
      <c r="N21" s="107"/>
      <c r="O21" s="107"/>
      <c r="P21" s="110"/>
      <c r="Q21" s="110"/>
      <c r="R21" s="110"/>
      <c r="S21" s="107"/>
      <c r="T21" s="107"/>
      <c r="U21" s="107"/>
      <c r="V21" s="107"/>
      <c r="W21" s="110"/>
      <c r="X21" s="110"/>
      <c r="Y21" s="110"/>
      <c r="Z21" s="107"/>
      <c r="AA21" s="107"/>
      <c r="AB21" s="107"/>
      <c r="AC21" s="107"/>
      <c r="AD21" s="110"/>
      <c r="AE21" s="110"/>
      <c r="AF21" s="110"/>
      <c r="AG21" s="111"/>
    </row>
    <row r="22" spans="1:33" ht="13.2" customHeight="1" x14ac:dyDescent="0.3">
      <c r="A22" s="112"/>
      <c r="B22" s="159"/>
      <c r="C22" s="145"/>
      <c r="D22" s="146"/>
      <c r="E22" s="147"/>
      <c r="F22" s="122"/>
      <c r="G22" s="122"/>
      <c r="H22" s="122"/>
      <c r="I22" s="121"/>
      <c r="J22" s="121"/>
      <c r="K22" s="121"/>
      <c r="L22" s="112"/>
      <c r="M22" s="122"/>
      <c r="N22" s="122"/>
      <c r="O22" s="122"/>
      <c r="P22" s="121"/>
      <c r="Q22" s="121"/>
      <c r="R22" s="121"/>
      <c r="S22" s="112"/>
      <c r="T22" s="122"/>
      <c r="U22" s="122"/>
      <c r="V22" s="122"/>
      <c r="W22" s="121"/>
      <c r="X22" s="121"/>
      <c r="Y22" s="121"/>
      <c r="Z22" s="112"/>
      <c r="AA22" s="122"/>
      <c r="AB22" s="122"/>
      <c r="AC22" s="122"/>
      <c r="AD22" s="122"/>
      <c r="AE22" s="122"/>
      <c r="AF22" s="122"/>
      <c r="AG22" s="148"/>
    </row>
    <row r="23" spans="1:33" ht="13.2" customHeight="1" x14ac:dyDescent="0.3">
      <c r="A23" s="6"/>
      <c r="B23" s="6"/>
      <c r="C23" s="3"/>
      <c r="D23" s="40"/>
      <c r="E23" s="149"/>
      <c r="F23" s="98"/>
      <c r="G23" s="98"/>
      <c r="H23" s="98"/>
      <c r="I23" s="125"/>
      <c r="J23" s="125"/>
      <c r="K23" s="125"/>
      <c r="L23" s="6"/>
      <c r="M23" s="98"/>
      <c r="N23" s="98"/>
      <c r="O23" s="98"/>
      <c r="P23" s="125"/>
      <c r="Q23" s="125"/>
      <c r="R23" s="125"/>
      <c r="S23" s="6"/>
      <c r="T23" s="98"/>
      <c r="U23" s="98"/>
      <c r="V23" s="98"/>
      <c r="W23" s="125"/>
      <c r="X23" s="125"/>
      <c r="Y23" s="125"/>
      <c r="Z23" s="6"/>
      <c r="AA23" s="98"/>
      <c r="AB23" s="98"/>
      <c r="AC23" s="98"/>
      <c r="AD23" s="98"/>
      <c r="AE23" s="98"/>
      <c r="AF23" s="98"/>
      <c r="AG23" s="73"/>
    </row>
    <row r="24" spans="1:33" ht="13.2" customHeight="1" x14ac:dyDescent="0.3">
      <c r="A24" s="41" t="s">
        <v>0</v>
      </c>
      <c r="B24" s="41" t="s">
        <v>1</v>
      </c>
      <c r="C24" s="8" t="s">
        <v>2</v>
      </c>
      <c r="D24" s="42" t="s">
        <v>3</v>
      </c>
      <c r="E24" s="43"/>
      <c r="F24" s="10"/>
      <c r="G24" s="10"/>
      <c r="H24" s="10"/>
      <c r="I24" s="11"/>
      <c r="J24" s="11"/>
      <c r="K24" s="11"/>
      <c r="L24" s="13"/>
      <c r="M24" s="10"/>
      <c r="N24" s="10"/>
      <c r="O24" s="10"/>
      <c r="P24" s="11"/>
      <c r="Q24" s="11"/>
      <c r="R24" s="11"/>
      <c r="S24" s="13"/>
      <c r="T24" s="10"/>
      <c r="U24" s="10"/>
      <c r="V24" s="10"/>
      <c r="W24" s="11"/>
      <c r="X24" s="11"/>
      <c r="Y24" s="11"/>
      <c r="Z24" s="13"/>
      <c r="AA24" s="10"/>
      <c r="AB24" s="10"/>
      <c r="AC24" s="10"/>
      <c r="AD24" s="10"/>
      <c r="AE24" s="10"/>
      <c r="AF24" s="10"/>
      <c r="AG24" s="73"/>
    </row>
    <row r="25" spans="1:33" ht="13.2" customHeight="1" x14ac:dyDescent="0.3">
      <c r="A25" s="41"/>
      <c r="B25" s="41"/>
      <c r="C25" s="8"/>
      <c r="D25" s="42"/>
      <c r="E25" s="44" t="s">
        <v>4</v>
      </c>
      <c r="F25" s="15" t="s">
        <v>5</v>
      </c>
      <c r="G25" s="15" t="s">
        <v>6</v>
      </c>
      <c r="H25" s="15" t="s">
        <v>7</v>
      </c>
      <c r="I25" s="16" t="s">
        <v>8</v>
      </c>
      <c r="J25" s="17" t="s">
        <v>9</v>
      </c>
      <c r="K25" s="18" t="s">
        <v>10</v>
      </c>
      <c r="L25" s="15" t="s">
        <v>4</v>
      </c>
      <c r="M25" s="15" t="s">
        <v>5</v>
      </c>
      <c r="N25" s="15" t="s">
        <v>6</v>
      </c>
      <c r="O25" s="15" t="s">
        <v>7</v>
      </c>
      <c r="P25" s="16" t="s">
        <v>8</v>
      </c>
      <c r="Q25" s="17" t="s">
        <v>9</v>
      </c>
      <c r="R25" s="19" t="s">
        <v>10</v>
      </c>
      <c r="S25" s="20" t="s">
        <v>4</v>
      </c>
      <c r="T25" s="15" t="s">
        <v>5</v>
      </c>
      <c r="U25" s="15" t="s">
        <v>6</v>
      </c>
      <c r="V25" s="15" t="s">
        <v>7</v>
      </c>
      <c r="W25" s="16" t="s">
        <v>8</v>
      </c>
      <c r="X25" s="17" t="s">
        <v>9</v>
      </c>
      <c r="Y25" s="18" t="s">
        <v>10</v>
      </c>
      <c r="Z25" s="15" t="s">
        <v>4</v>
      </c>
      <c r="AA25" s="15" t="s">
        <v>5</v>
      </c>
      <c r="AB25" s="15" t="s">
        <v>6</v>
      </c>
      <c r="AC25" s="15" t="s">
        <v>7</v>
      </c>
      <c r="AD25" s="45" t="s">
        <v>8</v>
      </c>
      <c r="AE25" s="17" t="s">
        <v>9</v>
      </c>
      <c r="AF25" s="47" t="s">
        <v>10</v>
      </c>
      <c r="AG25" s="150" t="s">
        <v>11</v>
      </c>
    </row>
    <row r="26" spans="1:33" ht="13.2" customHeight="1" x14ac:dyDescent="0.3">
      <c r="A26" s="129" t="s">
        <v>12</v>
      </c>
      <c r="B26" s="21" t="s">
        <v>31</v>
      </c>
      <c r="C26" s="22">
        <v>2008</v>
      </c>
      <c r="D26" s="21" t="s">
        <v>19</v>
      </c>
      <c r="E26" s="23">
        <v>2</v>
      </c>
      <c r="F26" s="24">
        <v>1.5</v>
      </c>
      <c r="G26" s="24">
        <v>1.4</v>
      </c>
      <c r="H26" s="24">
        <v>1.5</v>
      </c>
      <c r="I26" s="25">
        <f>INT((10-AVERAGE(F26:H26))*1000)/1000</f>
        <v>8.5329999999999995</v>
      </c>
      <c r="J26" s="26"/>
      <c r="K26" s="27">
        <f>E26+I26-J26</f>
        <v>10.532999999999999</v>
      </c>
      <c r="L26" s="24">
        <v>2.6</v>
      </c>
      <c r="M26" s="24">
        <v>2.8</v>
      </c>
      <c r="N26" s="24">
        <v>2.9</v>
      </c>
      <c r="O26" s="24">
        <v>3.2</v>
      </c>
      <c r="P26" s="25">
        <f>INT((10-AVERAGE(M26:O26))*1000)/1000</f>
        <v>7.0330000000000004</v>
      </c>
      <c r="Q26" s="26"/>
      <c r="R26" s="28">
        <f>L26+P26-Q26</f>
        <v>9.6330000000000009</v>
      </c>
      <c r="S26" s="49">
        <v>2.9</v>
      </c>
      <c r="T26" s="50">
        <v>1</v>
      </c>
      <c r="U26" s="50">
        <v>1.1000000000000001</v>
      </c>
      <c r="V26" s="51">
        <v>1.5</v>
      </c>
      <c r="W26" s="25">
        <f>INT((10-AVERAGE(T26:V26))*1000)/1000</f>
        <v>8.8000000000000007</v>
      </c>
      <c r="X26" s="26"/>
      <c r="Y26" s="27">
        <f>S26+W26-X26</f>
        <v>11.700000000000001</v>
      </c>
      <c r="Z26" s="51">
        <v>3</v>
      </c>
      <c r="AA26" s="50">
        <v>1.8</v>
      </c>
      <c r="AB26" s="50">
        <v>1.6</v>
      </c>
      <c r="AC26" s="51">
        <v>2</v>
      </c>
      <c r="AD26" s="25">
        <f>INT((10-AVERAGE(AA26:AC26))*1000)/1000</f>
        <v>8.1999999999999993</v>
      </c>
      <c r="AE26" s="26"/>
      <c r="AF26" s="28">
        <f>Z26+AD26-AE26</f>
        <v>11.2</v>
      </c>
      <c r="AG26" s="128">
        <f>K26+R26+Y26+AF26</f>
        <v>43.066000000000003</v>
      </c>
    </row>
    <row r="27" spans="1:33" ht="13.2" customHeight="1" x14ac:dyDescent="0.3">
      <c r="A27" s="129" t="s">
        <v>15</v>
      </c>
      <c r="B27" s="21" t="s">
        <v>30</v>
      </c>
      <c r="C27" s="22">
        <v>2008</v>
      </c>
      <c r="D27" s="21" t="s">
        <v>14</v>
      </c>
      <c r="E27" s="23">
        <v>2.8</v>
      </c>
      <c r="F27" s="24">
        <v>1.4</v>
      </c>
      <c r="G27" s="24">
        <v>1.6</v>
      </c>
      <c r="H27" s="24">
        <v>1.3</v>
      </c>
      <c r="I27" s="25">
        <f>INT((10-AVERAGE(F27:H27))*1000)/1000</f>
        <v>8.5660000000000007</v>
      </c>
      <c r="J27" s="26"/>
      <c r="K27" s="27">
        <f>E27+I27-J27</f>
        <v>11.366</v>
      </c>
      <c r="L27" s="24">
        <v>3</v>
      </c>
      <c r="M27" s="24">
        <v>2.1</v>
      </c>
      <c r="N27" s="24">
        <v>2.5</v>
      </c>
      <c r="O27" s="24">
        <v>2.2999999999999998</v>
      </c>
      <c r="P27" s="25">
        <f>INT((10-AVERAGE(M27:O27))*1000)/1000</f>
        <v>7.7</v>
      </c>
      <c r="Q27" s="26"/>
      <c r="R27" s="28">
        <f>L27+P27-Q27</f>
        <v>10.7</v>
      </c>
      <c r="S27" s="49">
        <v>2.9</v>
      </c>
      <c r="T27" s="50">
        <v>1.9</v>
      </c>
      <c r="U27" s="50">
        <v>2</v>
      </c>
      <c r="V27" s="51">
        <v>1.9</v>
      </c>
      <c r="W27" s="25">
        <f>INT((10-AVERAGE(T27:V27))*1000)/1000</f>
        <v>8.0660000000000007</v>
      </c>
      <c r="X27" s="26"/>
      <c r="Y27" s="27">
        <f>S27+W27-X27</f>
        <v>10.966000000000001</v>
      </c>
      <c r="Z27" s="51">
        <v>3.2</v>
      </c>
      <c r="AA27" s="50">
        <v>3.3</v>
      </c>
      <c r="AB27" s="50">
        <v>3.5</v>
      </c>
      <c r="AC27" s="51">
        <v>3.1</v>
      </c>
      <c r="AD27" s="25">
        <f>INT((10-AVERAGE(AA27:AC27))*1000)/1000</f>
        <v>6.7</v>
      </c>
      <c r="AE27" s="26"/>
      <c r="AF27" s="28">
        <f>Z27+AD27-AE27</f>
        <v>9.9</v>
      </c>
      <c r="AG27" s="128">
        <f>K27+R27+Y27+AF27</f>
        <v>42.931999999999995</v>
      </c>
    </row>
    <row r="28" spans="1:33" ht="13.2" customHeight="1" x14ac:dyDescent="0.3">
      <c r="A28" s="129" t="s">
        <v>16</v>
      </c>
      <c r="B28" s="21" t="s">
        <v>33</v>
      </c>
      <c r="C28" s="22">
        <v>2008</v>
      </c>
      <c r="D28" s="21" t="s">
        <v>19</v>
      </c>
      <c r="E28" s="23">
        <v>2</v>
      </c>
      <c r="F28" s="24">
        <v>1.8</v>
      </c>
      <c r="G28" s="24">
        <v>1.9</v>
      </c>
      <c r="H28" s="24">
        <v>1.6</v>
      </c>
      <c r="I28" s="25">
        <f>INT((10-AVERAGE(F28:H28))*1000)/1000</f>
        <v>8.2330000000000005</v>
      </c>
      <c r="J28" s="26"/>
      <c r="K28" s="27">
        <f>E28+I28-J28</f>
        <v>10.233000000000001</v>
      </c>
      <c r="L28" s="24">
        <v>2.5</v>
      </c>
      <c r="M28" s="24">
        <v>4.2</v>
      </c>
      <c r="N28" s="24">
        <v>4</v>
      </c>
      <c r="O28" s="24">
        <v>4</v>
      </c>
      <c r="P28" s="25">
        <f>INT((10-AVERAGE(M28:O28))*1000)/1000</f>
        <v>5.9329999999999998</v>
      </c>
      <c r="Q28" s="26"/>
      <c r="R28" s="28">
        <f>L28+P28-Q28</f>
        <v>8.4329999999999998</v>
      </c>
      <c r="S28" s="49">
        <v>2.2999999999999998</v>
      </c>
      <c r="T28" s="50">
        <v>4</v>
      </c>
      <c r="U28" s="50">
        <v>4</v>
      </c>
      <c r="V28" s="51">
        <v>4.0999999999999996</v>
      </c>
      <c r="W28" s="25">
        <f>INT((10-AVERAGE(T28:V28))*1000)/1000</f>
        <v>5.9660000000000002</v>
      </c>
      <c r="X28" s="26"/>
      <c r="Y28" s="27">
        <f>S28+W28-X28</f>
        <v>8.266</v>
      </c>
      <c r="Z28" s="51">
        <v>3</v>
      </c>
      <c r="AA28" s="50">
        <v>1.7</v>
      </c>
      <c r="AB28" s="50">
        <v>1.5</v>
      </c>
      <c r="AC28" s="51">
        <v>1.5</v>
      </c>
      <c r="AD28" s="25">
        <f>INT((10-AVERAGE(AA28:AC28))*1000)/1000</f>
        <v>8.4329999999999998</v>
      </c>
      <c r="AE28" s="26"/>
      <c r="AF28" s="28">
        <f>Z28+AD28-AE28</f>
        <v>11.433</v>
      </c>
      <c r="AG28" s="128">
        <f>K28+R28+Y28+AF28</f>
        <v>38.365000000000002</v>
      </c>
    </row>
    <row r="29" spans="1:33" ht="13.2" customHeight="1" x14ac:dyDescent="0.3">
      <c r="A29" s="129" t="s">
        <v>17</v>
      </c>
      <c r="B29" s="21" t="s">
        <v>34</v>
      </c>
      <c r="C29" s="22">
        <v>2008</v>
      </c>
      <c r="D29" s="21" t="s">
        <v>19</v>
      </c>
      <c r="E29" s="23">
        <v>2</v>
      </c>
      <c r="F29" s="24">
        <v>1.7</v>
      </c>
      <c r="G29" s="24">
        <v>1.7</v>
      </c>
      <c r="H29" s="24">
        <v>1.9</v>
      </c>
      <c r="I29" s="25">
        <f>INT((10-AVERAGE(F29:H29))*1000)/1000</f>
        <v>8.2330000000000005</v>
      </c>
      <c r="J29" s="26"/>
      <c r="K29" s="27">
        <f>E29+I29-J29</f>
        <v>10.233000000000001</v>
      </c>
      <c r="L29" s="24">
        <v>2.5</v>
      </c>
      <c r="M29" s="24">
        <v>5.2</v>
      </c>
      <c r="N29" s="24">
        <v>5.3</v>
      </c>
      <c r="O29" s="24">
        <v>5.3</v>
      </c>
      <c r="P29" s="25">
        <f>INT((10-AVERAGE(M29:O29))*1000)/1000</f>
        <v>4.7329999999999997</v>
      </c>
      <c r="Q29" s="26"/>
      <c r="R29" s="28">
        <f>L29+P29-Q29</f>
        <v>7.2329999999999997</v>
      </c>
      <c r="S29" s="49">
        <v>2.8</v>
      </c>
      <c r="T29" s="50">
        <v>2.6</v>
      </c>
      <c r="U29" s="50">
        <v>2.6</v>
      </c>
      <c r="V29" s="51">
        <v>2.4</v>
      </c>
      <c r="W29" s="25">
        <f>INT((10-AVERAGE(T29:V29))*1000)/1000</f>
        <v>7.4660000000000002</v>
      </c>
      <c r="X29" s="26"/>
      <c r="Y29" s="27">
        <f>S29+W29-X29</f>
        <v>10.266</v>
      </c>
      <c r="Z29" s="51">
        <v>3</v>
      </c>
      <c r="AA29" s="50">
        <v>2.8</v>
      </c>
      <c r="AB29" s="50">
        <v>2.6</v>
      </c>
      <c r="AC29" s="51">
        <v>2.4</v>
      </c>
      <c r="AD29" s="25">
        <f>INT((10-AVERAGE(AA29:AC29))*1000)/1000</f>
        <v>7.4</v>
      </c>
      <c r="AE29" s="26"/>
      <c r="AF29" s="28">
        <f>Z29+AD29-AE29</f>
        <v>10.4</v>
      </c>
      <c r="AG29" s="128">
        <f>K29+R29+Y29+AF29</f>
        <v>38.131999999999998</v>
      </c>
    </row>
    <row r="30" spans="1:33" ht="13.2" customHeight="1" thickBot="1" x14ac:dyDescent="0.35">
      <c r="A30" s="132" t="s">
        <v>20</v>
      </c>
      <c r="B30" s="135" t="s">
        <v>32</v>
      </c>
      <c r="C30" s="134">
        <v>2008</v>
      </c>
      <c r="D30" s="135" t="s">
        <v>19</v>
      </c>
      <c r="E30" s="136">
        <v>2</v>
      </c>
      <c r="F30" s="137">
        <v>2.2999999999999998</v>
      </c>
      <c r="G30" s="137">
        <v>2.2999999999999998</v>
      </c>
      <c r="H30" s="137">
        <v>2.5</v>
      </c>
      <c r="I30" s="138">
        <f>INT((10-AVERAGE(F30:H30))*1000)/1000</f>
        <v>7.633</v>
      </c>
      <c r="J30" s="139"/>
      <c r="K30" s="140">
        <f>E30+I30-J30</f>
        <v>9.6329999999999991</v>
      </c>
      <c r="L30" s="137">
        <v>2</v>
      </c>
      <c r="M30" s="137">
        <v>6.5</v>
      </c>
      <c r="N30" s="137">
        <v>6.8</v>
      </c>
      <c r="O30" s="137">
        <v>6.3</v>
      </c>
      <c r="P30" s="138">
        <f>INT((10-AVERAGE(M30:O30))*1000)/1000</f>
        <v>3.4660000000000002</v>
      </c>
      <c r="Q30" s="139"/>
      <c r="R30" s="141">
        <f>L30+P30-Q30</f>
        <v>5.4660000000000002</v>
      </c>
      <c r="S30" s="151">
        <v>3.1</v>
      </c>
      <c r="T30" s="152">
        <v>3.3</v>
      </c>
      <c r="U30" s="152">
        <v>3.3</v>
      </c>
      <c r="V30" s="153">
        <v>3.1</v>
      </c>
      <c r="W30" s="138">
        <f>INT((10-AVERAGE(T30:V30))*1000)/1000</f>
        <v>6.766</v>
      </c>
      <c r="X30" s="139"/>
      <c r="Y30" s="140">
        <f>S30+W30-X30</f>
        <v>9.8659999999999997</v>
      </c>
      <c r="Z30" s="153">
        <v>3</v>
      </c>
      <c r="AA30" s="152">
        <v>2.7</v>
      </c>
      <c r="AB30" s="152">
        <v>2.6</v>
      </c>
      <c r="AC30" s="153">
        <v>2.5</v>
      </c>
      <c r="AD30" s="138">
        <f>INT((10-AVERAGE(AA30:AC30))*1000)/1000</f>
        <v>7.4</v>
      </c>
      <c r="AE30" s="139"/>
      <c r="AF30" s="141">
        <f>Z30+AD30-AE30</f>
        <v>10.4</v>
      </c>
      <c r="AG30" s="143">
        <f>K30+R30+Y30+AF30</f>
        <v>35.365000000000002</v>
      </c>
    </row>
    <row r="31" spans="1:33" ht="13.2" customHeight="1" x14ac:dyDescent="0.3">
      <c r="A31" s="154"/>
      <c r="B31" s="106"/>
      <c r="C31" s="105"/>
      <c r="D31" s="106"/>
      <c r="E31" s="158"/>
      <c r="F31" s="107"/>
      <c r="G31" s="107"/>
      <c r="H31" s="107"/>
      <c r="I31" s="109"/>
      <c r="J31" s="107"/>
      <c r="K31" s="110"/>
      <c r="L31" s="107"/>
      <c r="M31" s="107"/>
      <c r="N31" s="107"/>
      <c r="O31" s="107"/>
      <c r="P31" s="109"/>
      <c r="Q31" s="107"/>
      <c r="R31" s="110"/>
      <c r="S31" s="107"/>
      <c r="T31" s="107"/>
      <c r="U31" s="107"/>
      <c r="V31" s="107"/>
      <c r="W31" s="109"/>
      <c r="X31" s="107"/>
      <c r="Y31" s="110"/>
      <c r="Z31" s="107"/>
      <c r="AA31" s="107"/>
      <c r="AB31" s="107"/>
      <c r="AC31" s="107"/>
      <c r="AD31" s="109"/>
      <c r="AE31" s="107"/>
      <c r="AF31" s="110"/>
      <c r="AG31" s="111"/>
    </row>
    <row r="32" spans="1:33" ht="13.2" customHeight="1" x14ac:dyDescent="0.3">
      <c r="A32" s="154"/>
      <c r="B32" s="106"/>
      <c r="C32" s="105"/>
      <c r="D32" s="106"/>
      <c r="E32" s="158"/>
      <c r="F32" s="107"/>
      <c r="G32" s="107"/>
      <c r="H32" s="107"/>
      <c r="I32" s="109"/>
      <c r="J32" s="107"/>
      <c r="K32" s="110"/>
      <c r="L32" s="107"/>
      <c r="M32" s="107"/>
      <c r="N32" s="107"/>
      <c r="O32" s="107"/>
      <c r="P32" s="109"/>
      <c r="Q32" s="107"/>
      <c r="R32" s="110"/>
      <c r="S32" s="107"/>
      <c r="T32" s="107"/>
      <c r="U32" s="107"/>
      <c r="V32" s="107"/>
      <c r="W32" s="109"/>
      <c r="X32" s="107"/>
      <c r="Y32" s="110"/>
      <c r="Z32" s="107"/>
      <c r="AA32" s="107"/>
      <c r="AB32" s="107"/>
      <c r="AC32" s="107"/>
      <c r="AD32" s="109"/>
      <c r="AE32" s="107"/>
      <c r="AF32" s="110"/>
      <c r="AG32" s="111"/>
    </row>
    <row r="33" spans="1:33" x14ac:dyDescent="0.3">
      <c r="A33" s="52"/>
      <c r="B33" s="53"/>
      <c r="C33" s="54"/>
      <c r="D33" s="54"/>
      <c r="E33" s="55"/>
      <c r="F33" s="56"/>
      <c r="G33" s="56"/>
      <c r="H33" s="56"/>
      <c r="I33" s="57"/>
      <c r="J33" s="56"/>
      <c r="K33" s="58"/>
      <c r="L33" s="56"/>
      <c r="M33" s="56"/>
      <c r="N33" s="56"/>
      <c r="O33" s="56"/>
      <c r="P33" s="57"/>
      <c r="Q33" s="56"/>
      <c r="R33" s="58"/>
      <c r="S33" s="56"/>
      <c r="T33" s="56"/>
      <c r="U33" s="56"/>
      <c r="V33" s="56"/>
      <c r="W33" s="57"/>
      <c r="X33" s="56"/>
      <c r="Y33" s="58"/>
      <c r="Z33" s="56"/>
      <c r="AA33" s="56"/>
      <c r="AB33" s="56"/>
      <c r="AC33" s="56"/>
      <c r="AD33" s="57"/>
      <c r="AE33" s="56"/>
      <c r="AF33" s="58"/>
      <c r="AG33" s="59"/>
    </row>
    <row r="34" spans="1:33" ht="22.8" x14ac:dyDescent="0.4">
      <c r="A34" s="52"/>
      <c r="B34" s="1" t="s">
        <v>68</v>
      </c>
      <c r="C34" s="54"/>
      <c r="D34" s="54"/>
      <c r="E34" s="55"/>
      <c r="F34" s="56"/>
      <c r="G34" s="56"/>
      <c r="H34" s="56"/>
      <c r="I34" s="57"/>
      <c r="J34" s="56"/>
      <c r="K34" s="58"/>
      <c r="L34" s="56"/>
      <c r="M34" s="56"/>
      <c r="N34" s="56"/>
      <c r="O34" s="56"/>
      <c r="P34" s="57"/>
      <c r="Q34" s="56"/>
      <c r="R34" s="58"/>
      <c r="S34" s="56"/>
      <c r="T34" s="56"/>
      <c r="U34" s="56"/>
      <c r="V34" s="56"/>
      <c r="W34" s="57"/>
      <c r="X34" s="56"/>
      <c r="Y34" s="58"/>
      <c r="Z34" s="56"/>
      <c r="AA34" s="56"/>
      <c r="AB34" s="56"/>
      <c r="AC34" s="56"/>
      <c r="AD34" s="57"/>
      <c r="AE34" s="56"/>
      <c r="AF34" s="58"/>
      <c r="AG34" s="59"/>
    </row>
    <row r="35" spans="1:33" ht="23.4" thickBot="1" x14ac:dyDescent="0.45">
      <c r="A35" s="52"/>
      <c r="B35" s="1"/>
      <c r="C35" s="60"/>
      <c r="D35" s="54"/>
      <c r="E35" s="61"/>
      <c r="F35" s="62"/>
      <c r="G35" s="62"/>
      <c r="H35" s="62"/>
      <c r="I35" s="58"/>
      <c r="J35" s="58"/>
      <c r="K35" s="58"/>
      <c r="L35" s="62"/>
      <c r="M35" s="62"/>
      <c r="N35" s="62"/>
      <c r="O35" s="62"/>
      <c r="P35" s="58"/>
      <c r="Q35" s="58"/>
      <c r="R35" s="58"/>
      <c r="S35" s="62"/>
      <c r="T35" s="62"/>
      <c r="U35" s="62"/>
      <c r="V35" s="62"/>
      <c r="W35" s="58"/>
      <c r="X35" s="58"/>
      <c r="Y35" s="58"/>
      <c r="Z35" s="62"/>
      <c r="AA35" s="62"/>
      <c r="AB35" s="62"/>
      <c r="AC35" s="62"/>
      <c r="AD35" s="58"/>
      <c r="AE35" s="58"/>
      <c r="AF35" s="58"/>
      <c r="AG35" s="59"/>
    </row>
    <row r="36" spans="1:33" ht="13.2" customHeight="1" x14ac:dyDescent="0.3">
      <c r="A36" s="148"/>
      <c r="B36" s="119"/>
      <c r="C36" s="114"/>
      <c r="D36" s="160"/>
      <c r="E36" s="161"/>
      <c r="F36" s="116"/>
      <c r="G36" s="116"/>
      <c r="H36" s="116"/>
      <c r="I36" s="117"/>
      <c r="J36" s="117"/>
      <c r="K36" s="118"/>
      <c r="L36" s="119"/>
      <c r="M36" s="120"/>
      <c r="N36" s="120"/>
      <c r="O36" s="120"/>
      <c r="P36" s="121"/>
      <c r="Q36" s="121"/>
      <c r="R36" s="121"/>
      <c r="S36" s="112"/>
      <c r="T36" s="122"/>
      <c r="U36" s="122"/>
      <c r="V36" s="122"/>
      <c r="W36" s="121"/>
      <c r="X36" s="121"/>
      <c r="Y36" s="121"/>
      <c r="Z36" s="112"/>
      <c r="AA36" s="122"/>
      <c r="AB36" s="122"/>
      <c r="AC36" s="122"/>
      <c r="AD36" s="121"/>
      <c r="AE36" s="121"/>
      <c r="AF36" s="121"/>
      <c r="AG36" s="124"/>
    </row>
    <row r="37" spans="1:33" ht="13.2" customHeight="1" x14ac:dyDescent="0.3">
      <c r="A37" s="6"/>
      <c r="B37" s="63"/>
      <c r="C37" s="3"/>
      <c r="D37" s="40"/>
      <c r="E37" s="149"/>
      <c r="F37" s="98"/>
      <c r="G37" s="98"/>
      <c r="H37" s="98"/>
      <c r="I37" s="125"/>
      <c r="J37" s="125"/>
      <c r="K37" s="5"/>
      <c r="L37" s="6"/>
      <c r="M37" s="98"/>
      <c r="N37" s="98"/>
      <c r="O37" s="98"/>
      <c r="P37" s="125"/>
      <c r="Q37" s="125"/>
      <c r="R37" s="125"/>
      <c r="S37" s="6"/>
      <c r="T37" s="98"/>
      <c r="U37" s="98"/>
      <c r="V37" s="98"/>
      <c r="W37" s="125"/>
      <c r="X37" s="125"/>
      <c r="Y37" s="125"/>
      <c r="Z37" s="6"/>
      <c r="AA37" s="98"/>
      <c r="AB37" s="98"/>
      <c r="AC37" s="98"/>
      <c r="AD37" s="125"/>
      <c r="AE37" s="125"/>
      <c r="AF37" s="125"/>
      <c r="AG37" s="126"/>
    </row>
    <row r="38" spans="1:33" ht="13.2" customHeight="1" x14ac:dyDescent="0.3">
      <c r="A38" s="41" t="s">
        <v>0</v>
      </c>
      <c r="B38" s="41" t="s">
        <v>1</v>
      </c>
      <c r="C38" s="8" t="s">
        <v>2</v>
      </c>
      <c r="D38" s="42" t="s">
        <v>3</v>
      </c>
      <c r="E38" s="43"/>
      <c r="F38" s="10"/>
      <c r="G38" s="10"/>
      <c r="H38" s="10"/>
      <c r="I38" s="11"/>
      <c r="J38" s="11"/>
      <c r="K38" s="12"/>
      <c r="L38" s="13"/>
      <c r="M38" s="10"/>
      <c r="N38" s="10"/>
      <c r="O38" s="10"/>
      <c r="P38" s="11"/>
      <c r="Q38" s="11"/>
      <c r="R38" s="11"/>
      <c r="S38" s="13"/>
      <c r="T38" s="10"/>
      <c r="U38" s="10"/>
      <c r="V38" s="10"/>
      <c r="W38" s="11"/>
      <c r="X38" s="11"/>
      <c r="Y38" s="11"/>
      <c r="Z38" s="13"/>
      <c r="AA38" s="10"/>
      <c r="AB38" s="10"/>
      <c r="AC38" s="10"/>
      <c r="AD38" s="11"/>
      <c r="AE38" s="11"/>
      <c r="AF38" s="11"/>
      <c r="AG38" s="126"/>
    </row>
    <row r="39" spans="1:33" ht="13.2" customHeight="1" x14ac:dyDescent="0.3">
      <c r="A39" s="41"/>
      <c r="B39" s="64"/>
      <c r="C39" s="8"/>
      <c r="D39" s="42"/>
      <c r="E39" s="44" t="s">
        <v>4</v>
      </c>
      <c r="F39" s="15" t="s">
        <v>5</v>
      </c>
      <c r="G39" s="15" t="s">
        <v>6</v>
      </c>
      <c r="H39" s="15" t="s">
        <v>7</v>
      </c>
      <c r="I39" s="16" t="s">
        <v>8</v>
      </c>
      <c r="J39" s="17" t="s">
        <v>9</v>
      </c>
      <c r="K39" s="18" t="s">
        <v>10</v>
      </c>
      <c r="L39" s="15" t="s">
        <v>4</v>
      </c>
      <c r="M39" s="15" t="s">
        <v>5</v>
      </c>
      <c r="N39" s="15" t="s">
        <v>6</v>
      </c>
      <c r="O39" s="15" t="s">
        <v>7</v>
      </c>
      <c r="P39" s="16" t="s">
        <v>8</v>
      </c>
      <c r="Q39" s="17" t="s">
        <v>9</v>
      </c>
      <c r="R39" s="19" t="s">
        <v>10</v>
      </c>
      <c r="S39" s="20" t="s">
        <v>4</v>
      </c>
      <c r="T39" s="15" t="s">
        <v>5</v>
      </c>
      <c r="U39" s="15" t="s">
        <v>6</v>
      </c>
      <c r="V39" s="15" t="s">
        <v>7</v>
      </c>
      <c r="W39" s="16" t="s">
        <v>8</v>
      </c>
      <c r="X39" s="17" t="s">
        <v>9</v>
      </c>
      <c r="Y39" s="18" t="s">
        <v>10</v>
      </c>
      <c r="Z39" s="15" t="s">
        <v>4</v>
      </c>
      <c r="AA39" s="15" t="s">
        <v>5</v>
      </c>
      <c r="AB39" s="15" t="s">
        <v>6</v>
      </c>
      <c r="AC39" s="15" t="s">
        <v>7</v>
      </c>
      <c r="AD39" s="16" t="s">
        <v>8</v>
      </c>
      <c r="AE39" s="17" t="s">
        <v>9</v>
      </c>
      <c r="AF39" s="19" t="s">
        <v>10</v>
      </c>
      <c r="AG39" s="127" t="s">
        <v>11</v>
      </c>
    </row>
    <row r="40" spans="1:33" ht="13.2" customHeight="1" x14ac:dyDescent="0.3">
      <c r="A40" s="162" t="s">
        <v>12</v>
      </c>
      <c r="B40" s="21" t="s">
        <v>35</v>
      </c>
      <c r="C40" s="22">
        <v>2005</v>
      </c>
      <c r="D40" s="21" t="s">
        <v>14</v>
      </c>
      <c r="E40" s="48">
        <v>2.8</v>
      </c>
      <c r="F40" s="48">
        <v>1.8</v>
      </c>
      <c r="G40" s="48">
        <v>1.6</v>
      </c>
      <c r="H40" s="48">
        <v>1.4</v>
      </c>
      <c r="I40" s="25">
        <f>INT((10-AVERAGE(F40:H40))*1000)/1000</f>
        <v>8.4</v>
      </c>
      <c r="J40" s="26"/>
      <c r="K40" s="27">
        <f>E40+I40-J40</f>
        <v>11.2</v>
      </c>
      <c r="L40" s="24">
        <v>2.5</v>
      </c>
      <c r="M40" s="24">
        <v>2</v>
      </c>
      <c r="N40" s="24">
        <v>2.1</v>
      </c>
      <c r="O40" s="24">
        <v>1.6</v>
      </c>
      <c r="P40" s="25">
        <f>INT((10-AVERAGE(M40:O40))*1000)/1000</f>
        <v>8.1</v>
      </c>
      <c r="Q40" s="26"/>
      <c r="R40" s="27">
        <f>L40+P40-Q40</f>
        <v>10.6</v>
      </c>
      <c r="S40" s="49">
        <v>2.8</v>
      </c>
      <c r="T40" s="50">
        <v>1.3</v>
      </c>
      <c r="U40" s="50">
        <v>1.1000000000000001</v>
      </c>
      <c r="V40" s="51">
        <v>1.3</v>
      </c>
      <c r="W40" s="25">
        <f>INT((10-AVERAGE(T40:V40))*1000)/1000</f>
        <v>8.766</v>
      </c>
      <c r="X40" s="65"/>
      <c r="Y40" s="27">
        <f>S40+W40-X40</f>
        <v>11.565999999999999</v>
      </c>
      <c r="Z40" s="51">
        <v>3.5</v>
      </c>
      <c r="AA40" s="50">
        <v>1.2</v>
      </c>
      <c r="AB40" s="50">
        <v>1.2</v>
      </c>
      <c r="AC40" s="51">
        <v>1.5</v>
      </c>
      <c r="AD40" s="25">
        <f>INT((10-AVERAGE(AA40:AC40))*1000)/1000</f>
        <v>8.6999999999999993</v>
      </c>
      <c r="AE40" s="26"/>
      <c r="AF40" s="27">
        <f>Z40+AD40-AE40</f>
        <v>12.2</v>
      </c>
      <c r="AG40" s="128">
        <f>K40+R40+Y40+AF40</f>
        <v>45.566000000000003</v>
      </c>
    </row>
    <row r="41" spans="1:33" ht="13.2" customHeight="1" x14ac:dyDescent="0.3">
      <c r="A41" s="162" t="s">
        <v>15</v>
      </c>
      <c r="B41" s="21" t="s">
        <v>36</v>
      </c>
      <c r="C41" s="22">
        <v>2003</v>
      </c>
      <c r="D41" s="21" t="s">
        <v>19</v>
      </c>
      <c r="E41" s="48">
        <v>2.8</v>
      </c>
      <c r="F41" s="24">
        <v>1.2</v>
      </c>
      <c r="G41" s="24">
        <v>1.1000000000000001</v>
      </c>
      <c r="H41" s="24">
        <v>1.4</v>
      </c>
      <c r="I41" s="25">
        <f>INT((10-AVERAGE(F41:H41))*1000)/1000</f>
        <v>8.766</v>
      </c>
      <c r="J41" s="26"/>
      <c r="K41" s="30">
        <f>E41+I41-J41</f>
        <v>11.565999999999999</v>
      </c>
      <c r="L41" s="24">
        <v>2.5</v>
      </c>
      <c r="M41" s="24">
        <v>2.5</v>
      </c>
      <c r="N41" s="24">
        <v>2.2999999999999998</v>
      </c>
      <c r="O41" s="24">
        <v>2.4</v>
      </c>
      <c r="P41" s="25">
        <f>INT((10-AVERAGE(M41:O41))*1000)/1000</f>
        <v>7.6</v>
      </c>
      <c r="Q41" s="26"/>
      <c r="R41" s="31">
        <f>L41+P41-Q41</f>
        <v>10.1</v>
      </c>
      <c r="S41" s="49">
        <v>3.2</v>
      </c>
      <c r="T41" s="50">
        <v>1.1000000000000001</v>
      </c>
      <c r="U41" s="50">
        <v>1.3</v>
      </c>
      <c r="V41" s="51">
        <v>1.5</v>
      </c>
      <c r="W41" s="25">
        <f>INT((10-AVERAGE(T41:V41))*1000)/1000</f>
        <v>8.6999999999999993</v>
      </c>
      <c r="X41" s="65"/>
      <c r="Y41" s="30">
        <f>S41+W41-X41</f>
        <v>11.899999999999999</v>
      </c>
      <c r="Z41" s="51">
        <v>3.3</v>
      </c>
      <c r="AA41" s="50">
        <v>1.3</v>
      </c>
      <c r="AB41" s="50">
        <v>1.4</v>
      </c>
      <c r="AC41" s="51">
        <v>1.5</v>
      </c>
      <c r="AD41" s="25">
        <f>INT((10-AVERAGE(AA41:AC41))*1000)/1000</f>
        <v>8.6</v>
      </c>
      <c r="AE41" s="26"/>
      <c r="AF41" s="31">
        <f>Z41+AD41-AE41</f>
        <v>11.899999999999999</v>
      </c>
      <c r="AG41" s="131">
        <f>K41+R41+Y41+AF41</f>
        <v>45.465999999999994</v>
      </c>
    </row>
    <row r="42" spans="1:33" ht="13.2" customHeight="1" thickBot="1" x14ac:dyDescent="0.35">
      <c r="A42" s="163" t="s">
        <v>16</v>
      </c>
      <c r="B42" s="135" t="s">
        <v>65</v>
      </c>
      <c r="C42" s="134">
        <v>2005</v>
      </c>
      <c r="D42" s="135" t="s">
        <v>14</v>
      </c>
      <c r="E42" s="164">
        <v>2</v>
      </c>
      <c r="F42" s="137">
        <v>2.6</v>
      </c>
      <c r="G42" s="137">
        <v>2.1</v>
      </c>
      <c r="H42" s="137">
        <v>2.4</v>
      </c>
      <c r="I42" s="138">
        <f>INT((10-AVERAGE(F42:H42))*1000)/1000</f>
        <v>7.633</v>
      </c>
      <c r="J42" s="139"/>
      <c r="K42" s="140">
        <f>E42+I42-J42</f>
        <v>9.6329999999999991</v>
      </c>
      <c r="L42" s="137">
        <v>0.8</v>
      </c>
      <c r="M42" s="137">
        <v>2.4</v>
      </c>
      <c r="N42" s="137">
        <v>2.5</v>
      </c>
      <c r="O42" s="137">
        <v>2.6</v>
      </c>
      <c r="P42" s="138">
        <f>INT((10-AVERAGE(M42:O42))*1000)/1000</f>
        <v>7.5</v>
      </c>
      <c r="Q42" s="139"/>
      <c r="R42" s="141">
        <f>L42+P42-Q42</f>
        <v>8.3000000000000007</v>
      </c>
      <c r="S42" s="151">
        <v>2.8</v>
      </c>
      <c r="T42" s="152">
        <v>2.6</v>
      </c>
      <c r="U42" s="152">
        <v>2.8</v>
      </c>
      <c r="V42" s="153">
        <v>3</v>
      </c>
      <c r="W42" s="138">
        <f>INT((10-AVERAGE(T42:V42))*1000)/1000</f>
        <v>7.2</v>
      </c>
      <c r="X42" s="165"/>
      <c r="Y42" s="140">
        <f>S42+W42-X42</f>
        <v>10</v>
      </c>
      <c r="Z42" s="153">
        <v>2.9</v>
      </c>
      <c r="AA42" s="152">
        <v>2.2999999999999998</v>
      </c>
      <c r="AB42" s="152">
        <v>2.1</v>
      </c>
      <c r="AC42" s="153">
        <v>2.5</v>
      </c>
      <c r="AD42" s="138">
        <f>INT((10-AVERAGE(AA42:AC42))*1000)/1000</f>
        <v>7.7</v>
      </c>
      <c r="AE42" s="139"/>
      <c r="AF42" s="141">
        <f>Z42+AD42-AE42</f>
        <v>10.6</v>
      </c>
      <c r="AG42" s="143">
        <f>K42+R42+Y42+AF42</f>
        <v>38.533000000000001</v>
      </c>
    </row>
    <row r="43" spans="1:33" ht="13.2" customHeight="1" thickBot="1" x14ac:dyDescent="0.35">
      <c r="C43" s="39"/>
      <c r="D43" s="39"/>
      <c r="E43" s="39"/>
    </row>
    <row r="44" spans="1:33" ht="13.2" customHeight="1" x14ac:dyDescent="0.3">
      <c r="A44" s="148"/>
      <c r="B44" s="119"/>
      <c r="C44" s="114"/>
      <c r="D44" s="160"/>
      <c r="E44" s="161"/>
      <c r="F44" s="116"/>
      <c r="G44" s="116"/>
      <c r="H44" s="116"/>
      <c r="I44" s="117"/>
      <c r="J44" s="117"/>
      <c r="K44" s="118"/>
      <c r="L44" s="119"/>
      <c r="M44" s="120"/>
      <c r="N44" s="120"/>
      <c r="O44" s="120"/>
      <c r="P44" s="121"/>
      <c r="Q44" s="121"/>
      <c r="R44" s="121"/>
      <c r="S44" s="112"/>
      <c r="T44" s="122"/>
      <c r="U44" s="122"/>
      <c r="V44" s="122"/>
      <c r="W44" s="121"/>
      <c r="X44" s="121"/>
      <c r="Y44" s="121"/>
      <c r="Z44" s="112"/>
      <c r="AA44" s="122"/>
      <c r="AB44" s="122"/>
      <c r="AC44" s="122"/>
      <c r="AD44" s="121"/>
      <c r="AE44" s="121"/>
      <c r="AF44" s="121"/>
      <c r="AG44" s="124"/>
    </row>
    <row r="45" spans="1:33" ht="13.2" customHeight="1" x14ac:dyDescent="0.3">
      <c r="A45" s="6"/>
      <c r="B45" s="63"/>
      <c r="C45" s="3"/>
      <c r="D45" s="40"/>
      <c r="E45" s="149"/>
      <c r="F45" s="98"/>
      <c r="G45" s="98"/>
      <c r="H45" s="98"/>
      <c r="I45" s="125"/>
      <c r="J45" s="125"/>
      <c r="K45" s="5"/>
      <c r="L45" s="6"/>
      <c r="M45" s="98"/>
      <c r="N45" s="98"/>
      <c r="O45" s="98"/>
      <c r="P45" s="125"/>
      <c r="Q45" s="125"/>
      <c r="R45" s="125"/>
      <c r="S45" s="6"/>
      <c r="T45" s="98"/>
      <c r="U45" s="98"/>
      <c r="V45" s="98"/>
      <c r="W45" s="125"/>
      <c r="X45" s="125"/>
      <c r="Y45" s="125"/>
      <c r="Z45" s="6"/>
      <c r="AA45" s="98"/>
      <c r="AB45" s="98"/>
      <c r="AC45" s="98"/>
      <c r="AD45" s="125"/>
      <c r="AE45" s="125"/>
      <c r="AF45" s="125"/>
      <c r="AG45" s="126"/>
    </row>
    <row r="46" spans="1:33" ht="13.2" customHeight="1" x14ac:dyDescent="0.3">
      <c r="A46" s="41" t="s">
        <v>0</v>
      </c>
      <c r="B46" s="41" t="s">
        <v>1</v>
      </c>
      <c r="C46" s="8" t="s">
        <v>2</v>
      </c>
      <c r="D46" s="42" t="s">
        <v>3</v>
      </c>
      <c r="E46" s="43"/>
      <c r="F46" s="10"/>
      <c r="G46" s="10"/>
      <c r="H46" s="10"/>
      <c r="I46" s="11"/>
      <c r="J46" s="11"/>
      <c r="K46" s="12"/>
      <c r="L46" s="13"/>
      <c r="M46" s="10"/>
      <c r="N46" s="10"/>
      <c r="O46" s="10"/>
      <c r="P46" s="11"/>
      <c r="Q46" s="11"/>
      <c r="R46" s="11"/>
      <c r="S46" s="13"/>
      <c r="T46" s="10"/>
      <c r="U46" s="10"/>
      <c r="V46" s="10"/>
      <c r="W46" s="11"/>
      <c r="X46" s="11"/>
      <c r="Y46" s="11"/>
      <c r="Z46" s="13"/>
      <c r="AA46" s="10"/>
      <c r="AB46" s="10"/>
      <c r="AC46" s="10"/>
      <c r="AD46" s="11"/>
      <c r="AE46" s="11"/>
      <c r="AF46" s="11"/>
      <c r="AG46" s="126"/>
    </row>
    <row r="47" spans="1:33" ht="13.2" customHeight="1" x14ac:dyDescent="0.3">
      <c r="A47" s="41"/>
      <c r="B47" s="64"/>
      <c r="C47" s="8"/>
      <c r="D47" s="42"/>
      <c r="E47" s="66" t="s">
        <v>4</v>
      </c>
      <c r="F47" s="67" t="s">
        <v>5</v>
      </c>
      <c r="G47" s="67" t="s">
        <v>6</v>
      </c>
      <c r="H47" s="67" t="s">
        <v>7</v>
      </c>
      <c r="I47" s="68" t="s">
        <v>8</v>
      </c>
      <c r="J47" s="69" t="s">
        <v>9</v>
      </c>
      <c r="K47" s="70" t="s">
        <v>10</v>
      </c>
      <c r="L47" s="67" t="s">
        <v>4</v>
      </c>
      <c r="M47" s="67" t="s">
        <v>5</v>
      </c>
      <c r="N47" s="67" t="s">
        <v>6</v>
      </c>
      <c r="O47" s="67" t="s">
        <v>7</v>
      </c>
      <c r="P47" s="68" t="s">
        <v>8</v>
      </c>
      <c r="Q47" s="69" t="s">
        <v>9</v>
      </c>
      <c r="R47" s="71" t="s">
        <v>10</v>
      </c>
      <c r="S47" s="72" t="s">
        <v>4</v>
      </c>
      <c r="T47" s="67" t="s">
        <v>5</v>
      </c>
      <c r="U47" s="67" t="s">
        <v>6</v>
      </c>
      <c r="V47" s="67" t="s">
        <v>7</v>
      </c>
      <c r="W47" s="68" t="s">
        <v>8</v>
      </c>
      <c r="X47" s="69" t="s">
        <v>9</v>
      </c>
      <c r="Y47" s="70" t="s">
        <v>10</v>
      </c>
      <c r="Z47" s="67" t="s">
        <v>4</v>
      </c>
      <c r="AA47" s="67" t="s">
        <v>5</v>
      </c>
      <c r="AB47" s="67" t="s">
        <v>6</v>
      </c>
      <c r="AC47" s="67" t="s">
        <v>7</v>
      </c>
      <c r="AD47" s="68" t="s">
        <v>8</v>
      </c>
      <c r="AE47" s="69" t="s">
        <v>9</v>
      </c>
      <c r="AF47" s="71" t="s">
        <v>10</v>
      </c>
      <c r="AG47" s="166" t="s">
        <v>11</v>
      </c>
    </row>
    <row r="48" spans="1:33" ht="13.2" customHeight="1" thickBot="1" x14ac:dyDescent="0.35">
      <c r="A48" s="163" t="s">
        <v>12</v>
      </c>
      <c r="B48" s="135" t="s">
        <v>37</v>
      </c>
      <c r="C48" s="134">
        <v>2010</v>
      </c>
      <c r="D48" s="135" t="s">
        <v>14</v>
      </c>
      <c r="E48" s="167">
        <v>3.5</v>
      </c>
      <c r="F48" s="167">
        <v>1.4</v>
      </c>
      <c r="G48" s="167">
        <v>1.4</v>
      </c>
      <c r="H48" s="167">
        <v>1.4</v>
      </c>
      <c r="I48" s="168">
        <f t="shared" ref="I48" si="0">INT((10-AVERAGE(F48:H48))*1000)/1000</f>
        <v>8.6</v>
      </c>
      <c r="J48" s="169"/>
      <c r="K48" s="170">
        <f t="shared" ref="K48" si="1">E48+I48-J48</f>
        <v>12.1</v>
      </c>
      <c r="L48" s="171">
        <v>3.1</v>
      </c>
      <c r="M48" s="172">
        <v>2.5</v>
      </c>
      <c r="N48" s="172">
        <v>3.1</v>
      </c>
      <c r="O48" s="172">
        <v>2.8</v>
      </c>
      <c r="P48" s="168">
        <f t="shared" ref="P48" si="2">INT((10-AVERAGE(M48:O48))*1000)/1000</f>
        <v>7.2</v>
      </c>
      <c r="Q48" s="169"/>
      <c r="R48" s="173">
        <f t="shared" ref="R48" si="3">L48+P48-Q48</f>
        <v>10.3</v>
      </c>
      <c r="S48" s="172">
        <v>3.9</v>
      </c>
      <c r="T48" s="172">
        <v>1.4</v>
      </c>
      <c r="U48" s="172">
        <v>1.4</v>
      </c>
      <c r="V48" s="172">
        <v>1.5</v>
      </c>
      <c r="W48" s="168">
        <f t="shared" ref="W48" si="4">INT((10-AVERAGE(T48:V48))*1000)/1000</f>
        <v>8.5660000000000007</v>
      </c>
      <c r="X48" s="169"/>
      <c r="Y48" s="170">
        <f t="shared" ref="Y48" si="5">S48+W48-X48</f>
        <v>12.466000000000001</v>
      </c>
      <c r="Z48" s="171">
        <v>3.7</v>
      </c>
      <c r="AA48" s="172">
        <v>1.6</v>
      </c>
      <c r="AB48" s="172">
        <v>1.4</v>
      </c>
      <c r="AC48" s="172">
        <v>1.5</v>
      </c>
      <c r="AD48" s="138">
        <f t="shared" ref="AD48" si="6">INT((10-AVERAGE(AA48:AC48))*1000)/1000</f>
        <v>8.5</v>
      </c>
      <c r="AE48" s="169"/>
      <c r="AF48" s="173">
        <f t="shared" ref="AF48" si="7">Z48+AD48-AE48</f>
        <v>12.2</v>
      </c>
      <c r="AG48" s="174">
        <f t="shared" ref="AG48" si="8">K48+R48+Y48+AF48</f>
        <v>47.066000000000003</v>
      </c>
    </row>
  </sheetData>
  <sortState xmlns:xlrd2="http://schemas.microsoft.com/office/spreadsheetml/2017/richdata2" ref="B40:AG42">
    <sortCondition descending="1" ref="AG40:AG42"/>
  </sortState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Dvojboj</vt:lpstr>
      <vt:lpstr>Čtyřboj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simon</cp:lastModifiedBy>
  <cp:lastPrinted>2021-12-09T18:49:13Z</cp:lastPrinted>
  <dcterms:created xsi:type="dcterms:W3CDTF">2021-12-08T20:54:55Z</dcterms:created>
  <dcterms:modified xsi:type="dcterms:W3CDTF">2021-12-11T14:02:10Z</dcterms:modified>
</cp:coreProperties>
</file>