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Zvoneček 2022\"/>
    </mc:Choice>
  </mc:AlternateContent>
  <xr:revisionPtr revIDLastSave="0" documentId="13_ncr:1_{5D99A0D9-336E-4921-B7A7-CFAB9D1B9F20}" xr6:coauthVersionLast="47" xr6:coauthVersionMax="47" xr10:uidLastSave="{00000000-0000-0000-0000-000000000000}"/>
  <workbookProtection workbookAlgorithmName="SHA-512" workbookHashValue="FqTzzi0xoM11DgbP7jKu6oOt82imGz0aQAacD8GpHKzAEkUFvDFENzJ0oc5ijEdZsZjthqxQKBEAt7qgtVfSYA==" workbookSaltValue="0I81pXjO3tW35/2OQfx1cQ==" workbookSpinCount="100000" lockStructure="1"/>
  <bookViews>
    <workbookView xWindow="-108" yWindow="-108" windowWidth="23256" windowHeight="12456" activeTab="5" xr2:uid="{00000000-000D-0000-FFFF-FFFF00000000}"/>
  </bookViews>
  <sheets>
    <sheet name="I._2016 a ml." sheetId="11" r:id="rId1"/>
    <sheet name="II._2015" sheetId="3" r:id="rId2"/>
    <sheet name="III._C-2014 a starší" sheetId="18" r:id="rId3"/>
    <sheet name="IV._2014" sheetId="17" r:id="rId4"/>
    <sheet name="V._B-2012-2013 " sheetId="7" r:id="rId5"/>
    <sheet name="VI._2013 a starší" sheetId="2" r:id="rId6"/>
  </sheets>
  <definedNames>
    <definedName name="_xlnm._FilterDatabase" localSheetId="0" hidden="1">'I._2016 a ml.'!$B$19:$Q$19</definedName>
    <definedName name="_xlnm._FilterDatabase" localSheetId="1" hidden="1">II._2015!$C$7:$R$7</definedName>
    <definedName name="_xlnm._FilterDatabase" localSheetId="2" hidden="1">'III._C-2014 a starší'!$B$6:$Q$6</definedName>
    <definedName name="_xlnm._FilterDatabase" localSheetId="3" hidden="1">IV._2014!$B$6:$S$6</definedName>
    <definedName name="_xlnm._FilterDatabase" localSheetId="4" hidden="1">'V._B-2012-2013 '!$C$7:$T$7</definedName>
    <definedName name="_xlnm._FilterDatabase" localSheetId="5" hidden="1">'VI._2013 a starší'!$B$79:$AG$79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14" i="2" l="1"/>
  <c r="AF14" i="2" s="1"/>
  <c r="J13" i="7"/>
  <c r="L13" i="7" s="1"/>
  <c r="Q13" i="7"/>
  <c r="S13" i="7" s="1"/>
  <c r="I12" i="11"/>
  <c r="J12" i="11" s="1"/>
  <c r="O12" i="11"/>
  <c r="P12" i="11" s="1"/>
  <c r="AD81" i="2"/>
  <c r="AF81" i="2" s="1"/>
  <c r="AD83" i="2"/>
  <c r="AF83" i="2" s="1"/>
  <c r="W81" i="2"/>
  <c r="Y81" i="2" s="1"/>
  <c r="W83" i="2"/>
  <c r="Y83" i="2" s="1"/>
  <c r="P81" i="2"/>
  <c r="R81" i="2" s="1"/>
  <c r="P83" i="2"/>
  <c r="R83" i="2" s="1"/>
  <c r="I81" i="2"/>
  <c r="K81" i="2" s="1"/>
  <c r="I83" i="2"/>
  <c r="K83" i="2" s="1"/>
  <c r="AD51" i="2"/>
  <c r="AF51" i="2" s="1"/>
  <c r="AD52" i="2"/>
  <c r="AF52" i="2" s="1"/>
  <c r="AD46" i="2"/>
  <c r="AF46" i="2" s="1"/>
  <c r="W51" i="2"/>
  <c r="Y51" i="2" s="1"/>
  <c r="W52" i="2"/>
  <c r="Y52" i="2" s="1"/>
  <c r="W46" i="2"/>
  <c r="Y46" i="2" s="1"/>
  <c r="P51" i="2"/>
  <c r="R51" i="2" s="1"/>
  <c r="P52" i="2"/>
  <c r="R52" i="2" s="1"/>
  <c r="P46" i="2"/>
  <c r="R46" i="2" s="1"/>
  <c r="I51" i="2"/>
  <c r="K51" i="2" s="1"/>
  <c r="I52" i="2"/>
  <c r="K52" i="2" s="1"/>
  <c r="I46" i="2"/>
  <c r="K46" i="2" s="1"/>
  <c r="AD39" i="2"/>
  <c r="AF39" i="2" s="1"/>
  <c r="AD30" i="2"/>
  <c r="AF30" i="2" s="1"/>
  <c r="AD26" i="2"/>
  <c r="AF26" i="2" s="1"/>
  <c r="AD27" i="2"/>
  <c r="AF27" i="2" s="1"/>
  <c r="AD31" i="2"/>
  <c r="AF31" i="2" s="1"/>
  <c r="AD36" i="2"/>
  <c r="AF36" i="2" s="1"/>
  <c r="AD32" i="2"/>
  <c r="AF32" i="2" s="1"/>
  <c r="AD29" i="2"/>
  <c r="AF29" i="2" s="1"/>
  <c r="AD35" i="2"/>
  <c r="AF35" i="2" s="1"/>
  <c r="AD38" i="2"/>
  <c r="AF38" i="2" s="1"/>
  <c r="W39" i="2"/>
  <c r="Y39" i="2" s="1"/>
  <c r="W30" i="2"/>
  <c r="Y30" i="2" s="1"/>
  <c r="W26" i="2"/>
  <c r="Y26" i="2" s="1"/>
  <c r="W27" i="2"/>
  <c r="Y27" i="2" s="1"/>
  <c r="W31" i="2"/>
  <c r="Y31" i="2" s="1"/>
  <c r="W36" i="2"/>
  <c r="Y36" i="2" s="1"/>
  <c r="W32" i="2"/>
  <c r="Y32" i="2" s="1"/>
  <c r="W29" i="2"/>
  <c r="Y29" i="2" s="1"/>
  <c r="W35" i="2"/>
  <c r="Y35" i="2" s="1"/>
  <c r="W38" i="2"/>
  <c r="Y38" i="2" s="1"/>
  <c r="P39" i="2"/>
  <c r="R39" i="2" s="1"/>
  <c r="P30" i="2"/>
  <c r="R30" i="2" s="1"/>
  <c r="P26" i="2"/>
  <c r="R26" i="2" s="1"/>
  <c r="P27" i="2"/>
  <c r="R27" i="2" s="1"/>
  <c r="P31" i="2"/>
  <c r="R31" i="2" s="1"/>
  <c r="P36" i="2"/>
  <c r="R36" i="2" s="1"/>
  <c r="P32" i="2"/>
  <c r="R32" i="2" s="1"/>
  <c r="P29" i="2"/>
  <c r="R29" i="2" s="1"/>
  <c r="P35" i="2"/>
  <c r="R35" i="2" s="1"/>
  <c r="P38" i="2"/>
  <c r="R38" i="2" s="1"/>
  <c r="I39" i="2"/>
  <c r="K39" i="2" s="1"/>
  <c r="I30" i="2"/>
  <c r="K30" i="2" s="1"/>
  <c r="I26" i="2"/>
  <c r="K26" i="2" s="1"/>
  <c r="I27" i="2"/>
  <c r="K27" i="2" s="1"/>
  <c r="I31" i="2"/>
  <c r="K31" i="2" s="1"/>
  <c r="I36" i="2"/>
  <c r="K36" i="2" s="1"/>
  <c r="I32" i="2"/>
  <c r="K32" i="2" s="1"/>
  <c r="I29" i="2"/>
  <c r="K29" i="2" s="1"/>
  <c r="I35" i="2"/>
  <c r="K35" i="2" s="1"/>
  <c r="I38" i="2"/>
  <c r="K38" i="2" s="1"/>
  <c r="AD9" i="2"/>
  <c r="AF9" i="2" s="1"/>
  <c r="AD19" i="2"/>
  <c r="AF19" i="2" s="1"/>
  <c r="AD20" i="2"/>
  <c r="AF20" i="2" s="1"/>
  <c r="AD12" i="2"/>
  <c r="AF12" i="2" s="1"/>
  <c r="AD18" i="2"/>
  <c r="AF18" i="2" s="1"/>
  <c r="AD15" i="2"/>
  <c r="AF15" i="2" s="1"/>
  <c r="AD16" i="2"/>
  <c r="AF16" i="2" s="1"/>
  <c r="AD7" i="2"/>
  <c r="AF7" i="2" s="1"/>
  <c r="AD8" i="2"/>
  <c r="AF8" i="2" s="1"/>
  <c r="AD10" i="2"/>
  <c r="AF10" i="2" s="1"/>
  <c r="AD13" i="2"/>
  <c r="AF13" i="2" s="1"/>
  <c r="AD17" i="2"/>
  <c r="AF17" i="2" s="1"/>
  <c r="W15" i="2"/>
  <c r="Y15" i="2" s="1"/>
  <c r="W16" i="2"/>
  <c r="Y16" i="2" s="1"/>
  <c r="W7" i="2"/>
  <c r="Y7" i="2" s="1"/>
  <c r="W8" i="2"/>
  <c r="Y8" i="2" s="1"/>
  <c r="W10" i="2"/>
  <c r="Y10" i="2" s="1"/>
  <c r="W13" i="2"/>
  <c r="Y13" i="2" s="1"/>
  <c r="W17" i="2"/>
  <c r="Y17" i="2" s="1"/>
  <c r="W9" i="2"/>
  <c r="Y9" i="2" s="1"/>
  <c r="W14" i="2"/>
  <c r="Y14" i="2" s="1"/>
  <c r="W19" i="2"/>
  <c r="Y19" i="2" s="1"/>
  <c r="W20" i="2"/>
  <c r="Y20" i="2" s="1"/>
  <c r="W12" i="2"/>
  <c r="Y12" i="2" s="1"/>
  <c r="P9" i="2"/>
  <c r="R9" i="2" s="1"/>
  <c r="P14" i="2"/>
  <c r="R14" i="2" s="1"/>
  <c r="P19" i="2"/>
  <c r="R19" i="2" s="1"/>
  <c r="P20" i="2"/>
  <c r="R20" i="2" s="1"/>
  <c r="P12" i="2"/>
  <c r="R12" i="2" s="1"/>
  <c r="P18" i="2"/>
  <c r="R18" i="2" s="1"/>
  <c r="P15" i="2"/>
  <c r="R15" i="2" s="1"/>
  <c r="P16" i="2"/>
  <c r="R16" i="2" s="1"/>
  <c r="P7" i="2"/>
  <c r="R7" i="2" s="1"/>
  <c r="P8" i="2"/>
  <c r="R8" i="2" s="1"/>
  <c r="P10" i="2"/>
  <c r="R10" i="2" s="1"/>
  <c r="P13" i="2"/>
  <c r="R13" i="2" s="1"/>
  <c r="P17" i="2"/>
  <c r="R17" i="2" s="1"/>
  <c r="I9" i="2"/>
  <c r="K9" i="2" s="1"/>
  <c r="I14" i="2"/>
  <c r="K14" i="2" s="1"/>
  <c r="I19" i="2"/>
  <c r="K19" i="2" s="1"/>
  <c r="I20" i="2"/>
  <c r="K20" i="2" s="1"/>
  <c r="I12" i="2"/>
  <c r="K12" i="2" s="1"/>
  <c r="I18" i="2"/>
  <c r="K18" i="2" s="1"/>
  <c r="I15" i="2"/>
  <c r="K15" i="2" s="1"/>
  <c r="I16" i="2"/>
  <c r="K16" i="2" s="1"/>
  <c r="I7" i="2"/>
  <c r="K7" i="2" s="1"/>
  <c r="I8" i="2"/>
  <c r="K8" i="2" s="1"/>
  <c r="I10" i="2"/>
  <c r="K10" i="2" s="1"/>
  <c r="I13" i="2"/>
  <c r="K13" i="2" s="1"/>
  <c r="I17" i="2"/>
  <c r="K17" i="2" s="1"/>
  <c r="P28" i="3"/>
  <c r="Q28" i="3" s="1"/>
  <c r="P25" i="3"/>
  <c r="Q25" i="3" s="1"/>
  <c r="J28" i="3"/>
  <c r="K28" i="3" s="1"/>
  <c r="J25" i="3"/>
  <c r="K25" i="3" s="1"/>
  <c r="O14" i="11"/>
  <c r="P14" i="11" s="1"/>
  <c r="I14" i="11"/>
  <c r="J14" i="11" s="1"/>
  <c r="O15" i="11"/>
  <c r="P15" i="11" s="1"/>
  <c r="I15" i="11"/>
  <c r="J15" i="11" s="1"/>
  <c r="O10" i="11"/>
  <c r="P10" i="11" s="1"/>
  <c r="I10" i="11"/>
  <c r="J10" i="11" s="1"/>
  <c r="O13" i="11"/>
  <c r="P13" i="11" s="1"/>
  <c r="I13" i="11"/>
  <c r="J13" i="11" s="1"/>
  <c r="O11" i="11"/>
  <c r="P11" i="11" s="1"/>
  <c r="I11" i="11"/>
  <c r="J11" i="11" s="1"/>
  <c r="O9" i="11"/>
  <c r="P9" i="11" s="1"/>
  <c r="I9" i="11"/>
  <c r="J9" i="11" s="1"/>
  <c r="O33" i="11"/>
  <c r="P33" i="11" s="1"/>
  <c r="I33" i="11"/>
  <c r="J33" i="11" s="1"/>
  <c r="O28" i="11"/>
  <c r="P28" i="11" s="1"/>
  <c r="I28" i="11"/>
  <c r="J28" i="11" s="1"/>
  <c r="O22" i="11"/>
  <c r="P22" i="11" s="1"/>
  <c r="I22" i="11"/>
  <c r="J22" i="11" s="1"/>
  <c r="O21" i="11"/>
  <c r="P21" i="11" s="1"/>
  <c r="I21" i="11"/>
  <c r="J21" i="11" s="1"/>
  <c r="O25" i="11"/>
  <c r="P25" i="11" s="1"/>
  <c r="I25" i="11"/>
  <c r="J25" i="11" s="1"/>
  <c r="O20" i="11"/>
  <c r="P20" i="11" s="1"/>
  <c r="I20" i="11"/>
  <c r="J20" i="11" s="1"/>
  <c r="O24" i="11"/>
  <c r="P24" i="11" s="1"/>
  <c r="I24" i="11"/>
  <c r="J24" i="11" s="1"/>
  <c r="O23" i="11"/>
  <c r="P23" i="11" s="1"/>
  <c r="I23" i="11"/>
  <c r="J23" i="11" s="1"/>
  <c r="O31" i="11"/>
  <c r="P31" i="11" s="1"/>
  <c r="I31" i="11"/>
  <c r="J31" i="11" s="1"/>
  <c r="O29" i="11"/>
  <c r="P29" i="11" s="1"/>
  <c r="I29" i="11"/>
  <c r="J29" i="11" s="1"/>
  <c r="O32" i="11"/>
  <c r="P32" i="11" s="1"/>
  <c r="I32" i="11"/>
  <c r="J32" i="11" s="1"/>
  <c r="O27" i="11"/>
  <c r="P27" i="11" s="1"/>
  <c r="I27" i="11"/>
  <c r="J27" i="11" s="1"/>
  <c r="O30" i="11"/>
  <c r="P30" i="11" s="1"/>
  <c r="I30" i="11"/>
  <c r="J30" i="11" s="1"/>
  <c r="O26" i="11"/>
  <c r="P26" i="11" s="1"/>
  <c r="I26" i="11"/>
  <c r="J26" i="11" s="1"/>
  <c r="O34" i="11"/>
  <c r="P34" i="11" s="1"/>
  <c r="I34" i="11"/>
  <c r="J34" i="11" s="1"/>
  <c r="AD82" i="2"/>
  <c r="AF82" i="2" s="1"/>
  <c r="W82" i="2"/>
  <c r="Y82" i="2" s="1"/>
  <c r="P82" i="2"/>
  <c r="R82" i="2" s="1"/>
  <c r="I82" i="2"/>
  <c r="K82" i="2" s="1"/>
  <c r="AD80" i="2"/>
  <c r="AF80" i="2" s="1"/>
  <c r="W80" i="2"/>
  <c r="Y80" i="2" s="1"/>
  <c r="P80" i="2"/>
  <c r="R80" i="2" s="1"/>
  <c r="I80" i="2"/>
  <c r="K80" i="2" s="1"/>
  <c r="AD85" i="2"/>
  <c r="AF85" i="2" s="1"/>
  <c r="W85" i="2"/>
  <c r="Y85" i="2" s="1"/>
  <c r="P85" i="2"/>
  <c r="R85" i="2" s="1"/>
  <c r="I85" i="2"/>
  <c r="K85" i="2" s="1"/>
  <c r="AD86" i="2"/>
  <c r="AF86" i="2" s="1"/>
  <c r="W86" i="2"/>
  <c r="Y86" i="2" s="1"/>
  <c r="P86" i="2"/>
  <c r="R86" i="2" s="1"/>
  <c r="I86" i="2"/>
  <c r="K86" i="2" s="1"/>
  <c r="AD84" i="2"/>
  <c r="AF84" i="2" s="1"/>
  <c r="W84" i="2"/>
  <c r="Y84" i="2" s="1"/>
  <c r="P84" i="2"/>
  <c r="R84" i="2" s="1"/>
  <c r="I84" i="2"/>
  <c r="K84" i="2" s="1"/>
  <c r="I8" i="18"/>
  <c r="J8" i="18" s="1"/>
  <c r="I9" i="18"/>
  <c r="J9" i="18" s="1"/>
  <c r="I10" i="18"/>
  <c r="J10" i="18" s="1"/>
  <c r="I12" i="18"/>
  <c r="J12" i="18" s="1"/>
  <c r="I7" i="18"/>
  <c r="J7" i="18" s="1"/>
  <c r="I11" i="18"/>
  <c r="J11" i="18" s="1"/>
  <c r="I14" i="18"/>
  <c r="J14" i="18" s="1"/>
  <c r="I13" i="18"/>
  <c r="J13" i="18" s="1"/>
  <c r="O4" i="11"/>
  <c r="P4" i="11" s="1"/>
  <c r="I4" i="11"/>
  <c r="J4" i="11" s="1"/>
  <c r="O5" i="11"/>
  <c r="P5" i="11" s="1"/>
  <c r="I5" i="11"/>
  <c r="J5" i="11" s="1"/>
  <c r="AG81" i="2" l="1"/>
  <c r="AG82" i="2"/>
  <c r="AG83" i="2"/>
  <c r="T13" i="7"/>
  <c r="R28" i="3"/>
  <c r="Q12" i="11"/>
  <c r="Q15" i="11"/>
  <c r="Q13" i="11"/>
  <c r="R25" i="3"/>
  <c r="Q14" i="11"/>
  <c r="AG29" i="2"/>
  <c r="AG51" i="2"/>
  <c r="AG20" i="2"/>
  <c r="AG26" i="2"/>
  <c r="AG13" i="2"/>
  <c r="AG10" i="2"/>
  <c r="AG19" i="2"/>
  <c r="AG38" i="2"/>
  <c r="AG52" i="2"/>
  <c r="AG8" i="2"/>
  <c r="AG12" i="2"/>
  <c r="AG14" i="2"/>
  <c r="AG27" i="2"/>
  <c r="AG7" i="2"/>
  <c r="AG15" i="2"/>
  <c r="AG35" i="2"/>
  <c r="AG30" i="2"/>
  <c r="AG46" i="2"/>
  <c r="AG9" i="2"/>
  <c r="AG36" i="2"/>
  <c r="AG32" i="2"/>
  <c r="AG16" i="2"/>
  <c r="AG17" i="2"/>
  <c r="AG31" i="2"/>
  <c r="AG39" i="2"/>
  <c r="Q29" i="11"/>
  <c r="Q22" i="11"/>
  <c r="Q11" i="11"/>
  <c r="Q10" i="11"/>
  <c r="Q9" i="11"/>
  <c r="Q32" i="11"/>
  <c r="Q28" i="11"/>
  <c r="Q27" i="11"/>
  <c r="Q24" i="11"/>
  <c r="Q33" i="11"/>
  <c r="Q25" i="11"/>
  <c r="Q30" i="11"/>
  <c r="Q23" i="11"/>
  <c r="Q34" i="11"/>
  <c r="Q20" i="11"/>
  <c r="Q26" i="11"/>
  <c r="Q31" i="11"/>
  <c r="Q21" i="11"/>
  <c r="AG84" i="2"/>
  <c r="AG86" i="2"/>
  <c r="AG85" i="2"/>
  <c r="AG80" i="2"/>
  <c r="Q4" i="11"/>
  <c r="Q5" i="11"/>
  <c r="J10" i="7"/>
  <c r="L10" i="7" s="1"/>
  <c r="Q10" i="7"/>
  <c r="S10" i="7" s="1"/>
  <c r="T10" i="7" l="1"/>
  <c r="O12" i="18" l="1"/>
  <c r="P12" i="18" s="1"/>
  <c r="J21" i="3"/>
  <c r="K21" i="3" s="1"/>
  <c r="P21" i="3"/>
  <c r="Q21" i="3" s="1"/>
  <c r="Q12" i="18" l="1"/>
  <c r="R21" i="3"/>
  <c r="I73" i="2"/>
  <c r="K73" i="2" s="1"/>
  <c r="P73" i="2"/>
  <c r="R73" i="2" s="1"/>
  <c r="W73" i="2"/>
  <c r="Y73" i="2" s="1"/>
  <c r="AD73" i="2"/>
  <c r="AF73" i="2" s="1"/>
  <c r="I60" i="2"/>
  <c r="K60" i="2" s="1"/>
  <c r="P60" i="2"/>
  <c r="R60" i="2" s="1"/>
  <c r="W60" i="2"/>
  <c r="Y60" i="2" s="1"/>
  <c r="AD60" i="2"/>
  <c r="AF60" i="2" s="1"/>
  <c r="I66" i="2"/>
  <c r="K66" i="2" s="1"/>
  <c r="P66" i="2"/>
  <c r="R66" i="2" s="1"/>
  <c r="W66" i="2"/>
  <c r="Y66" i="2" s="1"/>
  <c r="AD66" i="2"/>
  <c r="AF66" i="2" s="1"/>
  <c r="I49" i="2"/>
  <c r="K49" i="2" s="1"/>
  <c r="P49" i="2"/>
  <c r="R49" i="2" s="1"/>
  <c r="W49" i="2"/>
  <c r="Y49" i="2" s="1"/>
  <c r="AD49" i="2"/>
  <c r="AF49" i="2" s="1"/>
  <c r="I45" i="2"/>
  <c r="K45" i="2" s="1"/>
  <c r="P45" i="2"/>
  <c r="R45" i="2" s="1"/>
  <c r="W45" i="2"/>
  <c r="Y45" i="2" s="1"/>
  <c r="AD45" i="2"/>
  <c r="AF45" i="2" s="1"/>
  <c r="J8" i="7"/>
  <c r="L8" i="7" s="1"/>
  <c r="Q8" i="7"/>
  <c r="S8" i="7" s="1"/>
  <c r="J16" i="7"/>
  <c r="L16" i="7" s="1"/>
  <c r="Q16" i="7"/>
  <c r="S16" i="7" s="1"/>
  <c r="P11" i="17"/>
  <c r="R11" i="17" s="1"/>
  <c r="P14" i="17"/>
  <c r="R14" i="17" s="1"/>
  <c r="P9" i="17"/>
  <c r="R9" i="17" s="1"/>
  <c r="P13" i="17"/>
  <c r="R13" i="17" s="1"/>
  <c r="P10" i="17"/>
  <c r="R10" i="17" s="1"/>
  <c r="P8" i="17"/>
  <c r="R8" i="17" s="1"/>
  <c r="I11" i="17"/>
  <c r="K11" i="17" s="1"/>
  <c r="I14" i="17"/>
  <c r="K14" i="17" s="1"/>
  <c r="I9" i="17"/>
  <c r="K9" i="17" s="1"/>
  <c r="I13" i="17"/>
  <c r="K13" i="17" s="1"/>
  <c r="I10" i="17"/>
  <c r="K10" i="17" s="1"/>
  <c r="I8" i="17"/>
  <c r="K8" i="17" s="1"/>
  <c r="O7" i="18"/>
  <c r="P7" i="18" s="1"/>
  <c r="P20" i="3"/>
  <c r="Q20" i="3" s="1"/>
  <c r="P10" i="3"/>
  <c r="Q10" i="3" s="1"/>
  <c r="J20" i="3"/>
  <c r="K20" i="3" s="1"/>
  <c r="J10" i="3"/>
  <c r="K10" i="3" s="1"/>
  <c r="T16" i="7" l="1"/>
  <c r="S9" i="17"/>
  <c r="S14" i="17"/>
  <c r="T8" i="7"/>
  <c r="R20" i="3"/>
  <c r="S11" i="17"/>
  <c r="S10" i="17"/>
  <c r="S13" i="17"/>
  <c r="S8" i="17"/>
  <c r="R10" i="3"/>
  <c r="Q7" i="18"/>
  <c r="AG66" i="2"/>
  <c r="AG73" i="2"/>
  <c r="AG60" i="2"/>
  <c r="AG45" i="2"/>
  <c r="AG49" i="2"/>
  <c r="P23" i="3"/>
  <c r="Q23" i="3" s="1"/>
  <c r="J23" i="3"/>
  <c r="K23" i="3" s="1"/>
  <c r="AD74" i="2"/>
  <c r="AF74" i="2" s="1"/>
  <c r="AD72" i="2"/>
  <c r="W74" i="2"/>
  <c r="Y74" i="2" s="1"/>
  <c r="P74" i="2"/>
  <c r="R74" i="2" s="1"/>
  <c r="I74" i="2"/>
  <c r="K74" i="2" s="1"/>
  <c r="AD50" i="2"/>
  <c r="AF50" i="2" s="1"/>
  <c r="W50" i="2"/>
  <c r="Y50" i="2" s="1"/>
  <c r="P50" i="2"/>
  <c r="R50" i="2" s="1"/>
  <c r="I50" i="2"/>
  <c r="K50" i="2" s="1"/>
  <c r="AD28" i="2"/>
  <c r="AF28" i="2" s="1"/>
  <c r="W28" i="2"/>
  <c r="Y28" i="2" s="1"/>
  <c r="P28" i="2"/>
  <c r="R28" i="2" s="1"/>
  <c r="I28" i="2"/>
  <c r="K28" i="2" s="1"/>
  <c r="Q11" i="7"/>
  <c r="S11" i="7" s="1"/>
  <c r="Q18" i="7"/>
  <c r="S18" i="7" s="1"/>
  <c r="J11" i="7"/>
  <c r="L11" i="7" s="1"/>
  <c r="J18" i="7"/>
  <c r="L18" i="7" s="1"/>
  <c r="P9" i="3"/>
  <c r="Q9" i="3" s="1"/>
  <c r="J9" i="3"/>
  <c r="K9" i="3" s="1"/>
  <c r="P7" i="17"/>
  <c r="R7" i="17" s="1"/>
  <c r="I7" i="17"/>
  <c r="K7" i="17" s="1"/>
  <c r="AD62" i="2"/>
  <c r="AF62" i="2" s="1"/>
  <c r="W62" i="2"/>
  <c r="Y62" i="2" s="1"/>
  <c r="P62" i="2"/>
  <c r="R62" i="2" s="1"/>
  <c r="I62" i="2"/>
  <c r="K62" i="2" s="1"/>
  <c r="P24" i="3"/>
  <c r="Q24" i="3" s="1"/>
  <c r="J24" i="3"/>
  <c r="K24" i="3" s="1"/>
  <c r="AD63" i="2"/>
  <c r="AD65" i="2"/>
  <c r="AF65" i="2" s="1"/>
  <c r="AD64" i="2"/>
  <c r="AF64" i="2" s="1"/>
  <c r="AD61" i="2"/>
  <c r="AF61" i="2" s="1"/>
  <c r="AD48" i="2"/>
  <c r="AD47" i="2"/>
  <c r="AD34" i="2"/>
  <c r="AD37" i="2"/>
  <c r="AD33" i="2"/>
  <c r="AD11" i="2"/>
  <c r="W72" i="2"/>
  <c r="W61" i="2"/>
  <c r="Y61" i="2" s="1"/>
  <c r="W64" i="2"/>
  <c r="Y64" i="2" s="1"/>
  <c r="W65" i="2"/>
  <c r="Y65" i="2" s="1"/>
  <c r="W63" i="2"/>
  <c r="W47" i="2"/>
  <c r="W48" i="2"/>
  <c r="W33" i="2"/>
  <c r="W34" i="2"/>
  <c r="W37" i="2"/>
  <c r="Y37" i="2" s="1"/>
  <c r="W18" i="2"/>
  <c r="Y18" i="2" s="1"/>
  <c r="AG18" i="2" s="1"/>
  <c r="W11" i="2"/>
  <c r="P72" i="2"/>
  <c r="P61" i="2"/>
  <c r="R61" i="2" s="1"/>
  <c r="P64" i="2"/>
  <c r="R64" i="2" s="1"/>
  <c r="P65" i="2"/>
  <c r="R65" i="2" s="1"/>
  <c r="P63" i="2"/>
  <c r="P47" i="2"/>
  <c r="P48" i="2"/>
  <c r="P33" i="2"/>
  <c r="P34" i="2"/>
  <c r="P37" i="2"/>
  <c r="P11" i="2"/>
  <c r="I72" i="2"/>
  <c r="I61" i="2"/>
  <c r="K61" i="2" s="1"/>
  <c r="I64" i="2"/>
  <c r="K64" i="2" s="1"/>
  <c r="I65" i="2"/>
  <c r="K65" i="2" s="1"/>
  <c r="I63" i="2"/>
  <c r="I47" i="2"/>
  <c r="I48" i="2"/>
  <c r="I33" i="2"/>
  <c r="I34" i="2"/>
  <c r="I37" i="2"/>
  <c r="I11" i="2"/>
  <c r="Q15" i="7"/>
  <c r="S15" i="7" s="1"/>
  <c r="Q14" i="7"/>
  <c r="Q17" i="7"/>
  <c r="Q12" i="7"/>
  <c r="Q9" i="7"/>
  <c r="J15" i="7"/>
  <c r="L15" i="7" s="1"/>
  <c r="J14" i="7"/>
  <c r="J17" i="7"/>
  <c r="J12" i="7"/>
  <c r="J9" i="7"/>
  <c r="P12" i="17"/>
  <c r="P15" i="17"/>
  <c r="I12" i="17"/>
  <c r="I15" i="17"/>
  <c r="O9" i="18"/>
  <c r="O8" i="18"/>
  <c r="O11" i="18"/>
  <c r="O14" i="18"/>
  <c r="O13" i="18"/>
  <c r="O10" i="18"/>
  <c r="P8" i="3"/>
  <c r="Q8" i="3" s="1"/>
  <c r="P27" i="3"/>
  <c r="P22" i="3"/>
  <c r="Q22" i="3" s="1"/>
  <c r="P16" i="3"/>
  <c r="P12" i="3"/>
  <c r="P13" i="3"/>
  <c r="P15" i="3"/>
  <c r="P14" i="3"/>
  <c r="P19" i="3"/>
  <c r="P11" i="3"/>
  <c r="P26" i="3"/>
  <c r="P17" i="3"/>
  <c r="P18" i="3"/>
  <c r="J8" i="3"/>
  <c r="K8" i="3" s="1"/>
  <c r="J27" i="3"/>
  <c r="J22" i="3"/>
  <c r="K22" i="3" s="1"/>
  <c r="J16" i="3"/>
  <c r="J12" i="3"/>
  <c r="J13" i="3"/>
  <c r="J15" i="3"/>
  <c r="J14" i="3"/>
  <c r="J19" i="3"/>
  <c r="J11" i="3"/>
  <c r="J26" i="3"/>
  <c r="J17" i="3"/>
  <c r="J18" i="3"/>
  <c r="R8" i="3" l="1"/>
  <c r="AG50" i="2"/>
  <c r="AG74" i="2"/>
  <c r="R9" i="3"/>
  <c r="R23" i="3"/>
  <c r="R22" i="3"/>
  <c r="T11" i="7"/>
  <c r="T18" i="7"/>
  <c r="R24" i="3"/>
  <c r="AG28" i="2"/>
  <c r="AG65" i="2"/>
  <c r="AG61" i="2"/>
  <c r="S7" i="17"/>
  <c r="AG64" i="2"/>
  <c r="AG62" i="2"/>
  <c r="T15" i="7"/>
  <c r="AF72" i="2" l="1"/>
  <c r="Y72" i="2"/>
  <c r="R72" i="2"/>
  <c r="K72" i="2"/>
  <c r="S14" i="7"/>
  <c r="L14" i="7"/>
  <c r="AG72" i="2" l="1"/>
  <c r="T14" i="7"/>
  <c r="AF63" i="2" l="1"/>
  <c r="Y63" i="2"/>
  <c r="R63" i="2"/>
  <c r="K63" i="2"/>
  <c r="Y47" i="2"/>
  <c r="AF47" i="2"/>
  <c r="R47" i="2"/>
  <c r="K47" i="2"/>
  <c r="AF37" i="2"/>
  <c r="AF34" i="2"/>
  <c r="Y34" i="2"/>
  <c r="R37" i="2"/>
  <c r="R34" i="2"/>
  <c r="K37" i="2"/>
  <c r="K34" i="2"/>
  <c r="R15" i="17"/>
  <c r="K15" i="17"/>
  <c r="AG34" i="2" l="1"/>
  <c r="AG37" i="2"/>
  <c r="AG47" i="2"/>
  <c r="AG63" i="2"/>
  <c r="S15" i="17"/>
  <c r="P8" i="18"/>
  <c r="P9" i="18"/>
  <c r="Q9" i="18" l="1"/>
  <c r="Q8" i="18"/>
  <c r="P10" i="18"/>
  <c r="P14" i="18"/>
  <c r="P11" i="18"/>
  <c r="P13" i="18"/>
  <c r="K17" i="3"/>
  <c r="K12" i="3"/>
  <c r="K13" i="3"/>
  <c r="K27" i="3"/>
  <c r="K18" i="3"/>
  <c r="K15" i="3"/>
  <c r="K16" i="3"/>
  <c r="K11" i="3"/>
  <c r="K26" i="3"/>
  <c r="K14" i="3"/>
  <c r="K19" i="3"/>
  <c r="Q13" i="18" l="1"/>
  <c r="Q11" i="18"/>
  <c r="Q14" i="18"/>
  <c r="Q10" i="18"/>
  <c r="AF48" i="2" l="1"/>
  <c r="Y48" i="2"/>
  <c r="R48" i="2"/>
  <c r="K48" i="2"/>
  <c r="S9" i="7"/>
  <c r="L9" i="7"/>
  <c r="Q13" i="3"/>
  <c r="Q15" i="3"/>
  <c r="Q16" i="3"/>
  <c r="Q19" i="3"/>
  <c r="Q12" i="3"/>
  <c r="Q27" i="3"/>
  <c r="AF11" i="2"/>
  <c r="Y11" i="2"/>
  <c r="R11" i="2"/>
  <c r="K11" i="2"/>
  <c r="S17" i="7"/>
  <c r="L17" i="7"/>
  <c r="Q26" i="3"/>
  <c r="AF33" i="2"/>
  <c r="Y33" i="2"/>
  <c r="R33" i="2"/>
  <c r="K33" i="2"/>
  <c r="AG11" i="2" l="1"/>
  <c r="T9" i="7"/>
  <c r="AG33" i="2"/>
  <c r="AG48" i="2"/>
  <c r="R16" i="3"/>
  <c r="R15" i="3"/>
  <c r="R26" i="3"/>
  <c r="R19" i="3"/>
  <c r="R27" i="3"/>
  <c r="R12" i="3"/>
  <c r="R13" i="3"/>
  <c r="T17" i="7"/>
  <c r="S12" i="7"/>
  <c r="L12" i="7" l="1"/>
  <c r="T12" i="7" s="1"/>
  <c r="Q11" i="3"/>
  <c r="Q14" i="3"/>
  <c r="Q18" i="3"/>
  <c r="Q17" i="3"/>
  <c r="R11" i="3" l="1"/>
  <c r="R17" i="3"/>
  <c r="R14" i="3"/>
  <c r="R18" i="3"/>
  <c r="R12" i="17"/>
  <c r="K12" i="17"/>
  <c r="S12" i="17" l="1"/>
</calcChain>
</file>

<file path=xl/sharedStrings.xml><?xml version="1.0" encoding="utf-8"?>
<sst xmlns="http://schemas.openxmlformats.org/spreadsheetml/2006/main" count="706" uniqueCount="178">
  <si>
    <t>Pořadí</t>
  </si>
  <si>
    <t>Celkem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</si>
  <si>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</si>
  <si>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</si>
  <si>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</si>
  <si>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</si>
  <si>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</si>
  <si>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</si>
  <si>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</si>
  <si>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</si>
  <si>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</si>
  <si>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</si>
  <si>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</si>
  <si>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</si>
  <si>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</si>
  <si>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</si>
  <si>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Ročník</t>
  </si>
  <si>
    <t>Jméno</t>
  </si>
  <si>
    <t xml:space="preserve">Jméno </t>
  </si>
  <si>
    <t>15.</t>
  </si>
  <si>
    <t>Poř.</t>
  </si>
  <si>
    <t>S</t>
  </si>
  <si>
    <t>Oddíl</t>
  </si>
  <si>
    <t>Roč.</t>
  </si>
  <si>
    <t>D</t>
  </si>
  <si>
    <t>E</t>
  </si>
  <si>
    <t>16.</t>
  </si>
  <si>
    <t>17.</t>
  </si>
  <si>
    <t>19.</t>
  </si>
  <si>
    <t>20.</t>
  </si>
  <si>
    <t>pen.</t>
  </si>
  <si>
    <t>E1</t>
  </si>
  <si>
    <t>E2</t>
  </si>
  <si>
    <t>E3</t>
  </si>
  <si>
    <t>18.</t>
  </si>
  <si>
    <t>21.</t>
  </si>
  <si>
    <t>Krumlovský Zvoneček - 10. 12. 2022 - Kategorie I - roč. 2016 a ml.</t>
  </si>
  <si>
    <t>Krumlovský Zvoneček - 10. 12. 2022 - Kategorie II - roč. 2015</t>
  </si>
  <si>
    <t>Krumlovský Zvoneček - 10. 12. 2022 - Kategorie III - C- roč. 2014 a starší</t>
  </si>
  <si>
    <t>Krumlovský Zvoneček - 10. 12. 2022 - Kategorie IV - roč. 2014</t>
  </si>
  <si>
    <t>Krumlovský Zvoneček 10. 12. 2022 - Kategorie V - B - roč. 2012-2013</t>
  </si>
  <si>
    <t>Krumlovský Zvoneček - 10. 12. 2022 - Kategorie VI - roč. 2013 a starší</t>
  </si>
  <si>
    <t>Hartlová Linda</t>
  </si>
  <si>
    <t>Netoličková Anna</t>
  </si>
  <si>
    <t>Čejková Sára</t>
  </si>
  <si>
    <t>Mlčochová Gabriela</t>
  </si>
  <si>
    <t>Hilšerová Vivien</t>
  </si>
  <si>
    <t>Molíková Simona</t>
  </si>
  <si>
    <t>Gymnastika Říčany</t>
  </si>
  <si>
    <t>KSG Znojmo</t>
  </si>
  <si>
    <t>SGC Ostrava</t>
  </si>
  <si>
    <t>T.J. Sokol Moravský Krumlov</t>
  </si>
  <si>
    <t>Bedřichová Julie</t>
  </si>
  <si>
    <t>Nebojsová Zuzana</t>
  </si>
  <si>
    <t>Smíšovská Tereza</t>
  </si>
  <si>
    <t>T.J. Sokol Brno I</t>
  </si>
  <si>
    <t>T.J. Sokol Bučovice</t>
  </si>
  <si>
    <t>Kubošná Veronika</t>
  </si>
  <si>
    <t>Poláčková Adriana</t>
  </si>
  <si>
    <t>Pospíšilová Natálie</t>
  </si>
  <si>
    <t>Menšíková Evelína</t>
  </si>
  <si>
    <t>Mitášová Stela</t>
  </si>
  <si>
    <t>Veselá Johana</t>
  </si>
  <si>
    <t>Šedrlová Lenka</t>
  </si>
  <si>
    <t>Fitzpatrick Emily Anna</t>
  </si>
  <si>
    <t>Kováčová Marika Nina</t>
  </si>
  <si>
    <t>Kartusová Eliška</t>
  </si>
  <si>
    <t>Hlůšková Natálie</t>
  </si>
  <si>
    <t>Čejková Kristýna</t>
  </si>
  <si>
    <t>Punčochářová Sabina</t>
  </si>
  <si>
    <t>Sobolová Natálie</t>
  </si>
  <si>
    <t>Sochorová Barbora</t>
  </si>
  <si>
    <t>ŠK Uherský Ostroh</t>
  </si>
  <si>
    <t>Slobodová Gabriela</t>
  </si>
  <si>
    <t>Vašutová Stella</t>
  </si>
  <si>
    <t>Huláková Eva</t>
  </si>
  <si>
    <t>Kostková Michaela</t>
  </si>
  <si>
    <t>Zdráhalová Hana</t>
  </si>
  <si>
    <t>Nguyen Que Anh</t>
  </si>
  <si>
    <t>Kantorová Elen</t>
  </si>
  <si>
    <t>Martináková Eva</t>
  </si>
  <si>
    <t>Macháčková Kateřina</t>
  </si>
  <si>
    <t>Maleňáková Elen</t>
  </si>
  <si>
    <t>Cenková Antonie</t>
  </si>
  <si>
    <t>Jones Julia Emma</t>
  </si>
  <si>
    <t>Novotná Kateřina</t>
  </si>
  <si>
    <t>Smíšovská Adéla</t>
  </si>
  <si>
    <t>KSG Mor. Slavia Brno</t>
  </si>
  <si>
    <t>Lauterbachová Eliška</t>
  </si>
  <si>
    <t>Martinková Vesna</t>
  </si>
  <si>
    <t>Mladá Marianne</t>
  </si>
  <si>
    <t>Chalupecká Michaela</t>
  </si>
  <si>
    <t>Endalová Barbora</t>
  </si>
  <si>
    <t>Skalová Anežka</t>
  </si>
  <si>
    <t>Sosnová Adriana</t>
  </si>
  <si>
    <t>Cigánková Inna</t>
  </si>
  <si>
    <t>Schwarzová Ella</t>
  </si>
  <si>
    <t>Částková Vendula</t>
  </si>
  <si>
    <t>Hrozková Aneta</t>
  </si>
  <si>
    <t>Rychtecká Klaudie</t>
  </si>
  <si>
    <t>Jelínková Gabriela</t>
  </si>
  <si>
    <t>Veselá Anna</t>
  </si>
  <si>
    <t>Čejková Barbora</t>
  </si>
  <si>
    <t>Skorkovská Gabriela</t>
  </si>
  <si>
    <t>Špinková Ema</t>
  </si>
  <si>
    <t>Gránská Gabriela</t>
  </si>
  <si>
    <t>Mašková Elen</t>
  </si>
  <si>
    <t>Cigánková Sofie</t>
  </si>
  <si>
    <t>Vavrušová Ema</t>
  </si>
  <si>
    <t>Kovářová Adriana</t>
  </si>
  <si>
    <t>Nebojsová Alena</t>
  </si>
  <si>
    <t>Konradová Amálie</t>
  </si>
  <si>
    <t>Súkeníková Valerie</t>
  </si>
  <si>
    <t>Kroupová Gabriela Emma</t>
  </si>
  <si>
    <t>Poláková Izabela</t>
  </si>
  <si>
    <t>Štolová Stella</t>
  </si>
  <si>
    <t>Fendrichová Julie</t>
  </si>
  <si>
    <t>Karásková Kateřina</t>
  </si>
  <si>
    <t>Lidmilová Eliška</t>
  </si>
  <si>
    <t>Hrdličková Sophie</t>
  </si>
  <si>
    <t>Rebstöcková Sofie</t>
  </si>
  <si>
    <t>Veselá Stela</t>
  </si>
  <si>
    <t>Hastie Sophie</t>
  </si>
  <si>
    <t>Novotná Tereza</t>
  </si>
  <si>
    <t>Kohoutková Aneta</t>
  </si>
  <si>
    <t>Reňáková Denisa</t>
  </si>
  <si>
    <t>Vlachová Barbora</t>
  </si>
  <si>
    <t>Holcmanová Sofie</t>
  </si>
  <si>
    <t>Májková Laura</t>
  </si>
  <si>
    <t>Honková Tereza</t>
  </si>
  <si>
    <t>Pantlíková Terezie</t>
  </si>
  <si>
    <t>Šimáková Tereza</t>
  </si>
  <si>
    <t>Štiaková Magdaléna</t>
  </si>
  <si>
    <t>Kroutilová Eliška</t>
  </si>
  <si>
    <t>Knedlíková Mariána</t>
  </si>
  <si>
    <t>Malušková Beáta</t>
  </si>
  <si>
    <t>Zrůnová Eliška</t>
  </si>
  <si>
    <t>Příleská Terezie</t>
  </si>
  <si>
    <t>Linhartová Linda</t>
  </si>
  <si>
    <t>Dědečková Ella</t>
  </si>
  <si>
    <t>Dědečková Emma</t>
  </si>
  <si>
    <t>Kolovratová Sofie</t>
  </si>
  <si>
    <t>Kohoutková Iveta</t>
  </si>
  <si>
    <t>Baštrňáková Emma</t>
  </si>
  <si>
    <t>Tichá Karolína</t>
  </si>
  <si>
    <t>Baštová Iveta</t>
  </si>
  <si>
    <t>Benešová Natálie</t>
  </si>
  <si>
    <t>Hobzová Natálie</t>
  </si>
  <si>
    <t>Korbelová Tereza</t>
  </si>
  <si>
    <t>Rebstöcková Linda</t>
  </si>
  <si>
    <t>Baše Emily</t>
  </si>
  <si>
    <t>Viktorínová Alex</t>
  </si>
  <si>
    <t>Záděrová Stela</t>
  </si>
  <si>
    <t>Kalábová Anežka</t>
  </si>
  <si>
    <t>Molitor Vanessa Ellen</t>
  </si>
  <si>
    <t>Valová Jana</t>
  </si>
  <si>
    <t>Vybrancová Michaela</t>
  </si>
  <si>
    <t>Říhová Justýna Anna</t>
  </si>
  <si>
    <t>Javoříková Emma</t>
  </si>
  <si>
    <t>Lonská Miriam</t>
  </si>
  <si>
    <t>Šulová Agáta</t>
  </si>
  <si>
    <t>Frolková Julie</t>
  </si>
  <si>
    <t>Latinová Justýna</t>
  </si>
  <si>
    <t>Novotná Veronika</t>
  </si>
  <si>
    <t>Čapková Agáta</t>
  </si>
  <si>
    <t>Pavlovic Marie-lou</t>
  </si>
  <si>
    <t>Šmahelová Charlotta</t>
  </si>
  <si>
    <t>Kyliánová Viktorie</t>
  </si>
  <si>
    <t>Brudíková Gita</t>
  </si>
  <si>
    <t>Sochorová Veronika</t>
  </si>
  <si>
    <t>Večeřová Lajla</t>
  </si>
  <si>
    <t>T.J. Sokol Mor. Krumlov</t>
  </si>
  <si>
    <t>Fejfarová Sára</t>
  </si>
  <si>
    <t>Mladá Rozálie</t>
  </si>
  <si>
    <t>Křížová Gabriela</t>
  </si>
  <si>
    <t>Tomášková Nela</t>
  </si>
  <si>
    <t>Hrazdilová Katka</t>
  </si>
  <si>
    <t>6.-7.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</si>
</sst>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Symbol"/>
      <family val="1"/>
      <charset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Symbol"/>
      <family val="1"/>
      <charset val="2"/>
    </font>
    <font>
      <b/>
      <sz val="1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2" fillId="0" borderId="0"/>
  </cellStyleXfs>
  <cellXfs count="26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4" fillId="0" borderId="15" xfId="0" applyFont="1" applyBorder="1"/>
    <xf numFmtId="0" fontId="6" fillId="0" borderId="19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4" fillId="0" borderId="24" xfId="0" applyFont="1" applyBorder="1"/>
    <xf numFmtId="0" fontId="0" fillId="0" borderId="25" xfId="0" applyBorder="1"/>
    <xf numFmtId="0" fontId="0" fillId="0" borderId="26" xfId="0" applyBorder="1"/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8" xfId="0" applyBorder="1"/>
    <xf numFmtId="164" fontId="8" fillId="0" borderId="3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0" borderId="20" xfId="0" applyFont="1" applyBorder="1"/>
    <xf numFmtId="0" fontId="0" fillId="0" borderId="27" xfId="0" applyBorder="1"/>
    <xf numFmtId="0" fontId="2" fillId="0" borderId="29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7" fillId="0" borderId="3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34" xfId="0" applyBorder="1"/>
    <xf numFmtId="0" fontId="0" fillId="0" borderId="37" xfId="0" applyBorder="1"/>
    <xf numFmtId="0" fontId="2" fillId="0" borderId="37" xfId="0" applyFont="1" applyBorder="1" applyAlignment="1">
      <alignment horizontal="center"/>
    </xf>
    <xf numFmtId="0" fontId="0" fillId="0" borderId="14" xfId="0" applyBorder="1"/>
    <xf numFmtId="0" fontId="6" fillId="0" borderId="17" xfId="0" applyFont="1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6" fillId="0" borderId="28" xfId="0" applyFont="1" applyBorder="1" applyAlignment="1">
      <alignment horizontal="center"/>
    </xf>
    <xf numFmtId="164" fontId="0" fillId="0" borderId="15" xfId="0" applyNumberFormat="1" applyBorder="1"/>
    <xf numFmtId="164" fontId="0" fillId="0" borderId="34" xfId="0" applyNumberFormat="1" applyBorder="1"/>
    <xf numFmtId="164" fontId="0" fillId="0" borderId="37" xfId="0" applyNumberFormat="1" applyBorder="1"/>
    <xf numFmtId="164" fontId="6" fillId="0" borderId="19" xfId="0" applyNumberFormat="1" applyFont="1" applyBorder="1" applyAlignment="1">
      <alignment horizontal="center"/>
    </xf>
    <xf numFmtId="164" fontId="0" fillId="0" borderId="27" xfId="0" applyNumberFormat="1" applyBorder="1"/>
    <xf numFmtId="164" fontId="0" fillId="0" borderId="28" xfId="0" applyNumberFormat="1" applyBorder="1"/>
    <xf numFmtId="164" fontId="6" fillId="0" borderId="29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10" fillId="0" borderId="31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0" fillId="0" borderId="15" xfId="0" applyNumberFormat="1" applyBorder="1" applyAlignment="1">
      <alignment horizontal="left"/>
    </xf>
    <xf numFmtId="164" fontId="0" fillId="0" borderId="27" xfId="0" applyNumberFormat="1" applyBorder="1" applyAlignment="1">
      <alignment horizontal="left"/>
    </xf>
    <xf numFmtId="0" fontId="9" fillId="2" borderId="26" xfId="0" applyFont="1" applyFill="1" applyBorder="1" applyAlignment="1">
      <alignment horizontal="left"/>
    </xf>
    <xf numFmtId="0" fontId="0" fillId="2" borderId="26" xfId="0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0" fillId="2" borderId="24" xfId="0" applyFill="1" applyBorder="1"/>
    <xf numFmtId="0" fontId="0" fillId="2" borderId="26" xfId="0" applyFill="1" applyBorder="1"/>
    <xf numFmtId="0" fontId="8" fillId="2" borderId="26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2" fillId="0" borderId="25" xfId="0" applyFont="1" applyBorder="1" applyAlignment="1">
      <alignment horizontal="left"/>
    </xf>
    <xf numFmtId="165" fontId="0" fillId="0" borderId="9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0" fillId="0" borderId="39" xfId="0" applyNumberForma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8" fillId="0" borderId="39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8" fillId="0" borderId="0" xfId="0" applyNumberFormat="1" applyFont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4" fillId="0" borderId="0" xfId="0" applyFont="1"/>
    <xf numFmtId="0" fontId="2" fillId="0" borderId="4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8" fillId="0" borderId="4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/>
    <xf numFmtId="165" fontId="0" fillId="0" borderId="30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4" fontId="8" fillId="0" borderId="42" xfId="0" applyNumberFormat="1" applyFont="1" applyBorder="1" applyAlignment="1">
      <alignment horizontal="center"/>
    </xf>
    <xf numFmtId="165" fontId="0" fillId="2" borderId="6" xfId="0" applyNumberFormat="1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0" fontId="0" fillId="0" borderId="15" xfId="0" applyBorder="1" applyAlignment="1">
      <alignment horizontal="left"/>
    </xf>
    <xf numFmtId="165" fontId="0" fillId="2" borderId="45" xfId="0" applyNumberFormat="1" applyFill="1" applyBorder="1" applyAlignment="1">
      <alignment horizontal="center"/>
    </xf>
    <xf numFmtId="164" fontId="1" fillId="0" borderId="46" xfId="0" applyNumberFormat="1" applyFont="1" applyBorder="1" applyAlignment="1">
      <alignment horizontal="center"/>
    </xf>
    <xf numFmtId="165" fontId="0" fillId="0" borderId="46" xfId="0" applyNumberFormat="1" applyBorder="1" applyAlignment="1">
      <alignment horizontal="center"/>
    </xf>
    <xf numFmtId="164" fontId="0" fillId="0" borderId="47" xfId="0" applyNumberFormat="1" applyBorder="1" applyAlignment="1">
      <alignment horizontal="center"/>
    </xf>
    <xf numFmtId="165" fontId="0" fillId="0" borderId="48" xfId="0" applyNumberFormat="1" applyBorder="1" applyAlignment="1">
      <alignment horizontal="center"/>
    </xf>
    <xf numFmtId="165" fontId="0" fillId="0" borderId="45" xfId="0" applyNumberFormat="1" applyBorder="1" applyAlignment="1">
      <alignment horizontal="center"/>
    </xf>
    <xf numFmtId="164" fontId="0" fillId="0" borderId="49" xfId="0" applyNumberFormat="1" applyBorder="1" applyAlignment="1">
      <alignment horizontal="center"/>
    </xf>
    <xf numFmtId="165" fontId="1" fillId="0" borderId="46" xfId="0" applyNumberFormat="1" applyFont="1" applyBorder="1" applyAlignment="1">
      <alignment horizontal="center"/>
    </xf>
    <xf numFmtId="164" fontId="8" fillId="0" borderId="50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0" fillId="0" borderId="2" xfId="0" applyBorder="1"/>
    <xf numFmtId="0" fontId="0" fillId="2" borderId="0" xfId="0" applyFill="1"/>
    <xf numFmtId="0" fontId="4" fillId="2" borderId="0" xfId="0" applyFont="1" applyFill="1"/>
    <xf numFmtId="0" fontId="4" fillId="2" borderId="24" xfId="0" applyFont="1" applyFill="1" applyBorder="1"/>
    <xf numFmtId="0" fontId="4" fillId="2" borderId="27" xfId="0" applyFont="1" applyFill="1" applyBorder="1"/>
    <xf numFmtId="0" fontId="0" fillId="2" borderId="15" xfId="0" applyFill="1" applyBorder="1"/>
    <xf numFmtId="0" fontId="0" fillId="2" borderId="28" xfId="0" applyFill="1" applyBorder="1"/>
    <xf numFmtId="0" fontId="6" fillId="2" borderId="2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165" fontId="0" fillId="2" borderId="39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4" fillId="2" borderId="27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0" fillId="0" borderId="5" xfId="0" applyBorder="1"/>
    <xf numFmtId="165" fontId="1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9" fillId="0" borderId="3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21" xfId="0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52" xfId="0" applyFont="1" applyBorder="1" applyAlignment="1">
      <alignment horizontal="center"/>
    </xf>
    <xf numFmtId="0" fontId="0" fillId="0" borderId="4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0" fillId="0" borderId="4" xfId="0" applyBorder="1"/>
    <xf numFmtId="164" fontId="6" fillId="0" borderId="50" xfId="0" applyNumberFormat="1" applyFont="1" applyBorder="1" applyAlignment="1">
      <alignment horizontal="center"/>
    </xf>
    <xf numFmtId="165" fontId="1" fillId="2" borderId="45" xfId="0" applyNumberFormat="1" applyFont="1" applyFill="1" applyBorder="1" applyAlignment="1">
      <alignment horizontal="center"/>
    </xf>
    <xf numFmtId="164" fontId="1" fillId="0" borderId="47" xfId="0" applyNumberFormat="1" applyFont="1" applyBorder="1" applyAlignment="1">
      <alignment horizontal="center"/>
    </xf>
    <xf numFmtId="165" fontId="1" fillId="0" borderId="48" xfId="0" applyNumberFormat="1" applyFont="1" applyBorder="1" applyAlignment="1">
      <alignment horizontal="center"/>
    </xf>
    <xf numFmtId="165" fontId="1" fillId="0" borderId="45" xfId="0" applyNumberFormat="1" applyFont="1" applyBorder="1" applyAlignment="1">
      <alignment horizontal="center"/>
    </xf>
    <xf numFmtId="164" fontId="1" fillId="0" borderId="49" xfId="0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0" fontId="12" fillId="0" borderId="36" xfId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2" fontId="0" fillId="0" borderId="1" xfId="0" applyNumberFormat="1" applyBorder="1"/>
    <xf numFmtId="2" fontId="0" fillId="0" borderId="7" xfId="0" applyNumberFormat="1" applyBorder="1"/>
    <xf numFmtId="2" fontId="0" fillId="0" borderId="2" xfId="0" applyNumberFormat="1" applyBorder="1"/>
    <xf numFmtId="2" fontId="1" fillId="0" borderId="13" xfId="0" applyNumberFormat="1" applyFont="1" applyBorder="1" applyAlignment="1">
      <alignment horizontal="center"/>
    </xf>
    <xf numFmtId="164" fontId="6" fillId="0" borderId="33" xfId="0" applyNumberFormat="1" applyFont="1" applyBorder="1" applyAlignment="1">
      <alignment horizontal="center"/>
    </xf>
    <xf numFmtId="0" fontId="0" fillId="0" borderId="36" xfId="0" applyBorder="1"/>
    <xf numFmtId="0" fontId="6" fillId="2" borderId="0" xfId="0" applyFont="1" applyFill="1" applyAlignment="1">
      <alignment horizontal="center"/>
    </xf>
    <xf numFmtId="0" fontId="12" fillId="0" borderId="0" xfId="1"/>
    <xf numFmtId="0" fontId="12" fillId="0" borderId="0" xfId="1" applyAlignment="1">
      <alignment horizontal="center"/>
    </xf>
    <xf numFmtId="0" fontId="0" fillId="0" borderId="0" xfId="0" applyAlignment="1">
      <alignment horizontal="center"/>
    </xf>
    <xf numFmtId="0" fontId="0" fillId="0" borderId="36" xfId="0" applyBorder="1" applyAlignment="1">
      <alignment horizontal="center"/>
    </xf>
    <xf numFmtId="0" fontId="1" fillId="0" borderId="36" xfId="0" applyFont="1" applyBorder="1"/>
    <xf numFmtId="0" fontId="1" fillId="0" borderId="36" xfId="0" applyFont="1" applyBorder="1" applyAlignment="1">
      <alignment horizontal="center"/>
    </xf>
    <xf numFmtId="0" fontId="13" fillId="0" borderId="36" xfId="1" applyFont="1" applyBorder="1"/>
    <xf numFmtId="0" fontId="13" fillId="0" borderId="36" xfId="1" applyFont="1" applyBorder="1" applyAlignment="1">
      <alignment horizontal="center"/>
    </xf>
    <xf numFmtId="165" fontId="1" fillId="2" borderId="7" xfId="0" applyNumberFormat="1" applyFont="1" applyFill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6" fillId="0" borderId="42" xfId="0" applyNumberFormat="1" applyFont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0" fillId="2" borderId="14" xfId="0" applyFill="1" applyBorder="1"/>
    <xf numFmtId="0" fontId="0" fillId="2" borderId="17" xfId="0" applyFill="1" applyBorder="1"/>
    <xf numFmtId="0" fontId="6" fillId="2" borderId="17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0" fillId="2" borderId="23" xfId="0" applyFill="1" applyBorder="1"/>
    <xf numFmtId="0" fontId="0" fillId="0" borderId="13" xfId="0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8" fillId="2" borderId="33" xfId="0" applyNumberFormat="1" applyFont="1" applyFill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1" fillId="0" borderId="54" xfId="0" applyFont="1" applyBorder="1"/>
    <xf numFmtId="0" fontId="1" fillId="0" borderId="54" xfId="0" applyFont="1" applyBorder="1" applyAlignment="1">
      <alignment horizontal="center"/>
    </xf>
    <xf numFmtId="165" fontId="0" fillId="0" borderId="55" xfId="0" applyNumberFormat="1" applyBorder="1" applyAlignment="1">
      <alignment horizontal="center"/>
    </xf>
    <xf numFmtId="164" fontId="1" fillId="0" borderId="56" xfId="0" applyNumberFormat="1" applyFont="1" applyBorder="1" applyAlignment="1">
      <alignment horizontal="center"/>
    </xf>
    <xf numFmtId="164" fontId="0" fillId="0" borderId="57" xfId="0" applyNumberFormat="1" applyBorder="1" applyAlignment="1">
      <alignment horizontal="center"/>
    </xf>
    <xf numFmtId="164" fontId="6" fillId="0" borderId="58" xfId="0" applyNumberFormat="1" applyFont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0" fontId="13" fillId="0" borderId="54" xfId="1" applyFont="1" applyBorder="1"/>
    <xf numFmtId="0" fontId="0" fillId="0" borderId="54" xfId="0" applyBorder="1"/>
    <xf numFmtId="0" fontId="0" fillId="0" borderId="54" xfId="0" applyBorder="1" applyAlignment="1">
      <alignment horizontal="center"/>
    </xf>
    <xf numFmtId="165" fontId="0" fillId="0" borderId="56" xfId="0" applyNumberFormat="1" applyBorder="1" applyAlignment="1">
      <alignment horizontal="center"/>
    </xf>
    <xf numFmtId="164" fontId="0" fillId="0" borderId="60" xfId="0" applyNumberFormat="1" applyBorder="1" applyAlignment="1">
      <alignment horizontal="center"/>
    </xf>
    <xf numFmtId="165" fontId="0" fillId="0" borderId="61" xfId="0" applyNumberFormat="1" applyBorder="1" applyAlignment="1">
      <alignment horizontal="center"/>
    </xf>
    <xf numFmtId="0" fontId="0" fillId="0" borderId="0" xfId="0" applyBorder="1"/>
    <xf numFmtId="0" fontId="12" fillId="0" borderId="54" xfId="1" applyBorder="1" applyAlignment="1">
      <alignment horizontal="center"/>
    </xf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2" fontId="0" fillId="0" borderId="61" xfId="0" applyNumberFormat="1" applyBorder="1" applyAlignment="1">
      <alignment horizontal="center"/>
    </xf>
    <xf numFmtId="164" fontId="8" fillId="0" borderId="62" xfId="0" applyNumberFormat="1" applyFont="1" applyBorder="1" applyAlignment="1">
      <alignment horizontal="center"/>
    </xf>
    <xf numFmtId="165" fontId="0" fillId="0" borderId="60" xfId="0" applyNumberFormat="1" applyBorder="1" applyAlignment="1">
      <alignment horizontal="center"/>
    </xf>
    <xf numFmtId="0" fontId="0" fillId="0" borderId="60" xfId="0" applyBorder="1"/>
    <xf numFmtId="164" fontId="8" fillId="0" borderId="58" xfId="0" applyNumberFormat="1" applyFont="1" applyBorder="1" applyAlignment="1">
      <alignment horizontal="center"/>
    </xf>
    <xf numFmtId="164" fontId="0" fillId="0" borderId="0" xfId="0" applyNumberFormat="1" applyBorder="1"/>
    <xf numFmtId="0" fontId="6" fillId="2" borderId="63" xfId="0" applyFont="1" applyFill="1" applyBorder="1" applyAlignment="1">
      <alignment horizontal="center"/>
    </xf>
    <xf numFmtId="165" fontId="0" fillId="2" borderId="61" xfId="0" applyNumberFormat="1" applyFill="1" applyBorder="1" applyAlignment="1">
      <alignment horizontal="center"/>
    </xf>
    <xf numFmtId="0" fontId="0" fillId="2" borderId="0" xfId="0" applyFill="1" applyBorder="1"/>
    <xf numFmtId="165" fontId="0" fillId="2" borderId="55" xfId="0" applyNumberFormat="1" applyFill="1" applyBorder="1" applyAlignment="1">
      <alignment horizontal="center"/>
    </xf>
    <xf numFmtId="165" fontId="0" fillId="0" borderId="64" xfId="0" applyNumberFormat="1" applyBorder="1" applyAlignment="1">
      <alignment horizontal="center"/>
    </xf>
    <xf numFmtId="165" fontId="0" fillId="0" borderId="65" xfId="0" applyNumberFormat="1" applyBorder="1" applyAlignment="1">
      <alignment horizontal="center"/>
    </xf>
    <xf numFmtId="165" fontId="1" fillId="0" borderId="60" xfId="0" applyNumberFormat="1" applyFont="1" applyBorder="1" applyAlignment="1">
      <alignment horizontal="center"/>
    </xf>
    <xf numFmtId="165" fontId="1" fillId="0" borderId="56" xfId="0" applyNumberFormat="1" applyFont="1" applyBorder="1" applyAlignment="1">
      <alignment horizontal="center"/>
    </xf>
    <xf numFmtId="164" fontId="1" fillId="0" borderId="66" xfId="0" applyNumberFormat="1" applyFont="1" applyBorder="1" applyAlignment="1">
      <alignment horizontal="center"/>
    </xf>
    <xf numFmtId="164" fontId="8" fillId="0" borderId="67" xfId="0" applyNumberFormat="1" applyFont="1" applyBorder="1" applyAlignment="1">
      <alignment horizontal="center"/>
    </xf>
  </cellXfs>
  <cellStyles count="2">
    <cellStyle name="Normální" xfId="0" builtinId="0"/>
    <cellStyle name="Normální 2" xfId="1" xr:uid="{C6CB2B26-40D1-49C0-9A9A-268CEFF6B63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eg"/><Relationship Id="rId3" Type="http://schemas.openxmlformats.org/officeDocument/2006/relationships/image" Target="../media/image2.jpeg"/><Relationship Id="rId7" Type="http://schemas.openxmlformats.org/officeDocument/2006/relationships/image" Target="../media/image9.jpeg"/><Relationship Id="rId2" Type="http://schemas.openxmlformats.org/officeDocument/2006/relationships/image" Target="../media/image6.jpeg"/><Relationship Id="rId1" Type="http://schemas.openxmlformats.org/officeDocument/2006/relationships/image" Target="../media/image4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438150</xdr:colOff>
      <xdr:row>1</xdr:row>
      <xdr:rowOff>66675</xdr:rowOff>
    </xdr:from>
    <xdr:to>
      <xdr:col>15</xdr:col>
      <xdr:colOff>104775</xdr:colOff>
      <xdr:row>1</xdr:row>
      <xdr:rowOff>466725</xdr:rowOff>
    </xdr:to>
    <xdr:pic>
      <xdr:nvPicPr>
        <xdr:cNvPr id="8401" name="Picture 1">
          <a:extLst>
            <a:ext uri="{FF2B5EF4-FFF2-40B4-BE49-F238E27FC236}">
              <a16:creationId xmlns:a16="http://schemas.microsoft.com/office/drawing/2014/main" id="{00000000-0008-0000-0000-0000D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34150" y="1123950"/>
          <a:ext cx="6191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504825</xdr:colOff>
      <xdr:row>1</xdr:row>
      <xdr:rowOff>66675</xdr:rowOff>
    </xdr:from>
    <xdr:to>
      <xdr:col>9</xdr:col>
      <xdr:colOff>47625</xdr:colOff>
      <xdr:row>1</xdr:row>
      <xdr:rowOff>476250</xdr:rowOff>
    </xdr:to>
    <xdr:pic>
      <xdr:nvPicPr>
        <xdr:cNvPr id="8402" name="Picture 2">
          <a:extLst>
            <a:ext uri="{FF2B5EF4-FFF2-40B4-BE49-F238E27FC236}">
              <a16:creationId xmlns:a16="http://schemas.microsoft.com/office/drawing/2014/main" id="{00000000-0008-0000-0000-0000D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14900" y="112395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10</xdr:col>
      <xdr:colOff>438150</xdr:colOff>
      <xdr:row>17</xdr:row>
      <xdr:rowOff>66675</xdr:rowOff>
    </xdr:from>
    <xdr:ext cx="649605" cy="400050"/>
    <xdr:pic>
      <xdr:nvPicPr>
        <xdr:cNvPr id="2" name="Picture 1">
          <a:extLst>
            <a:ext uri="{FF2B5EF4-FFF2-40B4-BE49-F238E27FC236}">
              <a16:creationId xmlns:a16="http://schemas.microsoft.com/office/drawing/2014/main" id="{56AF0067-04DC-4DD8-8C3A-480111042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36230" y="318135"/>
          <a:ext cx="64960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451485</xdr:colOff>
      <xdr:row>17</xdr:row>
      <xdr:rowOff>89535</xdr:rowOff>
    </xdr:from>
    <xdr:ext cx="670560" cy="409575"/>
    <xdr:pic>
      <xdr:nvPicPr>
        <xdr:cNvPr id="3" name="Picture 2">
          <a:extLst>
            <a:ext uri="{FF2B5EF4-FFF2-40B4-BE49-F238E27FC236}">
              <a16:creationId xmlns:a16="http://schemas.microsoft.com/office/drawing/2014/main" id="{7CC7BC0A-4579-444E-AACC-D398A286E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89145" y="4006215"/>
          <a:ext cx="67056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438150</xdr:colOff>
      <xdr:row>6</xdr:row>
      <xdr:rowOff>66675</xdr:rowOff>
    </xdr:from>
    <xdr:ext cx="649605" cy="400050"/>
    <xdr:pic>
      <xdr:nvPicPr>
        <xdr:cNvPr id="4" name="Picture 1">
          <a:extLst>
            <a:ext uri="{FF2B5EF4-FFF2-40B4-BE49-F238E27FC236}">
              <a16:creationId xmlns:a16="http://schemas.microsoft.com/office/drawing/2014/main" id="{376A6ABC-3865-4DC5-9F45-40A06C204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36230" y="318135"/>
          <a:ext cx="64960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504825</xdr:colOff>
      <xdr:row>6</xdr:row>
      <xdr:rowOff>66675</xdr:rowOff>
    </xdr:from>
    <xdr:ext cx="670560" cy="409575"/>
    <xdr:pic>
      <xdr:nvPicPr>
        <xdr:cNvPr id="5" name="Picture 2">
          <a:extLst>
            <a:ext uri="{FF2B5EF4-FFF2-40B4-BE49-F238E27FC236}">
              <a16:creationId xmlns:a16="http://schemas.microsoft.com/office/drawing/2014/main" id="{6E4B1755-2F74-4AE7-B366-A17B0B904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42485" y="318135"/>
          <a:ext cx="67056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3</xdr:row>
      <xdr:rowOff>38100</xdr:rowOff>
    </xdr:from>
    <xdr:to>
      <xdr:col>10</xdr:col>
      <xdr:colOff>41798</xdr:colOff>
      <xdr:row>5</xdr:row>
      <xdr:rowOff>123825</xdr:rowOff>
    </xdr:to>
    <xdr:pic>
      <xdr:nvPicPr>
        <xdr:cNvPr id="1172" name="Picture 8">
          <a:extLst>
            <a:ext uri="{FF2B5EF4-FFF2-40B4-BE49-F238E27FC236}">
              <a16:creationId xmlns:a16="http://schemas.microsoft.com/office/drawing/2014/main" id="{00000000-0008-0000-0100-00009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34290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323850</xdr:colOff>
      <xdr:row>3</xdr:row>
      <xdr:rowOff>47625</xdr:rowOff>
    </xdr:from>
    <xdr:to>
      <xdr:col>16</xdr:col>
      <xdr:colOff>73062</xdr:colOff>
      <xdr:row>5</xdr:row>
      <xdr:rowOff>123825</xdr:rowOff>
    </xdr:to>
    <xdr:pic>
      <xdr:nvPicPr>
        <xdr:cNvPr id="1173" name="Picture 9">
          <a:extLst>
            <a:ext uri="{FF2B5EF4-FFF2-40B4-BE49-F238E27FC236}">
              <a16:creationId xmlns:a16="http://schemas.microsoft.com/office/drawing/2014/main" id="{00000000-0008-0000-0100-00009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0300" y="409575"/>
          <a:ext cx="6191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2</xdr:row>
      <xdr:rowOff>38100</xdr:rowOff>
    </xdr:from>
    <xdr:to>
      <xdr:col>9</xdr:col>
      <xdr:colOff>40005</xdr:colOff>
      <xdr:row>4</xdr:row>
      <xdr:rowOff>114300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685800"/>
          <a:ext cx="63055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323850</xdr:colOff>
      <xdr:row>2</xdr:row>
      <xdr:rowOff>47625</xdr:rowOff>
    </xdr:from>
    <xdr:to>
      <xdr:col>15</xdr:col>
      <xdr:colOff>76200</xdr:colOff>
      <xdr:row>4</xdr:row>
      <xdr:rowOff>114300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0" y="695325"/>
          <a:ext cx="6191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466725</xdr:colOff>
      <xdr:row>2</xdr:row>
      <xdr:rowOff>47625</xdr:rowOff>
    </xdr:from>
    <xdr:to>
      <xdr:col>16</xdr:col>
      <xdr:colOff>316230</xdr:colOff>
      <xdr:row>4</xdr:row>
      <xdr:rowOff>76200</xdr:rowOff>
    </xdr:to>
    <xdr:pic>
      <xdr:nvPicPr>
        <xdr:cNvPr id="3" name="Picture 1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43850" y="647700"/>
          <a:ext cx="87820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447674</xdr:colOff>
      <xdr:row>2</xdr:row>
      <xdr:rowOff>38099</xdr:rowOff>
    </xdr:from>
    <xdr:to>
      <xdr:col>9</xdr:col>
      <xdr:colOff>209549</xdr:colOff>
      <xdr:row>4</xdr:row>
      <xdr:rowOff>129308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62449" y="638174"/>
          <a:ext cx="790575" cy="491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3</xdr:row>
      <xdr:rowOff>95250</xdr:rowOff>
    </xdr:from>
    <xdr:to>
      <xdr:col>17</xdr:col>
      <xdr:colOff>57150</xdr:colOff>
      <xdr:row>5</xdr:row>
      <xdr:rowOff>133350</xdr:rowOff>
    </xdr:to>
    <xdr:pic>
      <xdr:nvPicPr>
        <xdr:cNvPr id="13" name="Picture 1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00900" y="1000125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9525</xdr:colOff>
      <xdr:row>3</xdr:row>
      <xdr:rowOff>95250</xdr:rowOff>
    </xdr:from>
    <xdr:to>
      <xdr:col>10</xdr:col>
      <xdr:colOff>161925</xdr:colOff>
      <xdr:row>5</xdr:row>
      <xdr:rowOff>133350</xdr:rowOff>
    </xdr:to>
    <xdr:pic>
      <xdr:nvPicPr>
        <xdr:cNvPr id="8" name="Picture 6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86250" y="1000125"/>
          <a:ext cx="628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228600</xdr:colOff>
      <xdr:row>21</xdr:row>
      <xdr:rowOff>38100</xdr:rowOff>
    </xdr:from>
    <xdr:to>
      <xdr:col>16</xdr:col>
      <xdr:colOff>228600</xdr:colOff>
      <xdr:row>23</xdr:row>
      <xdr:rowOff>152400</xdr:rowOff>
    </xdr:to>
    <xdr:pic>
      <xdr:nvPicPr>
        <xdr:cNvPr id="4513" name="Picture 1">
          <a:extLst>
            <a:ext uri="{FF2B5EF4-FFF2-40B4-BE49-F238E27FC236}">
              <a16:creationId xmlns:a16="http://schemas.microsoft.com/office/drawing/2014/main" id="{00000000-0008-0000-0500-0000A1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4900" y="2305050"/>
          <a:ext cx="628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238125</xdr:colOff>
      <xdr:row>21</xdr:row>
      <xdr:rowOff>19050</xdr:rowOff>
    </xdr:from>
    <xdr:to>
      <xdr:col>9</xdr:col>
      <xdr:colOff>190500</xdr:colOff>
      <xdr:row>23</xdr:row>
      <xdr:rowOff>133350</xdr:rowOff>
    </xdr:to>
    <xdr:pic>
      <xdr:nvPicPr>
        <xdr:cNvPr id="4514" name="Picture 2">
          <a:extLst>
            <a:ext uri="{FF2B5EF4-FFF2-40B4-BE49-F238E27FC236}">
              <a16:creationId xmlns:a16="http://schemas.microsoft.com/office/drawing/2014/main" id="{00000000-0008-0000-0500-0000A2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371475"/>
          <a:ext cx="6381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228600</xdr:colOff>
      <xdr:row>21</xdr:row>
      <xdr:rowOff>19050</xdr:rowOff>
    </xdr:from>
    <xdr:to>
      <xdr:col>23</xdr:col>
      <xdr:colOff>219075</xdr:colOff>
      <xdr:row>23</xdr:row>
      <xdr:rowOff>104775</xdr:rowOff>
    </xdr:to>
    <xdr:pic>
      <xdr:nvPicPr>
        <xdr:cNvPr id="4515" name="Picture 3">
          <a:extLst>
            <a:ext uri="{FF2B5EF4-FFF2-40B4-BE49-F238E27FC236}">
              <a16:creationId xmlns:a16="http://schemas.microsoft.com/office/drawing/2014/main" id="{00000000-0008-0000-0500-0000A3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0" y="371475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247651</xdr:colOff>
      <xdr:row>21</xdr:row>
      <xdr:rowOff>47625</xdr:rowOff>
    </xdr:from>
    <xdr:to>
      <xdr:col>30</xdr:col>
      <xdr:colOff>171451</xdr:colOff>
      <xdr:row>23</xdr:row>
      <xdr:rowOff>123825</xdr:rowOff>
    </xdr:to>
    <xdr:pic>
      <xdr:nvPicPr>
        <xdr:cNvPr id="4516" name="Picture 4">
          <a:extLst>
            <a:ext uri="{FF2B5EF4-FFF2-40B4-BE49-F238E27FC236}">
              <a16:creationId xmlns:a16="http://schemas.microsoft.com/office/drawing/2014/main" id="{00000000-0008-0000-0500-0000A4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115176" y="2314575"/>
          <a:ext cx="5715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257175</xdr:colOff>
      <xdr:row>40</xdr:row>
      <xdr:rowOff>19050</xdr:rowOff>
    </xdr:from>
    <xdr:to>
      <xdr:col>16</xdr:col>
      <xdr:colOff>257175</xdr:colOff>
      <xdr:row>42</xdr:row>
      <xdr:rowOff>133350</xdr:rowOff>
    </xdr:to>
    <xdr:pic>
      <xdr:nvPicPr>
        <xdr:cNvPr id="22" name="Picture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43475" y="371475"/>
          <a:ext cx="628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238125</xdr:colOff>
      <xdr:row>40</xdr:row>
      <xdr:rowOff>19050</xdr:rowOff>
    </xdr:from>
    <xdr:to>
      <xdr:col>9</xdr:col>
      <xdr:colOff>190500</xdr:colOff>
      <xdr:row>42</xdr:row>
      <xdr:rowOff>133350</xdr:rowOff>
    </xdr:to>
    <xdr:pic>
      <xdr:nvPicPr>
        <xdr:cNvPr id="23" name="Picture 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371475"/>
          <a:ext cx="6381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228600</xdr:colOff>
      <xdr:row>40</xdr:row>
      <xdr:rowOff>19050</xdr:rowOff>
    </xdr:from>
    <xdr:to>
      <xdr:col>23</xdr:col>
      <xdr:colOff>219075</xdr:colOff>
      <xdr:row>42</xdr:row>
      <xdr:rowOff>104775</xdr:rowOff>
    </xdr:to>
    <xdr:pic>
      <xdr:nvPicPr>
        <xdr:cNvPr id="24" name="Picture 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0" y="371475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219075</xdr:colOff>
      <xdr:row>40</xdr:row>
      <xdr:rowOff>38100</xdr:rowOff>
    </xdr:from>
    <xdr:to>
      <xdr:col>30</xdr:col>
      <xdr:colOff>190500</xdr:colOff>
      <xdr:row>42</xdr:row>
      <xdr:rowOff>114300</xdr:rowOff>
    </xdr:to>
    <xdr:pic>
      <xdr:nvPicPr>
        <xdr:cNvPr id="25" name="Picture 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086600" y="4381500"/>
          <a:ext cx="619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228600</xdr:colOff>
      <xdr:row>2</xdr:row>
      <xdr:rowOff>38100</xdr:rowOff>
    </xdr:from>
    <xdr:to>
      <xdr:col>30</xdr:col>
      <xdr:colOff>171451</xdr:colOff>
      <xdr:row>4</xdr:row>
      <xdr:rowOff>157382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096125" y="571500"/>
          <a:ext cx="590551" cy="4431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190500</xdr:colOff>
      <xdr:row>2</xdr:row>
      <xdr:rowOff>19050</xdr:rowOff>
    </xdr:from>
    <xdr:to>
      <xdr:col>16</xdr:col>
      <xdr:colOff>190500</xdr:colOff>
      <xdr:row>4</xdr:row>
      <xdr:rowOff>133350</xdr:rowOff>
    </xdr:to>
    <xdr:pic>
      <xdr:nvPicPr>
        <xdr:cNvPr id="19" name="Picture 6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552450"/>
          <a:ext cx="628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200026</xdr:colOff>
      <xdr:row>2</xdr:row>
      <xdr:rowOff>28576</xdr:rowOff>
    </xdr:from>
    <xdr:to>
      <xdr:col>9</xdr:col>
      <xdr:colOff>152400</xdr:colOff>
      <xdr:row>5</xdr:row>
      <xdr:rowOff>3413</xdr:rowOff>
    </xdr:to>
    <xdr:pic>
      <xdr:nvPicPr>
        <xdr:cNvPr id="20" name="Picture 7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33801" y="561976"/>
          <a:ext cx="638174" cy="4606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209551</xdr:colOff>
      <xdr:row>2</xdr:row>
      <xdr:rowOff>66675</xdr:rowOff>
    </xdr:from>
    <xdr:to>
      <xdr:col>23</xdr:col>
      <xdr:colOff>161925</xdr:colOff>
      <xdr:row>4</xdr:row>
      <xdr:rowOff>126668</xdr:rowOff>
    </xdr:to>
    <xdr:pic>
      <xdr:nvPicPr>
        <xdr:cNvPr id="21" name="Picture 8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81701" y="600075"/>
          <a:ext cx="600074" cy="3838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219075</xdr:colOff>
      <xdr:row>55</xdr:row>
      <xdr:rowOff>66675</xdr:rowOff>
    </xdr:from>
    <xdr:to>
      <xdr:col>30</xdr:col>
      <xdr:colOff>190500</xdr:colOff>
      <xdr:row>57</xdr:row>
      <xdr:rowOff>76200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781925" y="6067425"/>
          <a:ext cx="6191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238125</xdr:colOff>
      <xdr:row>55</xdr:row>
      <xdr:rowOff>66675</xdr:rowOff>
    </xdr:from>
    <xdr:to>
      <xdr:col>16</xdr:col>
      <xdr:colOff>238125</xdr:colOff>
      <xdr:row>57</xdr:row>
      <xdr:rowOff>114300</xdr:rowOff>
    </xdr:to>
    <xdr:pic>
      <xdr:nvPicPr>
        <xdr:cNvPr id="27" name="Picture 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086350" y="6067425"/>
          <a:ext cx="6286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304800</xdr:colOff>
      <xdr:row>55</xdr:row>
      <xdr:rowOff>76200</xdr:rowOff>
    </xdr:from>
    <xdr:to>
      <xdr:col>9</xdr:col>
      <xdr:colOff>247650</xdr:colOff>
      <xdr:row>57</xdr:row>
      <xdr:rowOff>123825</xdr:rowOff>
    </xdr:to>
    <xdr:pic>
      <xdr:nvPicPr>
        <xdr:cNvPr id="28" name="Picture 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733800" y="6076950"/>
          <a:ext cx="6381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200025</xdr:colOff>
      <xdr:row>55</xdr:row>
      <xdr:rowOff>66675</xdr:rowOff>
    </xdr:from>
    <xdr:to>
      <xdr:col>23</xdr:col>
      <xdr:colOff>190500</xdr:colOff>
      <xdr:row>57</xdr:row>
      <xdr:rowOff>85725</xdr:rowOff>
    </xdr:to>
    <xdr:pic>
      <xdr:nvPicPr>
        <xdr:cNvPr id="29" name="Picture 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391275" y="6067425"/>
          <a:ext cx="6381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219075</xdr:colOff>
      <xdr:row>67</xdr:row>
      <xdr:rowOff>66675</xdr:rowOff>
    </xdr:from>
    <xdr:to>
      <xdr:col>30</xdr:col>
      <xdr:colOff>190500</xdr:colOff>
      <xdr:row>69</xdr:row>
      <xdr:rowOff>0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772400" y="6572250"/>
          <a:ext cx="6191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238125</xdr:colOff>
      <xdr:row>67</xdr:row>
      <xdr:rowOff>66675</xdr:rowOff>
    </xdr:from>
    <xdr:to>
      <xdr:col>16</xdr:col>
      <xdr:colOff>238125</xdr:colOff>
      <xdr:row>69</xdr:row>
      <xdr:rowOff>38100</xdr:rowOff>
    </xdr:to>
    <xdr:pic>
      <xdr:nvPicPr>
        <xdr:cNvPr id="31" name="Picture 6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076825" y="6572250"/>
          <a:ext cx="6286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304800</xdr:colOff>
      <xdr:row>67</xdr:row>
      <xdr:rowOff>76200</xdr:rowOff>
    </xdr:from>
    <xdr:to>
      <xdr:col>9</xdr:col>
      <xdr:colOff>247650</xdr:colOff>
      <xdr:row>69</xdr:row>
      <xdr:rowOff>47625</xdr:rowOff>
    </xdr:to>
    <xdr:pic>
      <xdr:nvPicPr>
        <xdr:cNvPr id="32" name="Picture 7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724275" y="6581775"/>
          <a:ext cx="6381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200025</xdr:colOff>
      <xdr:row>67</xdr:row>
      <xdr:rowOff>66675</xdr:rowOff>
    </xdr:from>
    <xdr:to>
      <xdr:col>23</xdr:col>
      <xdr:colOff>190500</xdr:colOff>
      <xdr:row>69</xdr:row>
      <xdr:rowOff>9525</xdr:rowOff>
    </xdr:to>
    <xdr:pic>
      <xdr:nvPicPr>
        <xdr:cNvPr id="33" name="Picture 8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381750" y="6572250"/>
          <a:ext cx="6381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25</xdr:col>
      <xdr:colOff>219075</xdr:colOff>
      <xdr:row>75</xdr:row>
      <xdr:rowOff>66675</xdr:rowOff>
    </xdr:from>
    <xdr:ext cx="641985" cy="329565"/>
    <xdr:pic>
      <xdr:nvPicPr>
        <xdr:cNvPr id="2" name="Picture 5">
          <a:extLst>
            <a:ext uri="{FF2B5EF4-FFF2-40B4-BE49-F238E27FC236}">
              <a16:creationId xmlns:a16="http://schemas.microsoft.com/office/drawing/2014/main" id="{551648C5-647F-4EE0-AEB8-8B4F51DDA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551795" y="9172575"/>
          <a:ext cx="641985" cy="329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238125</xdr:colOff>
      <xdr:row>75</xdr:row>
      <xdr:rowOff>66675</xdr:rowOff>
    </xdr:from>
    <xdr:ext cx="647700" cy="367665"/>
    <xdr:pic>
      <xdr:nvPicPr>
        <xdr:cNvPr id="3" name="Picture 6">
          <a:extLst>
            <a:ext uri="{FF2B5EF4-FFF2-40B4-BE49-F238E27FC236}">
              <a16:creationId xmlns:a16="http://schemas.microsoft.com/office/drawing/2014/main" id="{BC7B7188-3C4F-4676-A28B-CE166D456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36945" y="9172575"/>
          <a:ext cx="647700" cy="367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304800</xdr:colOff>
      <xdr:row>75</xdr:row>
      <xdr:rowOff>76200</xdr:rowOff>
    </xdr:from>
    <xdr:ext cx="651510" cy="367665"/>
    <xdr:pic>
      <xdr:nvPicPr>
        <xdr:cNvPr id="4" name="Picture 7">
          <a:extLst>
            <a:ext uri="{FF2B5EF4-FFF2-40B4-BE49-F238E27FC236}">
              <a16:creationId xmlns:a16="http://schemas.microsoft.com/office/drawing/2014/main" id="{71392C55-1F52-47CC-9D3F-9F869ED45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733800" y="9182100"/>
          <a:ext cx="651510" cy="367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200025</xdr:colOff>
      <xdr:row>75</xdr:row>
      <xdr:rowOff>66675</xdr:rowOff>
    </xdr:from>
    <xdr:ext cx="661035" cy="339090"/>
    <xdr:pic>
      <xdr:nvPicPr>
        <xdr:cNvPr id="5" name="Picture 8">
          <a:extLst>
            <a:ext uri="{FF2B5EF4-FFF2-40B4-BE49-F238E27FC236}">
              <a16:creationId xmlns:a16="http://schemas.microsoft.com/office/drawing/2014/main" id="{58B2B47C-F8C5-4F07-9B99-BAE0DC597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223885" y="9172575"/>
          <a:ext cx="661035" cy="339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indexed="13"/>
  </sheetPr>
  <dimension ref="A1:U35"/>
  <sheetViews>
    <sheetView topLeftCell="A12" zoomScaleNormal="100" workbookViewId="0">
      <selection activeCell="A18" sqref="A18:Q34"/>
    </sheetView>
  </sheetViews>
  <sheetFormatPr defaultRowHeight="13.2" x14ac:dyDescent="0.25"/>
  <cols>
    <col min="1" max="1" width="6.5546875" customWidth="1"/>
    <col min="2" max="2" width="21.44140625" customWidth="1"/>
    <col min="3" max="3" width="7.5546875" customWidth="1"/>
    <col min="4" max="4" width="24.77734375" customWidth="1"/>
    <col min="5" max="5" width="7.88671875" customWidth="1"/>
    <col min="6" max="8" width="7.88671875" hidden="1" customWidth="1"/>
    <col min="9" max="9" width="8.5546875" customWidth="1"/>
    <col min="10" max="10" width="8.88671875" customWidth="1"/>
    <col min="11" max="11" width="7" customWidth="1"/>
    <col min="12" max="14" width="7" hidden="1" customWidth="1"/>
    <col min="15" max="15" width="7.33203125" customWidth="1"/>
    <col min="16" max="16" width="7.6640625" customWidth="1"/>
  </cols>
  <sheetData>
    <row r="1" spans="1:21" ht="20.25" customHeight="1" thickBot="1" x14ac:dyDescent="0.45">
      <c r="B1" s="2" t="s">
        <v>36</v>
      </c>
      <c r="D1" s="1"/>
      <c r="U1" s="2"/>
    </row>
    <row r="2" spans="1:21" ht="39.75" customHeight="1" thickTop="1" x14ac:dyDescent="0.25">
      <c r="A2" s="38" t="s">
        <v>20</v>
      </c>
      <c r="B2" s="39" t="s">
        <v>17</v>
      </c>
      <c r="C2" s="39" t="s">
        <v>16</v>
      </c>
      <c r="D2" s="42" t="s">
        <v>22</v>
      </c>
      <c r="E2" s="41"/>
      <c r="F2" s="40"/>
      <c r="G2" s="40"/>
      <c r="H2" s="40"/>
      <c r="I2" s="40"/>
      <c r="J2" s="43"/>
      <c r="K2" s="41"/>
      <c r="L2" s="40"/>
      <c r="M2" s="40"/>
      <c r="N2" s="40"/>
      <c r="O2" s="40"/>
      <c r="P2" s="43"/>
      <c r="Q2" s="44"/>
    </row>
    <row r="3" spans="1:21" ht="14.25" customHeight="1" x14ac:dyDescent="0.25">
      <c r="A3" s="48"/>
      <c r="B3" s="49"/>
      <c r="C3" s="49"/>
      <c r="D3" s="50"/>
      <c r="E3" s="36" t="s">
        <v>24</v>
      </c>
      <c r="F3" s="109" t="s">
        <v>31</v>
      </c>
      <c r="G3" s="109" t="s">
        <v>32</v>
      </c>
      <c r="H3" s="109" t="s">
        <v>33</v>
      </c>
      <c r="I3" s="35" t="s">
        <v>25</v>
      </c>
      <c r="J3" s="51" t="s">
        <v>21</v>
      </c>
      <c r="K3" s="36" t="s">
        <v>24</v>
      </c>
      <c r="L3" s="110" t="s">
        <v>31</v>
      </c>
      <c r="M3" s="110" t="s">
        <v>32</v>
      </c>
      <c r="N3" s="110" t="s">
        <v>33</v>
      </c>
      <c r="O3" s="37" t="s">
        <v>25</v>
      </c>
      <c r="P3" s="51" t="s">
        <v>21</v>
      </c>
      <c r="Q3" s="52" t="s">
        <v>1</v>
      </c>
    </row>
    <row r="4" spans="1:21" ht="13.95" customHeight="1" x14ac:dyDescent="0.25">
      <c r="A4" s="194" t="s">
        <v>2</v>
      </c>
      <c r="B4" s="206" t="s">
        <v>169</v>
      </c>
      <c r="C4" s="207">
        <v>2018</v>
      </c>
      <c r="D4" s="206" t="s">
        <v>51</v>
      </c>
      <c r="E4" s="7">
        <v>2.5</v>
      </c>
      <c r="F4" s="7">
        <v>4.5</v>
      </c>
      <c r="G4" s="7">
        <v>3.9</v>
      </c>
      <c r="H4" s="7"/>
      <c r="I4" s="32">
        <f>INT((10-AVERAGE(F4:H4))*1000)/1000</f>
        <v>5.8</v>
      </c>
      <c r="J4" s="4">
        <f>E4+I4</f>
        <v>8.3000000000000007</v>
      </c>
      <c r="K4" s="7">
        <v>2</v>
      </c>
      <c r="L4" s="7">
        <v>2.6</v>
      </c>
      <c r="M4" s="7">
        <v>2.7</v>
      </c>
      <c r="N4" s="7"/>
      <c r="O4" s="32">
        <f>INT((10-AVERAGE(L4:N4))*1000)/1000</f>
        <v>7.35</v>
      </c>
      <c r="P4" s="4">
        <f>K4+O4</f>
        <v>9.35</v>
      </c>
      <c r="Q4" s="199">
        <f>J4+P4</f>
        <v>17.649999999999999</v>
      </c>
    </row>
    <row r="5" spans="1:21" ht="13.95" customHeight="1" thickBot="1" x14ac:dyDescent="0.3">
      <c r="A5" s="227" t="s">
        <v>3</v>
      </c>
      <c r="B5" s="228" t="s">
        <v>167</v>
      </c>
      <c r="C5" s="229">
        <v>2019</v>
      </c>
      <c r="D5" s="228" t="s">
        <v>51</v>
      </c>
      <c r="E5" s="230">
        <v>2</v>
      </c>
      <c r="F5" s="230">
        <v>5</v>
      </c>
      <c r="G5" s="230">
        <v>4.8</v>
      </c>
      <c r="H5" s="230"/>
      <c r="I5" s="231">
        <f>INT((10-AVERAGE(F5:H5))*1000)/1000</f>
        <v>5.0999999999999996</v>
      </c>
      <c r="J5" s="232">
        <f>E5+I5</f>
        <v>7.1</v>
      </c>
      <c r="K5" s="230">
        <v>1</v>
      </c>
      <c r="L5" s="230">
        <v>1.5</v>
      </c>
      <c r="M5" s="230">
        <v>1.5</v>
      </c>
      <c r="N5" s="230"/>
      <c r="O5" s="231">
        <f>INT((10-AVERAGE(L5:N5))*1000)/1000</f>
        <v>8.5</v>
      </c>
      <c r="P5" s="232">
        <f>K5+O5</f>
        <v>9.5</v>
      </c>
      <c r="Q5" s="233">
        <f>J5+P5</f>
        <v>16.600000000000001</v>
      </c>
    </row>
    <row r="6" spans="1:21" ht="13.95" customHeight="1" thickTop="1" thickBot="1" x14ac:dyDescent="0.35">
      <c r="A6" s="201"/>
      <c r="B6" s="202"/>
      <c r="C6" s="203"/>
      <c r="D6" s="202"/>
      <c r="E6" s="204"/>
      <c r="F6" s="204"/>
      <c r="G6" s="204"/>
      <c r="H6" s="204"/>
      <c r="I6" s="167"/>
      <c r="J6" s="105"/>
      <c r="K6" s="204"/>
      <c r="L6" s="204"/>
      <c r="M6" s="204"/>
      <c r="N6" s="204"/>
      <c r="O6" s="167"/>
      <c r="P6" s="105"/>
      <c r="Q6" s="106"/>
    </row>
    <row r="7" spans="1:21" ht="42" customHeight="1" thickTop="1" x14ac:dyDescent="0.25">
      <c r="A7" s="215" t="s">
        <v>20</v>
      </c>
      <c r="B7" s="39" t="s">
        <v>17</v>
      </c>
      <c r="C7" s="39" t="s">
        <v>16</v>
      </c>
      <c r="D7" s="42" t="s">
        <v>22</v>
      </c>
      <c r="E7" s="41"/>
      <c r="F7" s="40"/>
      <c r="G7" s="40"/>
      <c r="H7" s="40"/>
      <c r="I7" s="40"/>
      <c r="J7" s="43"/>
      <c r="K7" s="41"/>
      <c r="L7" s="40"/>
      <c r="M7" s="40"/>
      <c r="N7" s="40"/>
      <c r="O7" s="40"/>
      <c r="P7" s="43"/>
      <c r="Q7" s="44"/>
    </row>
    <row r="8" spans="1:21" ht="13.95" customHeight="1" x14ac:dyDescent="0.25">
      <c r="A8" s="216"/>
      <c r="B8" s="49"/>
      <c r="C8" s="49"/>
      <c r="D8" s="50"/>
      <c r="E8" s="36" t="s">
        <v>24</v>
      </c>
      <c r="F8" s="109" t="s">
        <v>31</v>
      </c>
      <c r="G8" s="109" t="s">
        <v>32</v>
      </c>
      <c r="H8" s="109" t="s">
        <v>33</v>
      </c>
      <c r="I8" s="35" t="s">
        <v>25</v>
      </c>
      <c r="J8" s="51" t="s">
        <v>21</v>
      </c>
      <c r="K8" s="36" t="s">
        <v>24</v>
      </c>
      <c r="L8" s="110" t="s">
        <v>31</v>
      </c>
      <c r="M8" s="110" t="s">
        <v>32</v>
      </c>
      <c r="N8" s="110" t="s">
        <v>33</v>
      </c>
      <c r="O8" s="37" t="s">
        <v>25</v>
      </c>
      <c r="P8" s="51" t="s">
        <v>21</v>
      </c>
      <c r="Q8" s="52" t="s">
        <v>1</v>
      </c>
    </row>
    <row r="9" spans="1:21" ht="13.95" customHeight="1" x14ac:dyDescent="0.25">
      <c r="A9" s="194" t="s">
        <v>2</v>
      </c>
      <c r="B9" s="206" t="s">
        <v>150</v>
      </c>
      <c r="C9" s="207">
        <v>2017</v>
      </c>
      <c r="D9" s="206" t="s">
        <v>87</v>
      </c>
      <c r="E9" s="7">
        <v>2.5</v>
      </c>
      <c r="F9" s="7">
        <v>2</v>
      </c>
      <c r="G9" s="7">
        <v>1.9</v>
      </c>
      <c r="H9" s="7"/>
      <c r="I9" s="32">
        <f t="shared" ref="I9:I15" si="0">INT((10-AVERAGE(F9:H9))*1000)/1000</f>
        <v>8.0500000000000007</v>
      </c>
      <c r="J9" s="4">
        <f t="shared" ref="J9:J15" si="1">E9+I9</f>
        <v>10.55</v>
      </c>
      <c r="K9" s="7">
        <v>2.5</v>
      </c>
      <c r="L9" s="7">
        <v>1.7</v>
      </c>
      <c r="M9" s="7">
        <v>1.3</v>
      </c>
      <c r="N9" s="7"/>
      <c r="O9" s="32">
        <f t="shared" ref="O9:O15" si="2">INT((10-AVERAGE(L9:N9))*1000)/1000</f>
        <v>8.5</v>
      </c>
      <c r="P9" s="4">
        <f t="shared" ref="P9:P15" si="3">K9+O9</f>
        <v>11</v>
      </c>
      <c r="Q9" s="199">
        <f t="shared" ref="Q9:Q15" si="4">J9+P9</f>
        <v>21.55</v>
      </c>
    </row>
    <row r="10" spans="1:21" ht="13.95" customHeight="1" x14ac:dyDescent="0.25">
      <c r="A10" s="194" t="s">
        <v>3</v>
      </c>
      <c r="B10" s="206" t="s">
        <v>160</v>
      </c>
      <c r="C10" s="207">
        <v>2017</v>
      </c>
      <c r="D10" s="206" t="s">
        <v>50</v>
      </c>
      <c r="E10" s="7">
        <v>2.5</v>
      </c>
      <c r="F10" s="7">
        <v>2.8</v>
      </c>
      <c r="G10" s="7">
        <v>2.2999999999999998</v>
      </c>
      <c r="H10" s="7"/>
      <c r="I10" s="32">
        <f t="shared" si="0"/>
        <v>7.45</v>
      </c>
      <c r="J10" s="4">
        <f t="shared" si="1"/>
        <v>9.9499999999999993</v>
      </c>
      <c r="K10" s="7">
        <v>2.5</v>
      </c>
      <c r="L10" s="7">
        <v>1.4</v>
      </c>
      <c r="M10" s="7">
        <v>1.3</v>
      </c>
      <c r="N10" s="7"/>
      <c r="O10" s="32">
        <f t="shared" si="2"/>
        <v>8.65</v>
      </c>
      <c r="P10" s="4">
        <f t="shared" si="3"/>
        <v>11.15</v>
      </c>
      <c r="Q10" s="199">
        <f t="shared" si="4"/>
        <v>21.1</v>
      </c>
    </row>
    <row r="11" spans="1:21" ht="13.95" customHeight="1" x14ac:dyDescent="0.25">
      <c r="A11" s="194" t="s">
        <v>4</v>
      </c>
      <c r="B11" s="206" t="s">
        <v>155</v>
      </c>
      <c r="C11" s="207">
        <v>2017</v>
      </c>
      <c r="D11" s="206" t="s">
        <v>49</v>
      </c>
      <c r="E11" s="7">
        <v>2</v>
      </c>
      <c r="F11" s="7">
        <v>2</v>
      </c>
      <c r="G11" s="7">
        <v>2.2000000000000002</v>
      </c>
      <c r="H11" s="7"/>
      <c r="I11" s="32">
        <f t="shared" si="0"/>
        <v>7.9</v>
      </c>
      <c r="J11" s="4">
        <f t="shared" si="1"/>
        <v>9.9</v>
      </c>
      <c r="K11" s="7">
        <v>2.5</v>
      </c>
      <c r="L11" s="7">
        <v>1.6</v>
      </c>
      <c r="M11" s="7">
        <v>1.6</v>
      </c>
      <c r="N11" s="7"/>
      <c r="O11" s="32">
        <f t="shared" si="2"/>
        <v>8.4</v>
      </c>
      <c r="P11" s="4">
        <f t="shared" si="3"/>
        <v>10.9</v>
      </c>
      <c r="Q11" s="199">
        <f t="shared" si="4"/>
        <v>20.8</v>
      </c>
    </row>
    <row r="12" spans="1:21" ht="13.95" customHeight="1" x14ac:dyDescent="0.25">
      <c r="A12" s="194" t="s">
        <v>5</v>
      </c>
      <c r="B12" s="208" t="s">
        <v>173</v>
      </c>
      <c r="C12" s="209">
        <v>2017</v>
      </c>
      <c r="D12" s="200" t="s">
        <v>55</v>
      </c>
      <c r="E12" s="177">
        <v>2.5</v>
      </c>
      <c r="F12" s="177">
        <v>3</v>
      </c>
      <c r="G12" s="177">
        <v>2.5</v>
      </c>
      <c r="H12" s="177"/>
      <c r="I12" s="32">
        <f t="shared" si="0"/>
        <v>7.25</v>
      </c>
      <c r="J12" s="4">
        <f t="shared" si="1"/>
        <v>9.75</v>
      </c>
      <c r="K12" s="177">
        <v>2.5</v>
      </c>
      <c r="L12" s="177">
        <v>2.2000000000000002</v>
      </c>
      <c r="M12" s="177">
        <v>2.2000000000000002</v>
      </c>
      <c r="N12" s="177"/>
      <c r="O12" s="32">
        <f t="shared" si="2"/>
        <v>7.8</v>
      </c>
      <c r="P12" s="4">
        <f t="shared" si="3"/>
        <v>10.3</v>
      </c>
      <c r="Q12" s="31">
        <f t="shared" si="4"/>
        <v>20.05</v>
      </c>
    </row>
    <row r="13" spans="1:21" ht="13.95" customHeight="1" x14ac:dyDescent="0.25">
      <c r="A13" s="194" t="s">
        <v>6</v>
      </c>
      <c r="B13" s="206" t="s">
        <v>156</v>
      </c>
      <c r="C13" s="207">
        <v>2017</v>
      </c>
      <c r="D13" s="206" t="s">
        <v>50</v>
      </c>
      <c r="E13" s="7">
        <v>2.5</v>
      </c>
      <c r="F13" s="7">
        <v>3.5</v>
      </c>
      <c r="G13" s="7">
        <v>3.3</v>
      </c>
      <c r="H13" s="7"/>
      <c r="I13" s="32">
        <f t="shared" si="0"/>
        <v>6.6</v>
      </c>
      <c r="J13" s="4">
        <f t="shared" si="1"/>
        <v>9.1</v>
      </c>
      <c r="K13" s="7">
        <v>2.5</v>
      </c>
      <c r="L13" s="7">
        <v>1.9</v>
      </c>
      <c r="M13" s="7">
        <v>2.2000000000000002</v>
      </c>
      <c r="N13" s="7"/>
      <c r="O13" s="32">
        <f t="shared" si="2"/>
        <v>7.95</v>
      </c>
      <c r="P13" s="4">
        <f t="shared" si="3"/>
        <v>10.45</v>
      </c>
      <c r="Q13" s="199">
        <f t="shared" si="4"/>
        <v>19.549999999999997</v>
      </c>
    </row>
    <row r="14" spans="1:21" ht="13.95" customHeight="1" x14ac:dyDescent="0.25">
      <c r="A14" s="194" t="s">
        <v>7</v>
      </c>
      <c r="B14" s="208" t="s">
        <v>170</v>
      </c>
      <c r="C14" s="209">
        <v>2017</v>
      </c>
      <c r="D14" s="206" t="s">
        <v>51</v>
      </c>
      <c r="E14" s="177">
        <v>2.5</v>
      </c>
      <c r="F14" s="177">
        <v>4.5</v>
      </c>
      <c r="G14" s="177">
        <v>4.3</v>
      </c>
      <c r="H14" s="177"/>
      <c r="I14" s="32">
        <f t="shared" si="0"/>
        <v>5.6</v>
      </c>
      <c r="J14" s="4">
        <f t="shared" si="1"/>
        <v>8.1</v>
      </c>
      <c r="K14" s="177">
        <v>2.5</v>
      </c>
      <c r="L14" s="177">
        <v>2.2000000000000002</v>
      </c>
      <c r="M14" s="177">
        <v>2</v>
      </c>
      <c r="N14" s="177"/>
      <c r="O14" s="32">
        <f t="shared" si="2"/>
        <v>7.9</v>
      </c>
      <c r="P14" s="4">
        <f t="shared" si="3"/>
        <v>10.4</v>
      </c>
      <c r="Q14" s="31">
        <f t="shared" si="4"/>
        <v>18.5</v>
      </c>
    </row>
    <row r="15" spans="1:21" ht="13.95" customHeight="1" thickBot="1" x14ac:dyDescent="0.3">
      <c r="A15" s="234" t="s">
        <v>8</v>
      </c>
      <c r="B15" s="235" t="s">
        <v>168</v>
      </c>
      <c r="C15" s="229">
        <v>2017</v>
      </c>
      <c r="D15" s="228" t="s">
        <v>51</v>
      </c>
      <c r="E15" s="230">
        <v>2.5</v>
      </c>
      <c r="F15" s="230">
        <v>4.4000000000000004</v>
      </c>
      <c r="G15" s="230">
        <v>4</v>
      </c>
      <c r="H15" s="230"/>
      <c r="I15" s="231">
        <f t="shared" si="0"/>
        <v>5.8</v>
      </c>
      <c r="J15" s="232">
        <f t="shared" si="1"/>
        <v>8.3000000000000007</v>
      </c>
      <c r="K15" s="230">
        <v>2</v>
      </c>
      <c r="L15" s="230">
        <v>1.9</v>
      </c>
      <c r="M15" s="230">
        <v>1.8</v>
      </c>
      <c r="N15" s="230"/>
      <c r="O15" s="231">
        <f t="shared" si="2"/>
        <v>8.15</v>
      </c>
      <c r="P15" s="232">
        <f t="shared" si="3"/>
        <v>10.15</v>
      </c>
      <c r="Q15" s="233">
        <f t="shared" si="4"/>
        <v>18.450000000000003</v>
      </c>
    </row>
    <row r="16" spans="1:21" ht="13.95" customHeight="1" thickTop="1" x14ac:dyDescent="0.3">
      <c r="A16" s="201"/>
      <c r="B16" s="202"/>
      <c r="C16" s="203"/>
      <c r="D16" s="202"/>
      <c r="E16" s="204"/>
      <c r="F16" s="204"/>
      <c r="G16" s="204"/>
      <c r="H16" s="204"/>
      <c r="I16" s="167"/>
      <c r="J16" s="105"/>
      <c r="K16" s="204"/>
      <c r="L16" s="204"/>
      <c r="M16" s="204"/>
      <c r="N16" s="204"/>
      <c r="O16" s="167"/>
      <c r="P16" s="105"/>
      <c r="Q16" s="106"/>
    </row>
    <row r="17" spans="1:17" ht="13.8" thickBot="1" x14ac:dyDescent="0.3"/>
    <row r="18" spans="1:17" ht="42.6" customHeight="1" thickTop="1" x14ac:dyDescent="0.25">
      <c r="A18" s="38" t="s">
        <v>20</v>
      </c>
      <c r="B18" s="39" t="s">
        <v>17</v>
      </c>
      <c r="C18" s="39" t="s">
        <v>16</v>
      </c>
      <c r="D18" s="42" t="s">
        <v>22</v>
      </c>
      <c r="E18" s="41"/>
      <c r="F18" s="40"/>
      <c r="G18" s="40"/>
      <c r="H18" s="40"/>
      <c r="I18" s="40"/>
      <c r="J18" s="43"/>
      <c r="K18" s="41"/>
      <c r="L18" s="40"/>
      <c r="M18" s="40"/>
      <c r="N18" s="40"/>
      <c r="O18" s="40"/>
      <c r="P18" s="43"/>
      <c r="Q18" s="44"/>
    </row>
    <row r="19" spans="1:17" ht="13.8" x14ac:dyDescent="0.25">
      <c r="A19" s="48"/>
      <c r="B19" s="49"/>
      <c r="C19" s="49"/>
      <c r="D19" s="50"/>
      <c r="E19" s="36" t="s">
        <v>24</v>
      </c>
      <c r="F19" s="109" t="s">
        <v>31</v>
      </c>
      <c r="G19" s="109" t="s">
        <v>32</v>
      </c>
      <c r="H19" s="109" t="s">
        <v>33</v>
      </c>
      <c r="I19" s="35" t="s">
        <v>25</v>
      </c>
      <c r="J19" s="51" t="s">
        <v>21</v>
      </c>
      <c r="K19" s="36" t="s">
        <v>24</v>
      </c>
      <c r="L19" s="110" t="s">
        <v>31</v>
      </c>
      <c r="M19" s="110" t="s">
        <v>32</v>
      </c>
      <c r="N19" s="110" t="s">
        <v>33</v>
      </c>
      <c r="O19" s="37" t="s">
        <v>25</v>
      </c>
      <c r="P19" s="51" t="s">
        <v>21</v>
      </c>
      <c r="Q19" s="52" t="s">
        <v>1</v>
      </c>
    </row>
    <row r="20" spans="1:17" x14ac:dyDescent="0.25">
      <c r="A20" s="194" t="s">
        <v>2</v>
      </c>
      <c r="B20" s="200" t="s">
        <v>162</v>
      </c>
      <c r="C20" s="205">
        <v>2016</v>
      </c>
      <c r="D20" s="200" t="s">
        <v>72</v>
      </c>
      <c r="E20" s="7">
        <v>2.5</v>
      </c>
      <c r="F20" s="7">
        <v>1</v>
      </c>
      <c r="G20" s="7">
        <v>1.6</v>
      </c>
      <c r="H20" s="7"/>
      <c r="I20" s="32">
        <f t="shared" ref="I20:I34" si="5">INT((10-AVERAGE(F20:H20))*1000)/1000</f>
        <v>8.6999999999999993</v>
      </c>
      <c r="J20" s="225">
        <f t="shared" ref="J20:J34" si="6">E20+I20</f>
        <v>11.2</v>
      </c>
      <c r="K20" s="7">
        <v>2.5</v>
      </c>
      <c r="L20" s="7">
        <v>0.9</v>
      </c>
      <c r="M20" s="7">
        <v>0.9</v>
      </c>
      <c r="N20" s="7"/>
      <c r="O20" s="32">
        <f t="shared" ref="O20:O34" si="7">INT((10-AVERAGE(L20:N20))*1000)/1000</f>
        <v>9.1</v>
      </c>
      <c r="P20" s="225">
        <f t="shared" ref="P20:P34" si="8">K20+O20</f>
        <v>11.6</v>
      </c>
      <c r="Q20" s="226">
        <f t="shared" ref="Q20:Q34" si="9">J20+P20</f>
        <v>22.799999999999997</v>
      </c>
    </row>
    <row r="21" spans="1:17" x14ac:dyDescent="0.25">
      <c r="A21" s="194" t="s">
        <v>3</v>
      </c>
      <c r="B21" s="200" t="s">
        <v>163</v>
      </c>
      <c r="C21" s="205">
        <v>2016</v>
      </c>
      <c r="D21" s="200" t="s">
        <v>55</v>
      </c>
      <c r="E21" s="7">
        <v>2.5</v>
      </c>
      <c r="F21" s="7">
        <v>1.2</v>
      </c>
      <c r="G21" s="7">
        <v>1.1000000000000001</v>
      </c>
      <c r="H21" s="7"/>
      <c r="I21" s="32">
        <f t="shared" si="5"/>
        <v>8.85</v>
      </c>
      <c r="J21" s="4">
        <f t="shared" si="6"/>
        <v>11.35</v>
      </c>
      <c r="K21" s="7">
        <v>2.5</v>
      </c>
      <c r="L21" s="7">
        <v>1.2</v>
      </c>
      <c r="M21" s="7">
        <v>1</v>
      </c>
      <c r="N21" s="7"/>
      <c r="O21" s="32">
        <f t="shared" si="7"/>
        <v>8.9</v>
      </c>
      <c r="P21" s="4">
        <f t="shared" si="8"/>
        <v>11.4</v>
      </c>
      <c r="Q21" s="31">
        <f t="shared" si="9"/>
        <v>22.75</v>
      </c>
    </row>
    <row r="22" spans="1:17" x14ac:dyDescent="0.25">
      <c r="A22" s="194" t="s">
        <v>4</v>
      </c>
      <c r="B22" s="200" t="s">
        <v>164</v>
      </c>
      <c r="C22" s="205">
        <v>2016</v>
      </c>
      <c r="D22" s="200" t="s">
        <v>55</v>
      </c>
      <c r="E22" s="7">
        <v>2.5</v>
      </c>
      <c r="F22" s="7">
        <v>1.6</v>
      </c>
      <c r="G22" s="7">
        <v>1.4</v>
      </c>
      <c r="H22" s="7"/>
      <c r="I22" s="32">
        <f t="shared" si="5"/>
        <v>8.5</v>
      </c>
      <c r="J22" s="4">
        <f t="shared" si="6"/>
        <v>11</v>
      </c>
      <c r="K22" s="7">
        <v>2.5</v>
      </c>
      <c r="L22" s="7">
        <v>0.8</v>
      </c>
      <c r="M22" s="7">
        <v>1</v>
      </c>
      <c r="N22" s="7"/>
      <c r="O22" s="32">
        <f t="shared" si="7"/>
        <v>9.1</v>
      </c>
      <c r="P22" s="4">
        <f t="shared" si="8"/>
        <v>11.6</v>
      </c>
      <c r="Q22" s="31">
        <f t="shared" si="9"/>
        <v>22.6</v>
      </c>
    </row>
    <row r="23" spans="1:17" x14ac:dyDescent="0.25">
      <c r="A23" s="194" t="s">
        <v>5</v>
      </c>
      <c r="B23" s="200" t="s">
        <v>159</v>
      </c>
      <c r="C23" s="205">
        <v>2016</v>
      </c>
      <c r="D23" s="200" t="s">
        <v>50</v>
      </c>
      <c r="E23" s="224">
        <v>2.5</v>
      </c>
      <c r="F23" s="224">
        <v>1.6</v>
      </c>
      <c r="G23" s="224">
        <v>1.7</v>
      </c>
      <c r="H23" s="224"/>
      <c r="I23" s="32">
        <f t="shared" si="5"/>
        <v>8.35</v>
      </c>
      <c r="J23" s="117">
        <f t="shared" si="6"/>
        <v>10.85</v>
      </c>
      <c r="K23" s="224">
        <v>2.5</v>
      </c>
      <c r="L23" s="224">
        <v>1</v>
      </c>
      <c r="M23" s="224">
        <v>0.8</v>
      </c>
      <c r="N23" s="224"/>
      <c r="O23" s="32">
        <f t="shared" si="7"/>
        <v>9.1</v>
      </c>
      <c r="P23" s="117">
        <f t="shared" si="8"/>
        <v>11.6</v>
      </c>
      <c r="Q23" s="119">
        <f t="shared" si="9"/>
        <v>22.45</v>
      </c>
    </row>
    <row r="24" spans="1:17" x14ac:dyDescent="0.25">
      <c r="A24" s="194" t="s">
        <v>6</v>
      </c>
      <c r="B24" s="200" t="s">
        <v>161</v>
      </c>
      <c r="C24" s="205">
        <v>2016</v>
      </c>
      <c r="D24" s="200" t="s">
        <v>72</v>
      </c>
      <c r="E24" s="7">
        <v>2.5</v>
      </c>
      <c r="F24" s="114">
        <v>1.2</v>
      </c>
      <c r="G24" s="114">
        <v>1.7</v>
      </c>
      <c r="H24" s="114"/>
      <c r="I24" s="32">
        <f t="shared" si="5"/>
        <v>8.5500000000000007</v>
      </c>
      <c r="J24" s="117">
        <f t="shared" si="6"/>
        <v>11.05</v>
      </c>
      <c r="K24" s="6">
        <v>2.5</v>
      </c>
      <c r="L24" s="114">
        <v>1.3</v>
      </c>
      <c r="M24" s="114">
        <v>1.4</v>
      </c>
      <c r="N24" s="114"/>
      <c r="O24" s="32">
        <f t="shared" si="7"/>
        <v>8.65</v>
      </c>
      <c r="P24" s="117">
        <f t="shared" si="8"/>
        <v>11.15</v>
      </c>
      <c r="Q24" s="119">
        <f t="shared" si="9"/>
        <v>22.200000000000003</v>
      </c>
    </row>
    <row r="25" spans="1:17" x14ac:dyDescent="0.25">
      <c r="A25" s="194" t="s">
        <v>177</v>
      </c>
      <c r="B25" s="200" t="s">
        <v>172</v>
      </c>
      <c r="C25" s="205">
        <v>2016</v>
      </c>
      <c r="D25" s="200" t="s">
        <v>55</v>
      </c>
      <c r="E25" s="7">
        <v>2.5</v>
      </c>
      <c r="F25" s="114">
        <v>1.5</v>
      </c>
      <c r="G25" s="114">
        <v>1.9</v>
      </c>
      <c r="H25" s="114"/>
      <c r="I25" s="32">
        <f t="shared" si="5"/>
        <v>8.3000000000000007</v>
      </c>
      <c r="J25" s="117">
        <f t="shared" si="6"/>
        <v>10.8</v>
      </c>
      <c r="K25" s="6">
        <v>2.5</v>
      </c>
      <c r="L25" s="114">
        <v>1.6</v>
      </c>
      <c r="M25" s="114">
        <v>1.2</v>
      </c>
      <c r="N25" s="114"/>
      <c r="O25" s="32">
        <f t="shared" si="7"/>
        <v>8.6</v>
      </c>
      <c r="P25" s="117">
        <f t="shared" si="8"/>
        <v>11.1</v>
      </c>
      <c r="Q25" s="119">
        <f t="shared" si="9"/>
        <v>21.9</v>
      </c>
    </row>
    <row r="26" spans="1:17" x14ac:dyDescent="0.25">
      <c r="A26" s="194" t="s">
        <v>177</v>
      </c>
      <c r="B26" s="200" t="s">
        <v>151</v>
      </c>
      <c r="C26" s="205">
        <v>2016</v>
      </c>
      <c r="D26" s="200" t="s">
        <v>87</v>
      </c>
      <c r="E26" s="7">
        <v>2.5</v>
      </c>
      <c r="F26" s="114">
        <v>1.7</v>
      </c>
      <c r="G26" s="114">
        <v>1.3</v>
      </c>
      <c r="H26" s="114"/>
      <c r="I26" s="32">
        <f t="shared" si="5"/>
        <v>8.5</v>
      </c>
      <c r="J26" s="117">
        <f t="shared" si="6"/>
        <v>11</v>
      </c>
      <c r="K26" s="7">
        <v>2.5</v>
      </c>
      <c r="L26" s="114">
        <v>1.4</v>
      </c>
      <c r="M26" s="114">
        <v>1.8</v>
      </c>
      <c r="N26" s="114"/>
      <c r="O26" s="32">
        <f t="shared" si="7"/>
        <v>8.4</v>
      </c>
      <c r="P26" s="117">
        <f t="shared" si="8"/>
        <v>10.9</v>
      </c>
      <c r="Q26" s="214">
        <f t="shared" si="9"/>
        <v>21.9</v>
      </c>
    </row>
    <row r="27" spans="1:17" x14ac:dyDescent="0.25">
      <c r="A27" s="194" t="s">
        <v>9</v>
      </c>
      <c r="B27" s="200" t="s">
        <v>153</v>
      </c>
      <c r="C27" s="205">
        <v>2016</v>
      </c>
      <c r="D27" s="200" t="s">
        <v>49</v>
      </c>
      <c r="E27" s="7">
        <v>2.5</v>
      </c>
      <c r="F27" s="114">
        <v>1.3</v>
      </c>
      <c r="G27" s="114">
        <v>1.5</v>
      </c>
      <c r="H27" s="114"/>
      <c r="I27" s="32">
        <f t="shared" si="5"/>
        <v>8.6</v>
      </c>
      <c r="J27" s="117">
        <f t="shared" si="6"/>
        <v>11.1</v>
      </c>
      <c r="K27" s="6">
        <v>2.5</v>
      </c>
      <c r="L27" s="114">
        <v>1.7</v>
      </c>
      <c r="M27" s="114">
        <v>1.8</v>
      </c>
      <c r="N27" s="114"/>
      <c r="O27" s="32">
        <f t="shared" si="7"/>
        <v>8.25</v>
      </c>
      <c r="P27" s="117">
        <f t="shared" si="8"/>
        <v>10.75</v>
      </c>
      <c r="Q27" s="214">
        <f t="shared" si="9"/>
        <v>21.85</v>
      </c>
    </row>
    <row r="28" spans="1:17" x14ac:dyDescent="0.25">
      <c r="A28" s="194" t="s">
        <v>10</v>
      </c>
      <c r="B28" s="200" t="s">
        <v>165</v>
      </c>
      <c r="C28" s="205">
        <v>2016</v>
      </c>
      <c r="D28" s="200" t="s">
        <v>55</v>
      </c>
      <c r="E28" s="7">
        <v>2.5</v>
      </c>
      <c r="F28" s="114">
        <v>2.5</v>
      </c>
      <c r="G28" s="114">
        <v>2</v>
      </c>
      <c r="H28" s="114"/>
      <c r="I28" s="32">
        <f t="shared" si="5"/>
        <v>7.75</v>
      </c>
      <c r="J28" s="117">
        <f t="shared" si="6"/>
        <v>10.25</v>
      </c>
      <c r="K28" s="6">
        <v>2.5</v>
      </c>
      <c r="L28" s="114">
        <v>1.3</v>
      </c>
      <c r="M28" s="114">
        <v>1.5</v>
      </c>
      <c r="N28" s="114"/>
      <c r="O28" s="32">
        <f t="shared" si="7"/>
        <v>8.6</v>
      </c>
      <c r="P28" s="117">
        <f t="shared" si="8"/>
        <v>11.1</v>
      </c>
      <c r="Q28" s="119">
        <f t="shared" si="9"/>
        <v>21.35</v>
      </c>
    </row>
    <row r="29" spans="1:17" x14ac:dyDescent="0.25">
      <c r="A29" s="194" t="s">
        <v>11</v>
      </c>
      <c r="B29" s="200" t="s">
        <v>157</v>
      </c>
      <c r="C29" s="205">
        <v>2016</v>
      </c>
      <c r="D29" s="200" t="s">
        <v>50</v>
      </c>
      <c r="E29" s="177">
        <v>2.5</v>
      </c>
      <c r="F29" s="168">
        <v>2</v>
      </c>
      <c r="G29" s="168">
        <v>1.9</v>
      </c>
      <c r="H29" s="168"/>
      <c r="I29" s="32">
        <f t="shared" si="5"/>
        <v>8.0500000000000007</v>
      </c>
      <c r="J29" s="117">
        <f t="shared" si="6"/>
        <v>10.55</v>
      </c>
      <c r="K29" s="176">
        <v>2.5</v>
      </c>
      <c r="L29" s="168">
        <v>1.8</v>
      </c>
      <c r="M29" s="168">
        <v>2</v>
      </c>
      <c r="N29" s="168"/>
      <c r="O29" s="32">
        <f t="shared" si="7"/>
        <v>8.1</v>
      </c>
      <c r="P29" s="117">
        <f t="shared" si="8"/>
        <v>10.6</v>
      </c>
      <c r="Q29" s="119">
        <f t="shared" si="9"/>
        <v>21.15</v>
      </c>
    </row>
    <row r="30" spans="1:17" x14ac:dyDescent="0.25">
      <c r="A30" s="194" t="s">
        <v>12</v>
      </c>
      <c r="B30" s="200" t="s">
        <v>152</v>
      </c>
      <c r="C30" s="205">
        <v>2016</v>
      </c>
      <c r="D30" s="200" t="s">
        <v>87</v>
      </c>
      <c r="E30" s="7">
        <v>2.5</v>
      </c>
      <c r="F30" s="114">
        <v>2.4</v>
      </c>
      <c r="G30" s="114">
        <v>2.2999999999999998</v>
      </c>
      <c r="H30" s="114"/>
      <c r="I30" s="32">
        <f t="shared" si="5"/>
        <v>7.65</v>
      </c>
      <c r="J30" s="117">
        <f t="shared" si="6"/>
        <v>10.15</v>
      </c>
      <c r="K30" s="6">
        <v>2.5</v>
      </c>
      <c r="L30" s="114">
        <v>1.8</v>
      </c>
      <c r="M30" s="114">
        <v>1.5</v>
      </c>
      <c r="N30" s="114"/>
      <c r="O30" s="32">
        <f t="shared" si="7"/>
        <v>8.35</v>
      </c>
      <c r="P30" s="117">
        <f t="shared" si="8"/>
        <v>10.85</v>
      </c>
      <c r="Q30" s="214">
        <f t="shared" si="9"/>
        <v>21</v>
      </c>
    </row>
    <row r="31" spans="1:17" x14ac:dyDescent="0.25">
      <c r="A31" s="194" t="s">
        <v>13</v>
      </c>
      <c r="B31" s="200" t="s">
        <v>158</v>
      </c>
      <c r="C31" s="205">
        <v>2016</v>
      </c>
      <c r="D31" s="200" t="s">
        <v>50</v>
      </c>
      <c r="E31" s="177">
        <v>2.5</v>
      </c>
      <c r="F31" s="168">
        <v>2.7</v>
      </c>
      <c r="G31" s="168">
        <v>2.2999999999999998</v>
      </c>
      <c r="H31" s="168"/>
      <c r="I31" s="32">
        <f t="shared" si="5"/>
        <v>7.5</v>
      </c>
      <c r="J31" s="117">
        <f t="shared" si="6"/>
        <v>10</v>
      </c>
      <c r="K31" s="176">
        <v>2.5</v>
      </c>
      <c r="L31" s="168">
        <v>1.8</v>
      </c>
      <c r="M31" s="168">
        <v>2</v>
      </c>
      <c r="N31" s="168"/>
      <c r="O31" s="32">
        <f t="shared" si="7"/>
        <v>8.1</v>
      </c>
      <c r="P31" s="117">
        <f t="shared" si="8"/>
        <v>10.6</v>
      </c>
      <c r="Q31" s="119">
        <f t="shared" si="9"/>
        <v>20.6</v>
      </c>
    </row>
    <row r="32" spans="1:17" x14ac:dyDescent="0.25">
      <c r="A32" s="194" t="s">
        <v>14</v>
      </c>
      <c r="B32" s="200" t="s">
        <v>154</v>
      </c>
      <c r="C32" s="205">
        <v>2016</v>
      </c>
      <c r="D32" s="200" t="s">
        <v>49</v>
      </c>
      <c r="E32" s="177">
        <v>2</v>
      </c>
      <c r="F32" s="168">
        <v>3.5</v>
      </c>
      <c r="G32" s="168">
        <v>3</v>
      </c>
      <c r="H32" s="168"/>
      <c r="I32" s="32">
        <f t="shared" si="5"/>
        <v>6.75</v>
      </c>
      <c r="J32" s="5">
        <f t="shared" si="6"/>
        <v>8.75</v>
      </c>
      <c r="K32" s="176">
        <v>2.5</v>
      </c>
      <c r="L32" s="168">
        <v>1.8</v>
      </c>
      <c r="M32" s="168">
        <v>2.2000000000000002</v>
      </c>
      <c r="N32" s="168"/>
      <c r="O32" s="32">
        <f t="shared" si="7"/>
        <v>8</v>
      </c>
      <c r="P32" s="4">
        <f t="shared" si="8"/>
        <v>10.5</v>
      </c>
      <c r="Q32" s="31">
        <f t="shared" si="9"/>
        <v>19.25</v>
      </c>
    </row>
    <row r="33" spans="1:17" x14ac:dyDescent="0.25">
      <c r="A33" s="194" t="s">
        <v>15</v>
      </c>
      <c r="B33" s="200" t="s">
        <v>166</v>
      </c>
      <c r="C33" s="205">
        <v>2016</v>
      </c>
      <c r="D33" s="200" t="s">
        <v>51</v>
      </c>
      <c r="E33" s="177">
        <v>2.5</v>
      </c>
      <c r="F33" s="168">
        <v>3.2</v>
      </c>
      <c r="G33" s="168">
        <v>2.5</v>
      </c>
      <c r="H33" s="168"/>
      <c r="I33" s="32">
        <f t="shared" si="5"/>
        <v>7.15</v>
      </c>
      <c r="J33" s="5">
        <f t="shared" si="6"/>
        <v>9.65</v>
      </c>
      <c r="K33" s="176">
        <v>2.5</v>
      </c>
      <c r="L33" s="168">
        <v>3.5</v>
      </c>
      <c r="M33" s="168">
        <v>3</v>
      </c>
      <c r="N33" s="168"/>
      <c r="O33" s="32">
        <f t="shared" si="7"/>
        <v>6.75</v>
      </c>
      <c r="P33" s="4">
        <f t="shared" si="8"/>
        <v>9.25</v>
      </c>
      <c r="Q33" s="31">
        <f t="shared" si="9"/>
        <v>18.899999999999999</v>
      </c>
    </row>
    <row r="34" spans="1:17" ht="13.8" thickBot="1" x14ac:dyDescent="0.3">
      <c r="A34" s="234" t="s">
        <v>19</v>
      </c>
      <c r="B34" s="236" t="s">
        <v>175</v>
      </c>
      <c r="C34" s="237">
        <v>2016</v>
      </c>
      <c r="D34" s="236" t="s">
        <v>49</v>
      </c>
      <c r="E34" s="230">
        <v>1</v>
      </c>
      <c r="F34" s="238">
        <v>2.7</v>
      </c>
      <c r="G34" s="238">
        <v>2.6</v>
      </c>
      <c r="H34" s="238"/>
      <c r="I34" s="231">
        <f t="shared" si="5"/>
        <v>7.35</v>
      </c>
      <c r="J34" s="239">
        <f t="shared" si="6"/>
        <v>8.35</v>
      </c>
      <c r="K34" s="240">
        <v>2.5</v>
      </c>
      <c r="L34" s="238">
        <v>2</v>
      </c>
      <c r="M34" s="238">
        <v>2.4</v>
      </c>
      <c r="N34" s="238"/>
      <c r="O34" s="231">
        <f t="shared" si="7"/>
        <v>7.8</v>
      </c>
      <c r="P34" s="232">
        <f t="shared" si="8"/>
        <v>10.3</v>
      </c>
      <c r="Q34" s="233">
        <f t="shared" si="9"/>
        <v>18.649999999999999</v>
      </c>
    </row>
    <row r="35" spans="1:17" ht="13.8" thickTop="1" x14ac:dyDescent="0.25"/>
  </sheetData>
  <autoFilter ref="B19:Q19" xr:uid="{00000000-0001-0000-0000-000000000000}">
    <sortState xmlns:xlrd2="http://schemas.microsoft.com/office/spreadsheetml/2017/richdata2" ref="B20:Q34">
      <sortCondition descending="1" ref="Q19"/>
    </sortState>
  </autoFilter>
  <sortState xmlns:xlrd2="http://schemas.microsoft.com/office/spreadsheetml/2017/richdata2" ref="B4:Q5">
    <sortCondition descending="1" ref="Q5"/>
  </sortState>
  <phoneticPr fontId="3" type="noConversion"/>
  <pageMargins left="0.19685039370078741" right="0.19685039370078741" top="0.19685039370078741" bottom="0.19685039370078741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indexed="53"/>
  </sheetPr>
  <dimension ref="B1:R29"/>
  <sheetViews>
    <sheetView zoomScale="85" zoomScaleNormal="85" workbookViewId="0">
      <selection activeCell="B4" sqref="B4:R28"/>
    </sheetView>
  </sheetViews>
  <sheetFormatPr defaultRowHeight="13.2" x14ac:dyDescent="0.25"/>
  <cols>
    <col min="1" max="1" width="11.44140625" customWidth="1"/>
    <col min="2" max="2" width="7.44140625" customWidth="1"/>
    <col min="3" max="3" width="19.5546875" customWidth="1"/>
    <col min="4" max="4" width="7.6640625" customWidth="1"/>
    <col min="5" max="5" width="26.109375" customWidth="1"/>
    <col min="6" max="6" width="6" customWidth="1"/>
    <col min="7" max="9" width="6" hidden="1" customWidth="1"/>
    <col min="10" max="10" width="7.33203125" customWidth="1"/>
    <col min="11" max="11" width="6.88671875" customWidth="1"/>
    <col min="12" max="12" width="6" customWidth="1"/>
    <col min="13" max="15" width="6" hidden="1" customWidth="1"/>
    <col min="16" max="16" width="7" customWidth="1"/>
    <col min="17" max="17" width="6.88671875" customWidth="1"/>
    <col min="18" max="18" width="9" customWidth="1"/>
  </cols>
  <sheetData>
    <row r="1" spans="2:18" ht="33" customHeight="1" x14ac:dyDescent="0.25"/>
    <row r="2" spans="2:18" ht="22.8" x14ac:dyDescent="0.4">
      <c r="C2" s="1" t="s">
        <v>37</v>
      </c>
      <c r="E2" s="1"/>
    </row>
    <row r="3" spans="2:18" ht="38.25" customHeight="1" thickBot="1" x14ac:dyDescent="0.45">
      <c r="C3" s="1"/>
      <c r="E3" s="1"/>
    </row>
    <row r="4" spans="2:18" ht="12.9" customHeight="1" thickTop="1" x14ac:dyDescent="0.25">
      <c r="B4" s="21"/>
      <c r="C4" s="22"/>
      <c r="D4" s="22"/>
      <c r="E4" s="22"/>
      <c r="F4" s="15"/>
      <c r="G4" s="9"/>
      <c r="H4" s="9"/>
      <c r="I4" s="9"/>
      <c r="J4" s="9"/>
      <c r="K4" s="46"/>
      <c r="L4" s="15"/>
      <c r="M4" s="9"/>
      <c r="N4" s="9"/>
      <c r="O4" s="9"/>
      <c r="P4" s="9"/>
      <c r="Q4" s="46"/>
      <c r="R4" s="53"/>
    </row>
    <row r="5" spans="2:18" ht="12.9" customHeight="1" x14ac:dyDescent="0.25">
      <c r="B5" s="24"/>
      <c r="C5" s="25"/>
      <c r="D5" s="25"/>
      <c r="E5" s="25"/>
      <c r="F5" s="16"/>
      <c r="G5" s="241"/>
      <c r="H5" s="241"/>
      <c r="I5" s="241"/>
      <c r="J5" s="241"/>
      <c r="K5" s="30"/>
      <c r="L5" s="16"/>
      <c r="M5" s="241"/>
      <c r="N5" s="241"/>
      <c r="O5" s="241"/>
      <c r="P5" s="241"/>
      <c r="Q5" s="30"/>
      <c r="R5" s="54"/>
    </row>
    <row r="6" spans="2:18" ht="12.9" customHeight="1" x14ac:dyDescent="0.25">
      <c r="B6" s="26" t="s">
        <v>0</v>
      </c>
      <c r="C6" s="27" t="s">
        <v>18</v>
      </c>
      <c r="D6" s="27" t="s">
        <v>16</v>
      </c>
      <c r="E6" s="27" t="s">
        <v>22</v>
      </c>
      <c r="F6" s="17"/>
      <c r="G6" s="14"/>
      <c r="H6" s="14"/>
      <c r="I6" s="14"/>
      <c r="J6" s="14"/>
      <c r="K6" s="47"/>
      <c r="L6" s="17"/>
      <c r="M6" s="14"/>
      <c r="N6" s="14"/>
      <c r="O6" s="14"/>
      <c r="P6" s="14"/>
      <c r="Q6" s="47"/>
      <c r="R6" s="55"/>
    </row>
    <row r="7" spans="2:18" ht="12.9" customHeight="1" x14ac:dyDescent="0.25">
      <c r="B7" s="26"/>
      <c r="C7" s="16"/>
      <c r="D7" s="25"/>
      <c r="E7" s="30"/>
      <c r="F7" s="36" t="s">
        <v>24</v>
      </c>
      <c r="G7" s="110" t="s">
        <v>31</v>
      </c>
      <c r="H7" s="110" t="s">
        <v>32</v>
      </c>
      <c r="I7" s="110" t="s">
        <v>33</v>
      </c>
      <c r="J7" s="37" t="s">
        <v>25</v>
      </c>
      <c r="K7" s="51" t="s">
        <v>21</v>
      </c>
      <c r="L7" s="36" t="s">
        <v>24</v>
      </c>
      <c r="M7" s="110" t="s">
        <v>31</v>
      </c>
      <c r="N7" s="110" t="s">
        <v>32</v>
      </c>
      <c r="O7" s="110" t="s">
        <v>33</v>
      </c>
      <c r="P7" s="37" t="s">
        <v>25</v>
      </c>
      <c r="Q7" s="51" t="s">
        <v>21</v>
      </c>
      <c r="R7" s="55" t="s">
        <v>1</v>
      </c>
    </row>
    <row r="8" spans="2:18" ht="13.95" customHeight="1" x14ac:dyDescent="0.3">
      <c r="B8" s="97" t="s">
        <v>2</v>
      </c>
      <c r="C8" s="200" t="s">
        <v>133</v>
      </c>
      <c r="D8" s="193">
        <v>2016</v>
      </c>
      <c r="E8" s="200" t="s">
        <v>50</v>
      </c>
      <c r="F8" s="187">
        <v>3.2</v>
      </c>
      <c r="G8" s="190">
        <v>0.4</v>
      </c>
      <c r="H8" s="190">
        <v>0.3</v>
      </c>
      <c r="I8" s="190">
        <v>0.4</v>
      </c>
      <c r="J8" s="32">
        <f t="shared" ref="J8:J28" si="0">INT((10-AVERAGE(G8:I8))*1000)/1000</f>
        <v>9.6329999999999991</v>
      </c>
      <c r="K8" s="5">
        <f t="shared" ref="K8:K28" si="1">F8+J8</f>
        <v>12.832999999999998</v>
      </c>
      <c r="L8" s="186">
        <v>2.6</v>
      </c>
      <c r="M8" s="190">
        <v>0.6</v>
      </c>
      <c r="N8" s="190">
        <v>0.5</v>
      </c>
      <c r="O8" s="190">
        <v>0.4</v>
      </c>
      <c r="P8" s="32">
        <f t="shared" ref="P8:P28" si="2">INT((10-AVERAGE(M8:O8))*1000)/1000</f>
        <v>9.5</v>
      </c>
      <c r="Q8" s="4">
        <f t="shared" ref="Q8:Q28" si="3">L8+P8</f>
        <v>12.1</v>
      </c>
      <c r="R8" s="31">
        <f t="shared" ref="R8:R28" si="4">K8+Q8</f>
        <v>24.933</v>
      </c>
    </row>
    <row r="9" spans="2:18" ht="13.95" customHeight="1" x14ac:dyDescent="0.3">
      <c r="B9" s="97" t="s">
        <v>3</v>
      </c>
      <c r="C9" s="200" t="s">
        <v>132</v>
      </c>
      <c r="D9" s="193">
        <v>2016</v>
      </c>
      <c r="E9" s="200" t="s">
        <v>50</v>
      </c>
      <c r="F9" s="187">
        <v>3.3</v>
      </c>
      <c r="G9" s="190">
        <v>0.7</v>
      </c>
      <c r="H9" s="190">
        <v>0.5</v>
      </c>
      <c r="I9" s="190">
        <v>0.7</v>
      </c>
      <c r="J9" s="32">
        <f t="shared" si="0"/>
        <v>9.3659999999999997</v>
      </c>
      <c r="K9" s="5">
        <f t="shared" si="1"/>
        <v>12.666</v>
      </c>
      <c r="L9" s="186">
        <v>2.7</v>
      </c>
      <c r="M9" s="190">
        <v>0.7</v>
      </c>
      <c r="N9" s="190">
        <v>0.3</v>
      </c>
      <c r="O9" s="190">
        <v>0.7</v>
      </c>
      <c r="P9" s="32">
        <f t="shared" si="2"/>
        <v>9.4329999999999998</v>
      </c>
      <c r="Q9" s="4">
        <f t="shared" si="3"/>
        <v>12.132999999999999</v>
      </c>
      <c r="R9" s="31">
        <f t="shared" si="4"/>
        <v>24.798999999999999</v>
      </c>
    </row>
    <row r="10" spans="2:18" ht="13.95" customHeight="1" x14ac:dyDescent="0.3">
      <c r="B10" s="97" t="s">
        <v>4</v>
      </c>
      <c r="C10" s="200" t="s">
        <v>138</v>
      </c>
      <c r="D10" s="193">
        <v>2015</v>
      </c>
      <c r="E10" s="200" t="s">
        <v>55</v>
      </c>
      <c r="F10" s="196">
        <v>2.7</v>
      </c>
      <c r="G10" s="195">
        <v>0.7</v>
      </c>
      <c r="H10" s="195">
        <v>0.7</v>
      </c>
      <c r="I10" s="195">
        <v>0.5</v>
      </c>
      <c r="J10" s="32">
        <f t="shared" si="0"/>
        <v>9.3659999999999997</v>
      </c>
      <c r="K10" s="5">
        <f t="shared" si="1"/>
        <v>12.065999999999999</v>
      </c>
      <c r="L10" s="186">
        <v>2.8</v>
      </c>
      <c r="M10" s="190">
        <v>0.6</v>
      </c>
      <c r="N10" s="190">
        <v>0.8</v>
      </c>
      <c r="O10" s="190">
        <v>1</v>
      </c>
      <c r="P10" s="32">
        <f t="shared" si="2"/>
        <v>9.1999999999999993</v>
      </c>
      <c r="Q10" s="4">
        <f t="shared" si="3"/>
        <v>12</v>
      </c>
      <c r="R10" s="31">
        <f t="shared" si="4"/>
        <v>24.065999999999999</v>
      </c>
    </row>
    <row r="11" spans="2:18" ht="13.95" customHeight="1" x14ac:dyDescent="0.3">
      <c r="B11" s="97" t="s">
        <v>5</v>
      </c>
      <c r="C11" s="200" t="s">
        <v>131</v>
      </c>
      <c r="D11" s="193">
        <v>2015</v>
      </c>
      <c r="E11" s="200" t="s">
        <v>49</v>
      </c>
      <c r="F11" s="187">
        <v>2.9</v>
      </c>
      <c r="G11" s="190">
        <v>0.7</v>
      </c>
      <c r="H11" s="190">
        <v>0.7</v>
      </c>
      <c r="I11" s="190">
        <v>0.7</v>
      </c>
      <c r="J11" s="32">
        <f t="shared" si="0"/>
        <v>9.3000000000000007</v>
      </c>
      <c r="K11" s="5">
        <f t="shared" si="1"/>
        <v>12.200000000000001</v>
      </c>
      <c r="L11" s="186">
        <v>2.7</v>
      </c>
      <c r="M11" s="190">
        <v>1.5</v>
      </c>
      <c r="N11" s="190">
        <v>1.3</v>
      </c>
      <c r="O11" s="190">
        <v>1.1000000000000001</v>
      </c>
      <c r="P11" s="32">
        <f t="shared" si="2"/>
        <v>8.6999999999999993</v>
      </c>
      <c r="Q11" s="4">
        <f t="shared" si="3"/>
        <v>11.399999999999999</v>
      </c>
      <c r="R11" s="31">
        <f t="shared" si="4"/>
        <v>23.6</v>
      </c>
    </row>
    <row r="12" spans="2:18" ht="13.95" customHeight="1" x14ac:dyDescent="0.3">
      <c r="B12" s="97" t="s">
        <v>6</v>
      </c>
      <c r="C12" s="200" t="s">
        <v>141</v>
      </c>
      <c r="D12" s="193">
        <v>2015</v>
      </c>
      <c r="E12" s="200" t="s">
        <v>55</v>
      </c>
      <c r="F12" s="187">
        <v>2.7</v>
      </c>
      <c r="G12" s="190">
        <v>0.7</v>
      </c>
      <c r="H12" s="190">
        <v>0.6</v>
      </c>
      <c r="I12" s="190">
        <v>0.8</v>
      </c>
      <c r="J12" s="32">
        <f t="shared" si="0"/>
        <v>9.3000000000000007</v>
      </c>
      <c r="K12" s="5">
        <f t="shared" si="1"/>
        <v>12</v>
      </c>
      <c r="L12" s="186">
        <v>2.6</v>
      </c>
      <c r="M12" s="190">
        <v>0.9</v>
      </c>
      <c r="N12" s="190">
        <v>0.9</v>
      </c>
      <c r="O12" s="190">
        <v>1.3</v>
      </c>
      <c r="P12" s="32">
        <f t="shared" si="2"/>
        <v>8.9659999999999993</v>
      </c>
      <c r="Q12" s="4">
        <f t="shared" si="3"/>
        <v>11.565999999999999</v>
      </c>
      <c r="R12" s="31">
        <f t="shared" si="4"/>
        <v>23.565999999999999</v>
      </c>
    </row>
    <row r="13" spans="2:18" ht="13.95" customHeight="1" x14ac:dyDescent="0.3">
      <c r="B13" s="97" t="s">
        <v>7</v>
      </c>
      <c r="C13" s="200" t="s">
        <v>135</v>
      </c>
      <c r="D13" s="193">
        <v>2015</v>
      </c>
      <c r="E13" s="200" t="s">
        <v>72</v>
      </c>
      <c r="F13" s="187">
        <v>2.6</v>
      </c>
      <c r="G13" s="190">
        <v>0.8</v>
      </c>
      <c r="H13" s="190">
        <v>0.8</v>
      </c>
      <c r="I13" s="190">
        <v>0.6</v>
      </c>
      <c r="J13" s="32">
        <f t="shared" si="0"/>
        <v>9.266</v>
      </c>
      <c r="K13" s="5">
        <f t="shared" si="1"/>
        <v>11.866</v>
      </c>
      <c r="L13" s="186">
        <v>2.7</v>
      </c>
      <c r="M13" s="190">
        <v>1.1000000000000001</v>
      </c>
      <c r="N13" s="190">
        <v>0.7</v>
      </c>
      <c r="O13" s="190">
        <v>1.6</v>
      </c>
      <c r="P13" s="32">
        <f t="shared" si="2"/>
        <v>8.8659999999999997</v>
      </c>
      <c r="Q13" s="4">
        <f t="shared" si="3"/>
        <v>11.565999999999999</v>
      </c>
      <c r="R13" s="31">
        <f t="shared" si="4"/>
        <v>23.431999999999999</v>
      </c>
    </row>
    <row r="14" spans="2:18" ht="13.95" customHeight="1" x14ac:dyDescent="0.3">
      <c r="B14" s="97" t="s">
        <v>8</v>
      </c>
      <c r="C14" s="200" t="s">
        <v>137</v>
      </c>
      <c r="D14" s="193">
        <v>2015</v>
      </c>
      <c r="E14" s="200" t="s">
        <v>72</v>
      </c>
      <c r="F14" s="187">
        <v>2.6</v>
      </c>
      <c r="G14" s="190">
        <v>1.3</v>
      </c>
      <c r="H14" s="190">
        <v>1.1000000000000001</v>
      </c>
      <c r="I14" s="190">
        <v>1.2</v>
      </c>
      <c r="J14" s="32">
        <f t="shared" si="0"/>
        <v>8.8000000000000007</v>
      </c>
      <c r="K14" s="5">
        <f t="shared" si="1"/>
        <v>11.4</v>
      </c>
      <c r="L14" s="186">
        <v>2.7</v>
      </c>
      <c r="M14" s="190">
        <v>0.7</v>
      </c>
      <c r="N14" s="190">
        <v>0.8</v>
      </c>
      <c r="O14" s="190">
        <v>1.2</v>
      </c>
      <c r="P14" s="32">
        <f t="shared" si="2"/>
        <v>9.1</v>
      </c>
      <c r="Q14" s="4">
        <f t="shared" si="3"/>
        <v>11.8</v>
      </c>
      <c r="R14" s="31">
        <f t="shared" si="4"/>
        <v>23.200000000000003</v>
      </c>
    </row>
    <row r="15" spans="2:18" ht="13.95" customHeight="1" x14ac:dyDescent="0.3">
      <c r="B15" s="97" t="s">
        <v>9</v>
      </c>
      <c r="C15" s="200" t="s">
        <v>134</v>
      </c>
      <c r="D15" s="193">
        <v>2015</v>
      </c>
      <c r="E15" s="200" t="s">
        <v>72</v>
      </c>
      <c r="F15" s="187">
        <v>2.6</v>
      </c>
      <c r="G15" s="190">
        <v>0.8</v>
      </c>
      <c r="H15" s="190">
        <v>0.7</v>
      </c>
      <c r="I15" s="190">
        <v>0.9</v>
      </c>
      <c r="J15" s="32">
        <f t="shared" si="0"/>
        <v>9.1999999999999993</v>
      </c>
      <c r="K15" s="5">
        <f t="shared" si="1"/>
        <v>11.799999999999999</v>
      </c>
      <c r="L15" s="186">
        <v>2.2000000000000002</v>
      </c>
      <c r="M15" s="190">
        <v>0.7</v>
      </c>
      <c r="N15" s="190">
        <v>0.8</v>
      </c>
      <c r="O15" s="190">
        <v>1.3</v>
      </c>
      <c r="P15" s="32">
        <f t="shared" si="2"/>
        <v>9.0660000000000007</v>
      </c>
      <c r="Q15" s="4">
        <f t="shared" si="3"/>
        <v>11.266000000000002</v>
      </c>
      <c r="R15" s="31">
        <f t="shared" si="4"/>
        <v>23.066000000000003</v>
      </c>
    </row>
    <row r="16" spans="2:18" ht="13.95" customHeight="1" x14ac:dyDescent="0.3">
      <c r="B16" s="97" t="s">
        <v>10</v>
      </c>
      <c r="C16" s="200" t="s">
        <v>130</v>
      </c>
      <c r="D16" s="193">
        <v>2015</v>
      </c>
      <c r="E16" s="200" t="s">
        <v>49</v>
      </c>
      <c r="F16" s="187">
        <v>2.8</v>
      </c>
      <c r="G16" s="190">
        <v>1</v>
      </c>
      <c r="H16" s="190">
        <v>1</v>
      </c>
      <c r="I16" s="190">
        <v>1.4</v>
      </c>
      <c r="J16" s="32">
        <f t="shared" si="0"/>
        <v>8.8659999999999997</v>
      </c>
      <c r="K16" s="5">
        <f t="shared" si="1"/>
        <v>11.666</v>
      </c>
      <c r="L16" s="186">
        <v>2.7</v>
      </c>
      <c r="M16" s="190">
        <v>1.7</v>
      </c>
      <c r="N16" s="190">
        <v>1.8</v>
      </c>
      <c r="O16" s="190">
        <v>1.1000000000000001</v>
      </c>
      <c r="P16" s="32">
        <f t="shared" si="2"/>
        <v>8.4659999999999993</v>
      </c>
      <c r="Q16" s="4">
        <f t="shared" si="3"/>
        <v>11.166</v>
      </c>
      <c r="R16" s="31">
        <f t="shared" si="4"/>
        <v>22.832000000000001</v>
      </c>
    </row>
    <row r="17" spans="2:18" ht="13.95" customHeight="1" x14ac:dyDescent="0.3">
      <c r="B17" s="97" t="s">
        <v>11</v>
      </c>
      <c r="C17" s="200" t="s">
        <v>136</v>
      </c>
      <c r="D17" s="193">
        <v>2015</v>
      </c>
      <c r="E17" s="200" t="s">
        <v>72</v>
      </c>
      <c r="F17" s="187">
        <v>2.6</v>
      </c>
      <c r="G17" s="190">
        <v>0.7</v>
      </c>
      <c r="H17" s="190">
        <v>1</v>
      </c>
      <c r="I17" s="190">
        <v>0.8</v>
      </c>
      <c r="J17" s="32">
        <f t="shared" si="0"/>
        <v>9.1660000000000004</v>
      </c>
      <c r="K17" s="5">
        <f t="shared" si="1"/>
        <v>11.766</v>
      </c>
      <c r="L17" s="186">
        <v>2.6</v>
      </c>
      <c r="M17" s="190">
        <v>1.6</v>
      </c>
      <c r="N17" s="190">
        <v>1.4</v>
      </c>
      <c r="O17" s="190">
        <v>1.8</v>
      </c>
      <c r="P17" s="32">
        <f t="shared" si="2"/>
        <v>8.4</v>
      </c>
      <c r="Q17" s="4">
        <f t="shared" si="3"/>
        <v>11</v>
      </c>
      <c r="R17" s="31">
        <f t="shared" si="4"/>
        <v>22.765999999999998</v>
      </c>
    </row>
    <row r="18" spans="2:18" ht="13.95" customHeight="1" x14ac:dyDescent="0.3">
      <c r="B18" s="97" t="s">
        <v>12</v>
      </c>
      <c r="C18" s="200" t="s">
        <v>140</v>
      </c>
      <c r="D18" s="193">
        <v>2015</v>
      </c>
      <c r="E18" s="200" t="s">
        <v>55</v>
      </c>
      <c r="F18" s="188">
        <v>2.8</v>
      </c>
      <c r="G18" s="191">
        <v>1.6</v>
      </c>
      <c r="H18" s="191">
        <v>1.4</v>
      </c>
      <c r="I18" s="191">
        <v>1.2</v>
      </c>
      <c r="J18" s="32">
        <f t="shared" si="0"/>
        <v>8.6</v>
      </c>
      <c r="K18" s="5">
        <f t="shared" si="1"/>
        <v>11.399999999999999</v>
      </c>
      <c r="L18" s="192">
        <v>2.7</v>
      </c>
      <c r="M18" s="191">
        <v>1.3</v>
      </c>
      <c r="N18" s="191">
        <v>1.5</v>
      </c>
      <c r="O18" s="191">
        <v>1.7</v>
      </c>
      <c r="P18" s="32">
        <f t="shared" si="2"/>
        <v>8.5</v>
      </c>
      <c r="Q18" s="4">
        <f t="shared" si="3"/>
        <v>11.2</v>
      </c>
      <c r="R18" s="31">
        <f t="shared" si="4"/>
        <v>22.599999999999998</v>
      </c>
    </row>
    <row r="19" spans="2:18" ht="13.95" customHeight="1" x14ac:dyDescent="0.3">
      <c r="B19" s="97" t="s">
        <v>13</v>
      </c>
      <c r="C19" s="200" t="s">
        <v>142</v>
      </c>
      <c r="D19" s="193">
        <v>2015</v>
      </c>
      <c r="E19" s="200" t="s">
        <v>56</v>
      </c>
      <c r="F19" s="188">
        <v>2.9</v>
      </c>
      <c r="G19" s="191">
        <v>0.9</v>
      </c>
      <c r="H19" s="191">
        <v>1</v>
      </c>
      <c r="I19" s="191">
        <v>1.2</v>
      </c>
      <c r="J19" s="32">
        <f t="shared" si="0"/>
        <v>8.9659999999999993</v>
      </c>
      <c r="K19" s="5">
        <f t="shared" si="1"/>
        <v>11.866</v>
      </c>
      <c r="L19" s="192">
        <v>2.6</v>
      </c>
      <c r="M19" s="191">
        <v>2.1</v>
      </c>
      <c r="N19" s="191">
        <v>1.9</v>
      </c>
      <c r="O19" s="191">
        <v>2</v>
      </c>
      <c r="P19" s="32">
        <f t="shared" si="2"/>
        <v>8</v>
      </c>
      <c r="Q19" s="4">
        <f t="shared" si="3"/>
        <v>10.6</v>
      </c>
      <c r="R19" s="31">
        <f t="shared" si="4"/>
        <v>22.466000000000001</v>
      </c>
    </row>
    <row r="20" spans="2:18" ht="13.95" customHeight="1" x14ac:dyDescent="0.3">
      <c r="B20" s="97" t="s">
        <v>14</v>
      </c>
      <c r="C20" s="200" t="s">
        <v>144</v>
      </c>
      <c r="D20" s="193">
        <v>2015</v>
      </c>
      <c r="E20" s="200" t="s">
        <v>56</v>
      </c>
      <c r="F20" s="188">
        <v>2.8</v>
      </c>
      <c r="G20" s="197">
        <v>1.5</v>
      </c>
      <c r="H20" s="197">
        <v>1.2</v>
      </c>
      <c r="I20" s="197">
        <v>1.1000000000000001</v>
      </c>
      <c r="J20" s="32">
        <f t="shared" si="0"/>
        <v>8.7330000000000005</v>
      </c>
      <c r="K20" s="5">
        <f t="shared" si="1"/>
        <v>11.533000000000001</v>
      </c>
      <c r="L20" s="192">
        <v>2.7</v>
      </c>
      <c r="M20" s="191">
        <v>1.6</v>
      </c>
      <c r="N20" s="191">
        <v>2.2999999999999998</v>
      </c>
      <c r="O20" s="191">
        <v>1.9</v>
      </c>
      <c r="P20" s="32">
        <f t="shared" si="2"/>
        <v>8.0660000000000007</v>
      </c>
      <c r="Q20" s="4">
        <f t="shared" si="3"/>
        <v>10.766000000000002</v>
      </c>
      <c r="R20" s="31">
        <f t="shared" si="4"/>
        <v>22.299000000000003</v>
      </c>
    </row>
    <row r="21" spans="2:18" ht="13.95" customHeight="1" x14ac:dyDescent="0.3">
      <c r="B21" s="97" t="s">
        <v>15</v>
      </c>
      <c r="C21" s="200" t="s">
        <v>143</v>
      </c>
      <c r="D21" s="193">
        <v>2015</v>
      </c>
      <c r="E21" s="200" t="s">
        <v>56</v>
      </c>
      <c r="F21" s="188">
        <v>2.8</v>
      </c>
      <c r="G21" s="191">
        <v>1.1000000000000001</v>
      </c>
      <c r="H21" s="191">
        <v>1.1000000000000001</v>
      </c>
      <c r="I21" s="191">
        <v>1.4</v>
      </c>
      <c r="J21" s="161">
        <f t="shared" si="0"/>
        <v>8.8000000000000007</v>
      </c>
      <c r="K21" s="112">
        <f t="shared" si="1"/>
        <v>11.600000000000001</v>
      </c>
      <c r="L21" s="192">
        <v>2.6</v>
      </c>
      <c r="M21" s="191">
        <v>2.2999999999999998</v>
      </c>
      <c r="N21" s="191">
        <v>1.8</v>
      </c>
      <c r="O21" s="191">
        <v>2</v>
      </c>
      <c r="P21" s="161">
        <f t="shared" si="2"/>
        <v>7.9660000000000002</v>
      </c>
      <c r="Q21" s="117">
        <f t="shared" si="3"/>
        <v>10.566000000000001</v>
      </c>
      <c r="R21" s="119">
        <f t="shared" si="4"/>
        <v>22.166000000000004</v>
      </c>
    </row>
    <row r="22" spans="2:18" ht="13.95" customHeight="1" x14ac:dyDescent="0.3">
      <c r="B22" s="97" t="s">
        <v>19</v>
      </c>
      <c r="C22" s="200" t="s">
        <v>129</v>
      </c>
      <c r="D22" s="193">
        <v>2015</v>
      </c>
      <c r="E22" s="200" t="s">
        <v>87</v>
      </c>
      <c r="F22" s="187">
        <v>3</v>
      </c>
      <c r="G22" s="190">
        <v>1.8</v>
      </c>
      <c r="H22" s="190">
        <v>2</v>
      </c>
      <c r="I22" s="190">
        <v>1.8</v>
      </c>
      <c r="J22" s="32">
        <f t="shared" si="0"/>
        <v>8.1329999999999991</v>
      </c>
      <c r="K22" s="5">
        <f t="shared" si="1"/>
        <v>11.132999999999999</v>
      </c>
      <c r="L22" s="186">
        <v>2.6</v>
      </c>
      <c r="M22" s="190">
        <v>1.6</v>
      </c>
      <c r="N22" s="190">
        <v>1.6</v>
      </c>
      <c r="O22" s="190">
        <v>1.6</v>
      </c>
      <c r="P22" s="32">
        <f t="shared" si="2"/>
        <v>8.4</v>
      </c>
      <c r="Q22" s="5">
        <f t="shared" si="3"/>
        <v>11</v>
      </c>
      <c r="R22" s="8">
        <f t="shared" si="4"/>
        <v>22.132999999999999</v>
      </c>
    </row>
    <row r="23" spans="2:18" ht="13.95" customHeight="1" x14ac:dyDescent="0.3">
      <c r="B23" s="97" t="s">
        <v>26</v>
      </c>
      <c r="C23" s="200" t="s">
        <v>147</v>
      </c>
      <c r="D23" s="193">
        <v>2015</v>
      </c>
      <c r="E23" s="200" t="s">
        <v>51</v>
      </c>
      <c r="F23" s="187">
        <v>2.8</v>
      </c>
      <c r="G23" s="190">
        <v>1.9</v>
      </c>
      <c r="H23" s="190">
        <v>2.2000000000000002</v>
      </c>
      <c r="I23" s="190">
        <v>2</v>
      </c>
      <c r="J23" s="32">
        <f t="shared" si="0"/>
        <v>7.9660000000000002</v>
      </c>
      <c r="K23" s="5">
        <f t="shared" si="1"/>
        <v>10.766</v>
      </c>
      <c r="L23" s="186">
        <v>2.6</v>
      </c>
      <c r="M23" s="190">
        <v>2.2999999999999998</v>
      </c>
      <c r="N23" s="190">
        <v>2.1</v>
      </c>
      <c r="O23" s="190">
        <v>2.2999999999999998</v>
      </c>
      <c r="P23" s="32">
        <f t="shared" si="2"/>
        <v>7.766</v>
      </c>
      <c r="Q23" s="5">
        <f t="shared" si="3"/>
        <v>10.366</v>
      </c>
      <c r="R23" s="8">
        <f t="shared" si="4"/>
        <v>21.131999999999998</v>
      </c>
    </row>
    <row r="24" spans="2:18" ht="13.95" customHeight="1" x14ac:dyDescent="0.3">
      <c r="B24" s="97" t="s">
        <v>27</v>
      </c>
      <c r="C24" s="200" t="s">
        <v>139</v>
      </c>
      <c r="D24" s="193">
        <v>2015</v>
      </c>
      <c r="E24" s="200" t="s">
        <v>55</v>
      </c>
      <c r="F24" s="187">
        <v>2.8</v>
      </c>
      <c r="G24" s="190">
        <v>2.8</v>
      </c>
      <c r="H24" s="190">
        <v>2.9</v>
      </c>
      <c r="I24" s="190">
        <v>2.8</v>
      </c>
      <c r="J24" s="32">
        <f t="shared" si="0"/>
        <v>7.1660000000000004</v>
      </c>
      <c r="K24" s="5">
        <f t="shared" si="1"/>
        <v>9.9660000000000011</v>
      </c>
      <c r="L24" s="186">
        <v>2.7</v>
      </c>
      <c r="M24" s="190">
        <v>2</v>
      </c>
      <c r="N24" s="190">
        <v>1.8</v>
      </c>
      <c r="O24" s="190">
        <v>2.2000000000000002</v>
      </c>
      <c r="P24" s="32">
        <f t="shared" si="2"/>
        <v>8</v>
      </c>
      <c r="Q24" s="5">
        <f t="shared" si="3"/>
        <v>10.7</v>
      </c>
      <c r="R24" s="8">
        <f t="shared" si="4"/>
        <v>20.666</v>
      </c>
    </row>
    <row r="25" spans="2:18" ht="13.95" customHeight="1" x14ac:dyDescent="0.3">
      <c r="B25" s="97" t="s">
        <v>34</v>
      </c>
      <c r="C25" s="200" t="s">
        <v>149</v>
      </c>
      <c r="D25" s="193">
        <v>2015</v>
      </c>
      <c r="E25" s="200" t="s">
        <v>51</v>
      </c>
      <c r="F25" s="187">
        <v>2.6</v>
      </c>
      <c r="G25" s="190">
        <v>2.2000000000000002</v>
      </c>
      <c r="H25" s="190">
        <v>1.9</v>
      </c>
      <c r="I25" s="190">
        <v>2.7</v>
      </c>
      <c r="J25" s="32">
        <f t="shared" si="0"/>
        <v>7.7329999999999997</v>
      </c>
      <c r="K25" s="5">
        <f t="shared" si="1"/>
        <v>10.333</v>
      </c>
      <c r="L25" s="186">
        <v>2.6</v>
      </c>
      <c r="M25" s="190">
        <v>2.6</v>
      </c>
      <c r="N25" s="190">
        <v>2.4</v>
      </c>
      <c r="O25" s="190">
        <v>2.5</v>
      </c>
      <c r="P25" s="32">
        <f t="shared" si="2"/>
        <v>7.5</v>
      </c>
      <c r="Q25" s="5">
        <f t="shared" si="3"/>
        <v>10.1</v>
      </c>
      <c r="R25" s="8">
        <f t="shared" si="4"/>
        <v>20.433</v>
      </c>
    </row>
    <row r="26" spans="2:18" ht="14.4" x14ac:dyDescent="0.3">
      <c r="B26" s="97" t="s">
        <v>28</v>
      </c>
      <c r="C26" s="200" t="s">
        <v>146</v>
      </c>
      <c r="D26" s="193">
        <v>2015</v>
      </c>
      <c r="E26" s="200" t="s">
        <v>51</v>
      </c>
      <c r="F26" s="187">
        <v>2.8</v>
      </c>
      <c r="G26" s="190">
        <v>3.4</v>
      </c>
      <c r="H26" s="190">
        <v>3.6</v>
      </c>
      <c r="I26" s="190">
        <v>3.3</v>
      </c>
      <c r="J26" s="32">
        <f t="shared" si="0"/>
        <v>6.5659999999999998</v>
      </c>
      <c r="K26" s="5">
        <f t="shared" si="1"/>
        <v>9.3659999999999997</v>
      </c>
      <c r="L26" s="186">
        <v>2.6</v>
      </c>
      <c r="M26" s="190">
        <v>2.4</v>
      </c>
      <c r="N26" s="190">
        <v>2.5</v>
      </c>
      <c r="O26" s="190">
        <v>2.6</v>
      </c>
      <c r="P26" s="32">
        <f t="shared" si="2"/>
        <v>7.5</v>
      </c>
      <c r="Q26" s="5">
        <f t="shared" si="3"/>
        <v>10.1</v>
      </c>
      <c r="R26" s="8">
        <f t="shared" si="4"/>
        <v>19.466000000000001</v>
      </c>
    </row>
    <row r="27" spans="2:18" ht="14.4" x14ac:dyDescent="0.3">
      <c r="B27" s="97" t="s">
        <v>29</v>
      </c>
      <c r="C27" s="200" t="s">
        <v>145</v>
      </c>
      <c r="D27" s="193">
        <v>2015</v>
      </c>
      <c r="E27" s="200" t="s">
        <v>51</v>
      </c>
      <c r="F27" s="187">
        <v>2.6</v>
      </c>
      <c r="G27" s="190">
        <v>3.5</v>
      </c>
      <c r="H27" s="190">
        <v>3.5</v>
      </c>
      <c r="I27" s="190">
        <v>3.6</v>
      </c>
      <c r="J27" s="32">
        <f t="shared" si="0"/>
        <v>6.4660000000000002</v>
      </c>
      <c r="K27" s="5">
        <f t="shared" si="1"/>
        <v>9.0660000000000007</v>
      </c>
      <c r="L27" s="186">
        <v>2.6</v>
      </c>
      <c r="M27" s="190">
        <v>2.6</v>
      </c>
      <c r="N27" s="190">
        <v>2.2999999999999998</v>
      </c>
      <c r="O27" s="190">
        <v>2.9</v>
      </c>
      <c r="P27" s="32">
        <f t="shared" si="2"/>
        <v>7.4</v>
      </c>
      <c r="Q27" s="5">
        <f t="shared" si="3"/>
        <v>10</v>
      </c>
      <c r="R27" s="8">
        <f t="shared" si="4"/>
        <v>19.066000000000003</v>
      </c>
    </row>
    <row r="28" spans="2:18" ht="15" thickBot="1" x14ac:dyDescent="0.35">
      <c r="B28" s="227" t="s">
        <v>35</v>
      </c>
      <c r="C28" s="236" t="s">
        <v>148</v>
      </c>
      <c r="D28" s="242">
        <v>2015</v>
      </c>
      <c r="E28" s="236" t="s">
        <v>51</v>
      </c>
      <c r="F28" s="243">
        <v>2.6</v>
      </c>
      <c r="G28" s="244">
        <v>3</v>
      </c>
      <c r="H28" s="244">
        <v>3.8</v>
      </c>
      <c r="I28" s="244">
        <v>2.9</v>
      </c>
      <c r="J28" s="231">
        <f t="shared" si="0"/>
        <v>6.766</v>
      </c>
      <c r="K28" s="239">
        <f t="shared" si="1"/>
        <v>9.3659999999999997</v>
      </c>
      <c r="L28" s="245">
        <v>2.6</v>
      </c>
      <c r="M28" s="244">
        <v>3.4</v>
      </c>
      <c r="N28" s="244">
        <v>3.2</v>
      </c>
      <c r="O28" s="244">
        <v>3</v>
      </c>
      <c r="P28" s="231">
        <f t="shared" si="2"/>
        <v>6.8</v>
      </c>
      <c r="Q28" s="239">
        <f t="shared" si="3"/>
        <v>9.4</v>
      </c>
      <c r="R28" s="246">
        <f t="shared" si="4"/>
        <v>18.765999999999998</v>
      </c>
    </row>
    <row r="29" spans="2:18" ht="13.8" thickTop="1" x14ac:dyDescent="0.25"/>
  </sheetData>
  <autoFilter ref="C7:R7" xr:uid="{EC075803-6983-4D1E-B0E4-8E52F7029E50}">
    <sortState xmlns:xlrd2="http://schemas.microsoft.com/office/spreadsheetml/2017/richdata2" ref="C8:R28">
      <sortCondition descending="1" ref="R7"/>
    </sortState>
  </autoFilter>
  <sortState xmlns:xlrd2="http://schemas.microsoft.com/office/spreadsheetml/2017/richdata2" ref="C8:R21">
    <sortCondition descending="1" ref="R8:R21"/>
  </sortState>
  <phoneticPr fontId="3" type="noConversion"/>
  <pageMargins left="0.39370078740157483" right="0.39370078740157483" top="0.3125" bottom="0.3125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Q15"/>
  <sheetViews>
    <sheetView topLeftCell="A2" zoomScaleNormal="100" workbookViewId="0">
      <selection activeCell="A3" sqref="A3:Q14"/>
    </sheetView>
  </sheetViews>
  <sheetFormatPr defaultRowHeight="13.2" x14ac:dyDescent="0.25"/>
  <cols>
    <col min="1" max="1" width="4.44140625" customWidth="1"/>
    <col min="2" max="2" width="23.6640625" customWidth="1"/>
    <col min="3" max="3" width="7.6640625" customWidth="1"/>
    <col min="4" max="4" width="25.88671875" customWidth="1"/>
    <col min="6" max="6" width="7.5546875" hidden="1" customWidth="1"/>
    <col min="7" max="8" width="7" hidden="1" customWidth="1"/>
    <col min="12" max="12" width="7.6640625" hidden="1" customWidth="1"/>
    <col min="13" max="13" width="7.44140625" hidden="1" customWidth="1"/>
    <col min="14" max="14" width="6.5546875" hidden="1" customWidth="1"/>
  </cols>
  <sheetData>
    <row r="1" spans="1:17" ht="22.8" x14ac:dyDescent="0.4">
      <c r="B1" s="1" t="s">
        <v>38</v>
      </c>
      <c r="D1" s="1"/>
    </row>
    <row r="2" spans="1:17" ht="23.4" thickBot="1" x14ac:dyDescent="0.45">
      <c r="B2" s="1"/>
      <c r="D2" s="1"/>
    </row>
    <row r="3" spans="1:17" ht="13.8" thickTop="1" x14ac:dyDescent="0.25">
      <c r="A3" s="21"/>
      <c r="B3" s="22"/>
      <c r="C3" s="22"/>
      <c r="D3" s="22"/>
      <c r="E3" s="15"/>
      <c r="F3" s="9"/>
      <c r="G3" s="9"/>
      <c r="H3" s="9"/>
      <c r="I3" s="9"/>
      <c r="J3" s="46"/>
      <c r="K3" s="15"/>
      <c r="L3" s="9"/>
      <c r="M3" s="9"/>
      <c r="N3" s="9"/>
      <c r="O3" s="9"/>
      <c r="P3" s="46"/>
      <c r="Q3" s="53"/>
    </row>
    <row r="4" spans="1:17" x14ac:dyDescent="0.25">
      <c r="A4" s="24"/>
      <c r="B4" s="25"/>
      <c r="C4" s="25"/>
      <c r="D4" s="25"/>
      <c r="E4" s="16"/>
      <c r="F4" s="241"/>
      <c r="G4" s="241"/>
      <c r="H4" s="241"/>
      <c r="I4" s="241"/>
      <c r="J4" s="30"/>
      <c r="K4" s="16"/>
      <c r="L4" s="241"/>
      <c r="M4" s="241"/>
      <c r="N4" s="241"/>
      <c r="O4" s="241"/>
      <c r="P4" s="30"/>
      <c r="Q4" s="54"/>
    </row>
    <row r="5" spans="1:17" ht="13.8" x14ac:dyDescent="0.25">
      <c r="A5" s="98" t="s">
        <v>20</v>
      </c>
      <c r="B5" s="27" t="s">
        <v>18</v>
      </c>
      <c r="C5" s="27" t="s">
        <v>16</v>
      </c>
      <c r="D5" s="27" t="s">
        <v>22</v>
      </c>
      <c r="E5" s="17"/>
      <c r="F5" s="14"/>
      <c r="G5" s="14"/>
      <c r="H5" s="14"/>
      <c r="I5" s="14"/>
      <c r="J5" s="47"/>
      <c r="K5" s="17"/>
      <c r="L5" s="14"/>
      <c r="M5" s="14"/>
      <c r="N5" s="14"/>
      <c r="O5" s="14"/>
      <c r="P5" s="47"/>
      <c r="Q5" s="55"/>
    </row>
    <row r="6" spans="1:17" ht="13.8" x14ac:dyDescent="0.25">
      <c r="A6" s="26"/>
      <c r="B6" s="16"/>
      <c r="C6" s="25"/>
      <c r="D6" s="30"/>
      <c r="E6" s="36" t="s">
        <v>24</v>
      </c>
      <c r="F6" s="110" t="s">
        <v>31</v>
      </c>
      <c r="G6" s="110" t="s">
        <v>32</v>
      </c>
      <c r="H6" s="110" t="s">
        <v>33</v>
      </c>
      <c r="I6" s="37" t="s">
        <v>25</v>
      </c>
      <c r="J6" s="51" t="s">
        <v>21</v>
      </c>
      <c r="K6" s="36" t="s">
        <v>24</v>
      </c>
      <c r="L6" s="110" t="s">
        <v>31</v>
      </c>
      <c r="M6" s="110" t="s">
        <v>32</v>
      </c>
      <c r="N6" s="110" t="s">
        <v>33</v>
      </c>
      <c r="O6" s="37" t="s">
        <v>25</v>
      </c>
      <c r="P6" s="51" t="s">
        <v>21</v>
      </c>
      <c r="Q6" s="55" t="s">
        <v>1</v>
      </c>
    </row>
    <row r="7" spans="1:17" ht="13.95" customHeight="1" x14ac:dyDescent="0.25">
      <c r="A7" s="96" t="s">
        <v>2</v>
      </c>
      <c r="B7" s="200" t="s">
        <v>126</v>
      </c>
      <c r="C7" s="205">
        <v>2014</v>
      </c>
      <c r="D7" s="200" t="s">
        <v>56</v>
      </c>
      <c r="E7" s="6">
        <v>2.9</v>
      </c>
      <c r="F7" s="7">
        <v>1.9</v>
      </c>
      <c r="G7" s="7">
        <v>1.5</v>
      </c>
      <c r="H7" s="7">
        <v>1.7</v>
      </c>
      <c r="I7" s="32">
        <f t="shared" ref="I7:I14" si="0">INT((10-AVERAGE(F7:H7))*1000)/1000</f>
        <v>8.3000000000000007</v>
      </c>
      <c r="J7" s="5">
        <f t="shared" ref="J7:J14" si="1">E7+I7</f>
        <v>11.200000000000001</v>
      </c>
      <c r="K7" s="6">
        <v>2.9</v>
      </c>
      <c r="L7" s="7">
        <v>0.8</v>
      </c>
      <c r="M7" s="7">
        <v>0.7</v>
      </c>
      <c r="N7" s="7">
        <v>0.9</v>
      </c>
      <c r="O7" s="32">
        <f t="shared" ref="O7:O14" si="2">INT((10-AVERAGE(L7:N7))*1000)/1000</f>
        <v>9.1999999999999993</v>
      </c>
      <c r="P7" s="5">
        <f t="shared" ref="P7:P14" si="3">K7+O7</f>
        <v>12.1</v>
      </c>
      <c r="Q7" s="8">
        <f t="shared" ref="Q7:Q14" si="4">J7+P7</f>
        <v>23.3</v>
      </c>
    </row>
    <row r="8" spans="1:17" ht="13.95" customHeight="1" x14ac:dyDescent="0.25">
      <c r="A8" s="96" t="s">
        <v>3</v>
      </c>
      <c r="B8" s="200" t="s">
        <v>122</v>
      </c>
      <c r="C8" s="205">
        <v>2013</v>
      </c>
      <c r="D8" s="200" t="s">
        <v>87</v>
      </c>
      <c r="E8" s="6">
        <v>2.8</v>
      </c>
      <c r="F8" s="7">
        <v>1.2</v>
      </c>
      <c r="G8" s="7">
        <v>1.5</v>
      </c>
      <c r="H8" s="7">
        <v>1.1000000000000001</v>
      </c>
      <c r="I8" s="32">
        <f t="shared" si="0"/>
        <v>8.7330000000000005</v>
      </c>
      <c r="J8" s="5">
        <f t="shared" si="1"/>
        <v>11.533000000000001</v>
      </c>
      <c r="K8" s="6">
        <v>2.8</v>
      </c>
      <c r="L8" s="7">
        <v>1.2</v>
      </c>
      <c r="M8" s="7">
        <v>1.2</v>
      </c>
      <c r="N8" s="7">
        <v>1.2</v>
      </c>
      <c r="O8" s="32">
        <f t="shared" si="2"/>
        <v>8.8000000000000007</v>
      </c>
      <c r="P8" s="5">
        <f t="shared" si="3"/>
        <v>11.600000000000001</v>
      </c>
      <c r="Q8" s="8">
        <f t="shared" si="4"/>
        <v>23.133000000000003</v>
      </c>
    </row>
    <row r="9" spans="1:17" ht="13.95" customHeight="1" x14ac:dyDescent="0.25">
      <c r="A9" s="96" t="s">
        <v>4</v>
      </c>
      <c r="B9" s="200" t="s">
        <v>123</v>
      </c>
      <c r="C9" s="205">
        <v>2014</v>
      </c>
      <c r="D9" s="200" t="s">
        <v>55</v>
      </c>
      <c r="E9" s="6">
        <v>2.6</v>
      </c>
      <c r="F9" s="7">
        <v>1.3</v>
      </c>
      <c r="G9" s="7">
        <v>1.1000000000000001</v>
      </c>
      <c r="H9" s="7">
        <v>1.3</v>
      </c>
      <c r="I9" s="32">
        <f t="shared" si="0"/>
        <v>8.766</v>
      </c>
      <c r="J9" s="5">
        <f t="shared" si="1"/>
        <v>11.366</v>
      </c>
      <c r="K9" s="6">
        <v>2.6</v>
      </c>
      <c r="L9" s="7">
        <v>1.4</v>
      </c>
      <c r="M9" s="7">
        <v>1.8</v>
      </c>
      <c r="N9" s="7">
        <v>1.6</v>
      </c>
      <c r="O9" s="32">
        <f t="shared" si="2"/>
        <v>8.4</v>
      </c>
      <c r="P9" s="5">
        <f t="shared" si="3"/>
        <v>11</v>
      </c>
      <c r="Q9" s="8">
        <f t="shared" si="4"/>
        <v>22.366</v>
      </c>
    </row>
    <row r="10" spans="1:17" ht="13.95" customHeight="1" x14ac:dyDescent="0.25">
      <c r="A10" s="96" t="s">
        <v>5</v>
      </c>
      <c r="B10" s="200" t="s">
        <v>124</v>
      </c>
      <c r="C10" s="205">
        <v>2013</v>
      </c>
      <c r="D10" s="200" t="s">
        <v>56</v>
      </c>
      <c r="E10" s="6">
        <v>2.9</v>
      </c>
      <c r="F10" s="7">
        <v>0.9</v>
      </c>
      <c r="G10" s="7">
        <v>1</v>
      </c>
      <c r="H10" s="7">
        <v>1.1000000000000001</v>
      </c>
      <c r="I10" s="32">
        <f t="shared" si="0"/>
        <v>9</v>
      </c>
      <c r="J10" s="5">
        <f t="shared" si="1"/>
        <v>11.9</v>
      </c>
      <c r="K10" s="6">
        <v>2.7</v>
      </c>
      <c r="L10" s="7">
        <v>2.8</v>
      </c>
      <c r="M10" s="7">
        <v>2.4</v>
      </c>
      <c r="N10" s="7">
        <v>2.6</v>
      </c>
      <c r="O10" s="32">
        <f t="shared" si="2"/>
        <v>7.4</v>
      </c>
      <c r="P10" s="5">
        <f t="shared" si="3"/>
        <v>10.100000000000001</v>
      </c>
      <c r="Q10" s="8">
        <f t="shared" si="4"/>
        <v>22</v>
      </c>
    </row>
    <row r="11" spans="1:17" ht="13.95" customHeight="1" x14ac:dyDescent="0.25">
      <c r="A11" s="96" t="s">
        <v>6</v>
      </c>
      <c r="B11" s="200" t="s">
        <v>176</v>
      </c>
      <c r="C11" s="205">
        <v>2013</v>
      </c>
      <c r="D11" s="200" t="s">
        <v>56</v>
      </c>
      <c r="E11" s="6">
        <v>2.9</v>
      </c>
      <c r="F11" s="7">
        <v>1.4</v>
      </c>
      <c r="G11" s="7">
        <v>1.7</v>
      </c>
      <c r="H11" s="7">
        <v>1.5</v>
      </c>
      <c r="I11" s="32">
        <f t="shared" si="0"/>
        <v>8.4659999999999993</v>
      </c>
      <c r="J11" s="5">
        <f t="shared" si="1"/>
        <v>11.366</v>
      </c>
      <c r="K11" s="6">
        <v>2.7</v>
      </c>
      <c r="L11" s="7">
        <v>1.9</v>
      </c>
      <c r="M11" s="7">
        <v>2.2999999999999998</v>
      </c>
      <c r="N11" s="7">
        <v>2.1</v>
      </c>
      <c r="O11" s="32">
        <f t="shared" si="2"/>
        <v>7.9</v>
      </c>
      <c r="P11" s="5">
        <f t="shared" si="3"/>
        <v>10.600000000000001</v>
      </c>
      <c r="Q11" s="8">
        <f t="shared" si="4"/>
        <v>21.966000000000001</v>
      </c>
    </row>
    <row r="12" spans="1:17" ht="13.95" customHeight="1" x14ac:dyDescent="0.25">
      <c r="A12" s="96" t="s">
        <v>7</v>
      </c>
      <c r="B12" s="200" t="s">
        <v>125</v>
      </c>
      <c r="C12" s="205">
        <v>2013</v>
      </c>
      <c r="D12" s="200" t="s">
        <v>56</v>
      </c>
      <c r="E12" s="116">
        <v>2.6</v>
      </c>
      <c r="F12" s="118">
        <v>2.1</v>
      </c>
      <c r="G12" s="118">
        <v>2.2999999999999998</v>
      </c>
      <c r="H12" s="118">
        <v>2</v>
      </c>
      <c r="I12" s="32">
        <f t="shared" si="0"/>
        <v>7.8659999999999997</v>
      </c>
      <c r="J12" s="5">
        <f t="shared" si="1"/>
        <v>10.465999999999999</v>
      </c>
      <c r="K12" s="116">
        <v>2.7</v>
      </c>
      <c r="L12" s="118">
        <v>2.2999999999999998</v>
      </c>
      <c r="M12" s="118">
        <v>2.2000000000000002</v>
      </c>
      <c r="N12" s="118">
        <v>2.4</v>
      </c>
      <c r="O12" s="32">
        <f t="shared" si="2"/>
        <v>7.7</v>
      </c>
      <c r="P12" s="5">
        <f t="shared" si="3"/>
        <v>10.4</v>
      </c>
      <c r="Q12" s="8">
        <f t="shared" si="4"/>
        <v>20.866</v>
      </c>
    </row>
    <row r="13" spans="1:17" ht="13.95" customHeight="1" x14ac:dyDescent="0.25">
      <c r="A13" s="96" t="s">
        <v>8</v>
      </c>
      <c r="B13" s="200" t="s">
        <v>128</v>
      </c>
      <c r="C13" s="205">
        <v>2014</v>
      </c>
      <c r="D13" s="200" t="s">
        <v>51</v>
      </c>
      <c r="E13" s="6">
        <v>2.6</v>
      </c>
      <c r="F13" s="7">
        <v>2.5</v>
      </c>
      <c r="G13" s="7">
        <v>2.6</v>
      </c>
      <c r="H13" s="7">
        <v>2.2999999999999998</v>
      </c>
      <c r="I13" s="32">
        <f t="shared" si="0"/>
        <v>7.5330000000000004</v>
      </c>
      <c r="J13" s="5">
        <f t="shared" si="1"/>
        <v>10.133000000000001</v>
      </c>
      <c r="K13" s="6">
        <v>2.6</v>
      </c>
      <c r="L13" s="7">
        <v>2.7</v>
      </c>
      <c r="M13" s="7">
        <v>2.6</v>
      </c>
      <c r="N13" s="7">
        <v>2.5</v>
      </c>
      <c r="O13" s="32">
        <f t="shared" si="2"/>
        <v>7.4</v>
      </c>
      <c r="P13" s="4">
        <f t="shared" si="3"/>
        <v>10</v>
      </c>
      <c r="Q13" s="8">
        <f t="shared" si="4"/>
        <v>20.133000000000003</v>
      </c>
    </row>
    <row r="14" spans="1:17" ht="13.95" customHeight="1" thickBot="1" x14ac:dyDescent="0.3">
      <c r="A14" s="234" t="s">
        <v>9</v>
      </c>
      <c r="B14" s="236" t="s">
        <v>127</v>
      </c>
      <c r="C14" s="237">
        <v>2013</v>
      </c>
      <c r="D14" s="236" t="s">
        <v>51</v>
      </c>
      <c r="E14" s="240">
        <v>2.6</v>
      </c>
      <c r="F14" s="230">
        <v>4.0999999999999996</v>
      </c>
      <c r="G14" s="230">
        <v>3.8</v>
      </c>
      <c r="H14" s="230">
        <v>4</v>
      </c>
      <c r="I14" s="231">
        <f t="shared" si="0"/>
        <v>6.0330000000000004</v>
      </c>
      <c r="J14" s="239">
        <f t="shared" si="1"/>
        <v>8.6330000000000009</v>
      </c>
      <c r="K14" s="240">
        <v>2.6</v>
      </c>
      <c r="L14" s="230">
        <v>3.1</v>
      </c>
      <c r="M14" s="230">
        <v>3.2</v>
      </c>
      <c r="N14" s="230">
        <v>3.3</v>
      </c>
      <c r="O14" s="231">
        <f t="shared" si="2"/>
        <v>6.8</v>
      </c>
      <c r="P14" s="232">
        <f t="shared" si="3"/>
        <v>9.4</v>
      </c>
      <c r="Q14" s="246">
        <f t="shared" si="4"/>
        <v>18.033000000000001</v>
      </c>
    </row>
    <row r="15" spans="1:17" ht="13.8" thickTop="1" x14ac:dyDescent="0.25"/>
  </sheetData>
  <autoFilter ref="B6:Q6" xr:uid="{6E341CFA-F711-4276-9C1E-DED08D7E5C4B}">
    <sortState xmlns:xlrd2="http://schemas.microsoft.com/office/spreadsheetml/2017/richdata2" ref="B7:Q14">
      <sortCondition descending="1" ref="Q6"/>
    </sortState>
  </autoFilter>
  <sortState xmlns:xlrd2="http://schemas.microsoft.com/office/spreadsheetml/2017/richdata2" ref="B14:Q14">
    <sortCondition descending="1" ref="Q14"/>
  </sortState>
  <phoneticPr fontId="3" type="noConversion"/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S16"/>
  <sheetViews>
    <sheetView topLeftCell="A3" workbookViewId="0">
      <selection activeCell="A3" sqref="A3:S15"/>
    </sheetView>
  </sheetViews>
  <sheetFormatPr defaultRowHeight="13.2" x14ac:dyDescent="0.25"/>
  <cols>
    <col min="1" max="1" width="7.5546875" customWidth="1"/>
    <col min="2" max="2" width="19.44140625" customWidth="1"/>
    <col min="3" max="3" width="7.44140625" customWidth="1"/>
    <col min="4" max="4" width="24.33203125" customWidth="1"/>
    <col min="5" max="5" width="7.6640625" customWidth="1"/>
    <col min="6" max="8" width="7.6640625" hidden="1" customWidth="1"/>
    <col min="9" max="9" width="7.6640625" customWidth="1"/>
    <col min="10" max="10" width="5.6640625" customWidth="1"/>
    <col min="12" max="12" width="7.6640625" customWidth="1"/>
    <col min="13" max="15" width="7.6640625" hidden="1" customWidth="1"/>
    <col min="16" max="16" width="7.6640625" customWidth="1"/>
    <col min="17" max="17" width="6.33203125" customWidth="1"/>
    <col min="18" max="18" width="7.6640625" customWidth="1"/>
  </cols>
  <sheetData>
    <row r="1" spans="1:19" ht="22.8" x14ac:dyDescent="0.4">
      <c r="B1" s="1" t="s">
        <v>39</v>
      </c>
    </row>
    <row r="2" spans="1:19" ht="23.4" thickBot="1" x14ac:dyDescent="0.45">
      <c r="B2" s="1"/>
    </row>
    <row r="3" spans="1:19" ht="18" thickTop="1" x14ac:dyDescent="0.3">
      <c r="A3" s="21"/>
      <c r="B3" s="22"/>
      <c r="C3" s="23"/>
      <c r="D3" s="23"/>
      <c r="E3" s="18"/>
      <c r="F3" s="18"/>
      <c r="G3" s="18"/>
      <c r="H3" s="18"/>
      <c r="I3" s="18"/>
      <c r="J3" s="18"/>
      <c r="K3" s="9"/>
      <c r="L3" s="15"/>
      <c r="M3" s="9"/>
      <c r="N3" s="9"/>
      <c r="O3" s="9"/>
      <c r="P3" s="9"/>
      <c r="Q3" s="9"/>
      <c r="R3" s="46"/>
      <c r="S3" s="10"/>
    </row>
    <row r="4" spans="1:19" x14ac:dyDescent="0.25">
      <c r="A4" s="24"/>
      <c r="B4" s="25"/>
      <c r="C4" s="25"/>
      <c r="D4" s="25"/>
      <c r="E4" s="241"/>
      <c r="F4" s="241"/>
      <c r="G4" s="241"/>
      <c r="H4" s="241"/>
      <c r="I4" s="241"/>
      <c r="J4" s="241"/>
      <c r="K4" s="241"/>
      <c r="L4" s="16"/>
      <c r="M4" s="241"/>
      <c r="N4" s="241"/>
      <c r="O4" s="241"/>
      <c r="P4" s="241"/>
      <c r="Q4" s="241"/>
      <c r="R4" s="30"/>
      <c r="S4" s="12"/>
    </row>
    <row r="5" spans="1:19" ht="13.8" x14ac:dyDescent="0.25">
      <c r="A5" s="48" t="s">
        <v>0</v>
      </c>
      <c r="B5" s="27" t="s">
        <v>17</v>
      </c>
      <c r="C5" s="27" t="s">
        <v>16</v>
      </c>
      <c r="D5" s="27" t="s">
        <v>22</v>
      </c>
      <c r="E5" s="14"/>
      <c r="F5" s="14"/>
      <c r="G5" s="14"/>
      <c r="H5" s="14"/>
      <c r="I5" s="14"/>
      <c r="J5" s="14"/>
      <c r="K5" s="14"/>
      <c r="L5" s="17"/>
      <c r="M5" s="14"/>
      <c r="N5" s="14"/>
      <c r="O5" s="14"/>
      <c r="P5" s="14"/>
      <c r="Q5" s="14"/>
      <c r="R5" s="47"/>
      <c r="S5" s="13"/>
    </row>
    <row r="6" spans="1:19" ht="13.8" x14ac:dyDescent="0.25">
      <c r="A6" s="26"/>
      <c r="B6" s="75"/>
      <c r="C6" s="76"/>
      <c r="D6" s="77"/>
      <c r="E6" s="78" t="s">
        <v>24</v>
      </c>
      <c r="F6" s="121" t="s">
        <v>31</v>
      </c>
      <c r="G6" s="121" t="s">
        <v>32</v>
      </c>
      <c r="H6" s="121" t="s">
        <v>33</v>
      </c>
      <c r="I6" s="79" t="s">
        <v>25</v>
      </c>
      <c r="J6" s="79" t="s">
        <v>30</v>
      </c>
      <c r="K6" s="80" t="s">
        <v>21</v>
      </c>
      <c r="L6" s="78" t="s">
        <v>24</v>
      </c>
      <c r="M6" s="122" t="s">
        <v>31</v>
      </c>
      <c r="N6" s="122" t="s">
        <v>32</v>
      </c>
      <c r="O6" s="122" t="s">
        <v>33</v>
      </c>
      <c r="P6" s="81" t="s">
        <v>25</v>
      </c>
      <c r="Q6" s="79" t="s">
        <v>30</v>
      </c>
      <c r="R6" s="82" t="s">
        <v>21</v>
      </c>
      <c r="S6" s="13" t="s">
        <v>1</v>
      </c>
    </row>
    <row r="7" spans="1:19" ht="14.4" x14ac:dyDescent="0.3">
      <c r="A7" s="97" t="s">
        <v>2</v>
      </c>
      <c r="B7" s="200" t="s">
        <v>113</v>
      </c>
      <c r="C7" s="193">
        <v>2014</v>
      </c>
      <c r="D7" s="200" t="s">
        <v>49</v>
      </c>
      <c r="E7" s="6">
        <v>2.2000000000000002</v>
      </c>
      <c r="F7" s="7">
        <v>2.2999999999999998</v>
      </c>
      <c r="G7" s="7">
        <v>2.5</v>
      </c>
      <c r="H7" s="7">
        <v>2.6</v>
      </c>
      <c r="I7" s="32">
        <f t="shared" ref="I7:I15" si="0">INT((10-AVERAGE(F7:H7))*1000)/1000</f>
        <v>7.5330000000000004</v>
      </c>
      <c r="J7" s="93"/>
      <c r="K7" s="4">
        <f t="shared" ref="K7:K15" si="1">E7+I7-J7</f>
        <v>9.7330000000000005</v>
      </c>
      <c r="L7" s="7">
        <v>2.7</v>
      </c>
      <c r="M7" s="7">
        <v>1.8</v>
      </c>
      <c r="N7" s="7">
        <v>1.5</v>
      </c>
      <c r="O7" s="7">
        <v>1.5</v>
      </c>
      <c r="P7" s="32">
        <f t="shared" ref="P7:P15" si="2">INT((10-AVERAGE(M7:O7))*1000)/1000</f>
        <v>8.4</v>
      </c>
      <c r="Q7" s="93"/>
      <c r="R7" s="5">
        <f t="shared" ref="R7:R15" si="3">L7+P7-Q7</f>
        <v>11.100000000000001</v>
      </c>
      <c r="S7" s="8">
        <f t="shared" ref="S7:S15" si="4">K7+R7</f>
        <v>20.833000000000002</v>
      </c>
    </row>
    <row r="8" spans="1:19" ht="14.4" x14ac:dyDescent="0.3">
      <c r="A8" s="97" t="s">
        <v>3</v>
      </c>
      <c r="B8" s="200" t="s">
        <v>116</v>
      </c>
      <c r="C8" s="193">
        <v>2014</v>
      </c>
      <c r="D8" s="200" t="s">
        <v>55</v>
      </c>
      <c r="E8" s="6">
        <v>1.4</v>
      </c>
      <c r="F8" s="7">
        <v>1.8</v>
      </c>
      <c r="G8" s="7">
        <v>1.6</v>
      </c>
      <c r="H8" s="7">
        <v>1.3</v>
      </c>
      <c r="I8" s="32">
        <f t="shared" si="0"/>
        <v>8.4329999999999998</v>
      </c>
      <c r="J8" s="93"/>
      <c r="K8" s="4">
        <f t="shared" si="1"/>
        <v>9.8330000000000002</v>
      </c>
      <c r="L8" s="7">
        <v>2.2000000000000002</v>
      </c>
      <c r="M8" s="7">
        <v>2</v>
      </c>
      <c r="N8" s="7">
        <v>1.5</v>
      </c>
      <c r="O8" s="7">
        <v>2.1</v>
      </c>
      <c r="P8" s="32">
        <f t="shared" si="2"/>
        <v>8.1329999999999991</v>
      </c>
      <c r="Q8" s="93"/>
      <c r="R8" s="5">
        <f t="shared" si="3"/>
        <v>10.332999999999998</v>
      </c>
      <c r="S8" s="8">
        <f t="shared" si="4"/>
        <v>20.165999999999997</v>
      </c>
    </row>
    <row r="9" spans="1:19" ht="14.4" x14ac:dyDescent="0.3">
      <c r="A9" s="97" t="s">
        <v>4</v>
      </c>
      <c r="B9" s="200" t="s">
        <v>118</v>
      </c>
      <c r="C9" s="193">
        <v>2014</v>
      </c>
      <c r="D9" s="200" t="s">
        <v>55</v>
      </c>
      <c r="E9" s="6">
        <v>1.7</v>
      </c>
      <c r="F9" s="7">
        <v>2.7</v>
      </c>
      <c r="G9" s="7">
        <v>2.1</v>
      </c>
      <c r="H9" s="7">
        <v>2.2000000000000002</v>
      </c>
      <c r="I9" s="32">
        <f t="shared" si="0"/>
        <v>7.6660000000000004</v>
      </c>
      <c r="J9" s="93"/>
      <c r="K9" s="4">
        <f t="shared" si="1"/>
        <v>9.3659999999999997</v>
      </c>
      <c r="L9" s="7">
        <v>2.4</v>
      </c>
      <c r="M9" s="7">
        <v>2</v>
      </c>
      <c r="N9" s="7">
        <v>2.4</v>
      </c>
      <c r="O9" s="7">
        <v>2.4</v>
      </c>
      <c r="P9" s="32">
        <f t="shared" si="2"/>
        <v>7.7329999999999997</v>
      </c>
      <c r="Q9" s="93"/>
      <c r="R9" s="5">
        <f t="shared" si="3"/>
        <v>10.132999999999999</v>
      </c>
      <c r="S9" s="8">
        <f t="shared" si="4"/>
        <v>19.498999999999999</v>
      </c>
    </row>
    <row r="10" spans="1:19" ht="14.4" x14ac:dyDescent="0.3">
      <c r="A10" s="97" t="s">
        <v>5</v>
      </c>
      <c r="B10" s="200" t="s">
        <v>115</v>
      </c>
      <c r="C10" s="193">
        <v>2014</v>
      </c>
      <c r="D10" s="200" t="s">
        <v>49</v>
      </c>
      <c r="E10" s="6">
        <v>1.4</v>
      </c>
      <c r="F10" s="7">
        <v>1.8</v>
      </c>
      <c r="G10" s="7">
        <v>2.1</v>
      </c>
      <c r="H10" s="7">
        <v>1.9</v>
      </c>
      <c r="I10" s="32">
        <f t="shared" si="0"/>
        <v>8.0660000000000007</v>
      </c>
      <c r="J10" s="93"/>
      <c r="K10" s="4">
        <f t="shared" si="1"/>
        <v>9.4660000000000011</v>
      </c>
      <c r="L10" s="7">
        <v>2.5</v>
      </c>
      <c r="M10" s="7">
        <v>2.8</v>
      </c>
      <c r="N10" s="7">
        <v>2.2999999999999998</v>
      </c>
      <c r="O10" s="7">
        <v>2.5</v>
      </c>
      <c r="P10" s="32">
        <f t="shared" si="2"/>
        <v>7.4660000000000002</v>
      </c>
      <c r="Q10" s="93"/>
      <c r="R10" s="5">
        <f t="shared" si="3"/>
        <v>9.9660000000000011</v>
      </c>
      <c r="S10" s="8">
        <f t="shared" si="4"/>
        <v>19.432000000000002</v>
      </c>
    </row>
    <row r="11" spans="1:19" ht="14.4" x14ac:dyDescent="0.3">
      <c r="A11" s="97" t="s">
        <v>6</v>
      </c>
      <c r="B11" s="200" t="s">
        <v>117</v>
      </c>
      <c r="C11" s="193">
        <v>2014</v>
      </c>
      <c r="D11" s="200" t="s">
        <v>55</v>
      </c>
      <c r="E11" s="6">
        <v>1.4</v>
      </c>
      <c r="F11" s="7">
        <v>2</v>
      </c>
      <c r="G11" s="7">
        <v>1.8</v>
      </c>
      <c r="H11" s="7">
        <v>1.7</v>
      </c>
      <c r="I11" s="32">
        <f t="shared" si="0"/>
        <v>8.1660000000000004</v>
      </c>
      <c r="J11" s="93"/>
      <c r="K11" s="4">
        <f t="shared" si="1"/>
        <v>9.5660000000000007</v>
      </c>
      <c r="L11" s="7">
        <v>2.2999999999999998</v>
      </c>
      <c r="M11" s="7">
        <v>2.5</v>
      </c>
      <c r="N11" s="7">
        <v>3.5</v>
      </c>
      <c r="O11" s="7">
        <v>2.8</v>
      </c>
      <c r="P11" s="32">
        <f t="shared" si="2"/>
        <v>7.0659999999999998</v>
      </c>
      <c r="Q11" s="93"/>
      <c r="R11" s="4">
        <f t="shared" si="3"/>
        <v>9.3659999999999997</v>
      </c>
      <c r="S11" s="8">
        <f t="shared" si="4"/>
        <v>18.932000000000002</v>
      </c>
    </row>
    <row r="12" spans="1:19" ht="14.4" x14ac:dyDescent="0.3">
      <c r="A12" s="97" t="s">
        <v>7</v>
      </c>
      <c r="B12" s="200" t="s">
        <v>119</v>
      </c>
      <c r="C12" s="193">
        <v>2014</v>
      </c>
      <c r="D12" s="200" t="s">
        <v>51</v>
      </c>
      <c r="E12" s="6">
        <v>0.9</v>
      </c>
      <c r="F12" s="7">
        <v>2.7</v>
      </c>
      <c r="G12" s="7">
        <v>2.4</v>
      </c>
      <c r="H12" s="7">
        <v>2.6</v>
      </c>
      <c r="I12" s="32">
        <f t="shared" si="0"/>
        <v>7.4329999999999998</v>
      </c>
      <c r="J12" s="93"/>
      <c r="K12" s="4">
        <f t="shared" si="1"/>
        <v>8.3330000000000002</v>
      </c>
      <c r="L12" s="7">
        <v>2.5</v>
      </c>
      <c r="M12" s="7">
        <v>1.8</v>
      </c>
      <c r="N12" s="7">
        <v>2.2000000000000002</v>
      </c>
      <c r="O12" s="7">
        <v>2.4</v>
      </c>
      <c r="P12" s="32">
        <f t="shared" si="2"/>
        <v>7.8659999999999997</v>
      </c>
      <c r="Q12" s="93"/>
      <c r="R12" s="4">
        <f t="shared" si="3"/>
        <v>10.366</v>
      </c>
      <c r="S12" s="8">
        <f t="shared" si="4"/>
        <v>18.698999999999998</v>
      </c>
    </row>
    <row r="13" spans="1:19" ht="14.4" x14ac:dyDescent="0.3">
      <c r="A13" s="97" t="s">
        <v>8</v>
      </c>
      <c r="B13" s="200" t="s">
        <v>114</v>
      </c>
      <c r="C13" s="193">
        <v>2014</v>
      </c>
      <c r="D13" s="200" t="s">
        <v>49</v>
      </c>
      <c r="E13" s="6">
        <v>0.9</v>
      </c>
      <c r="F13" s="7">
        <v>2</v>
      </c>
      <c r="G13" s="7">
        <v>2</v>
      </c>
      <c r="H13" s="7">
        <v>2</v>
      </c>
      <c r="I13" s="32">
        <f t="shared" si="0"/>
        <v>8</v>
      </c>
      <c r="J13" s="93"/>
      <c r="K13" s="4">
        <f t="shared" si="1"/>
        <v>8.9</v>
      </c>
      <c r="L13" s="7">
        <v>2.6</v>
      </c>
      <c r="M13" s="7">
        <v>3.2</v>
      </c>
      <c r="N13" s="7">
        <v>2.6</v>
      </c>
      <c r="O13" s="7">
        <v>3.3</v>
      </c>
      <c r="P13" s="32">
        <f t="shared" si="2"/>
        <v>6.9660000000000002</v>
      </c>
      <c r="Q13" s="93"/>
      <c r="R13" s="4">
        <f t="shared" si="3"/>
        <v>9.5660000000000007</v>
      </c>
      <c r="S13" s="8">
        <f t="shared" si="4"/>
        <v>18.466000000000001</v>
      </c>
    </row>
    <row r="14" spans="1:19" ht="14.4" x14ac:dyDescent="0.3">
      <c r="A14" s="97" t="s">
        <v>9</v>
      </c>
      <c r="B14" s="200" t="s">
        <v>120</v>
      </c>
      <c r="C14" s="193">
        <v>2014</v>
      </c>
      <c r="D14" s="200" t="s">
        <v>51</v>
      </c>
      <c r="E14" s="6">
        <v>0.9</v>
      </c>
      <c r="F14" s="7">
        <v>2.4</v>
      </c>
      <c r="G14" s="7">
        <v>2.6</v>
      </c>
      <c r="H14" s="7">
        <v>2.5</v>
      </c>
      <c r="I14" s="32">
        <f t="shared" si="0"/>
        <v>7.5</v>
      </c>
      <c r="J14" s="93"/>
      <c r="K14" s="4">
        <f t="shared" si="1"/>
        <v>8.4</v>
      </c>
      <c r="L14" s="7">
        <v>2.2999999999999998</v>
      </c>
      <c r="M14" s="7">
        <v>3.4</v>
      </c>
      <c r="N14" s="7">
        <v>3.6</v>
      </c>
      <c r="O14" s="7">
        <v>3.2</v>
      </c>
      <c r="P14" s="32">
        <f t="shared" si="2"/>
        <v>6.6</v>
      </c>
      <c r="Q14" s="93"/>
      <c r="R14" s="4">
        <f t="shared" si="3"/>
        <v>8.8999999999999986</v>
      </c>
      <c r="S14" s="8">
        <f t="shared" si="4"/>
        <v>17.299999999999997</v>
      </c>
    </row>
    <row r="15" spans="1:19" ht="15" thickBot="1" x14ac:dyDescent="0.35">
      <c r="A15" s="227" t="s">
        <v>10</v>
      </c>
      <c r="B15" s="236" t="s">
        <v>121</v>
      </c>
      <c r="C15" s="242">
        <v>2014</v>
      </c>
      <c r="D15" s="236" t="s">
        <v>51</v>
      </c>
      <c r="E15" s="240">
        <v>0.9</v>
      </c>
      <c r="F15" s="230">
        <v>3.3</v>
      </c>
      <c r="G15" s="230">
        <v>2.9</v>
      </c>
      <c r="H15" s="230">
        <v>2.8</v>
      </c>
      <c r="I15" s="231">
        <f t="shared" si="0"/>
        <v>7</v>
      </c>
      <c r="J15" s="247"/>
      <c r="K15" s="232">
        <f t="shared" si="1"/>
        <v>7.9</v>
      </c>
      <c r="L15" s="230">
        <v>2.5</v>
      </c>
      <c r="M15" s="230">
        <v>3.2</v>
      </c>
      <c r="N15" s="230">
        <v>3.5</v>
      </c>
      <c r="O15" s="230">
        <v>3</v>
      </c>
      <c r="P15" s="231">
        <f t="shared" si="2"/>
        <v>6.766</v>
      </c>
      <c r="Q15" s="247"/>
      <c r="R15" s="232">
        <f t="shared" si="3"/>
        <v>9.266</v>
      </c>
      <c r="S15" s="246">
        <f t="shared" si="4"/>
        <v>17.166</v>
      </c>
    </row>
    <row r="16" spans="1:19" ht="13.8" thickTop="1" x14ac:dyDescent="0.25"/>
  </sheetData>
  <autoFilter ref="B6:S6" xr:uid="{A578C888-FD99-4B15-9042-06161C702DF5}">
    <sortState xmlns:xlrd2="http://schemas.microsoft.com/office/spreadsheetml/2017/richdata2" ref="B7:S15">
      <sortCondition descending="1" ref="S6"/>
    </sortState>
  </autoFilter>
  <sortState xmlns:xlrd2="http://schemas.microsoft.com/office/spreadsheetml/2017/richdata2" ref="A7:S13">
    <sortCondition descending="1" ref="S7:S13"/>
  </sortState>
  <phoneticPr fontId="3" type="noConversion"/>
  <pageMargins left="0.7" right="0.7" top="0.78740157499999996" bottom="0.78740157499999996" header="0.3" footer="0.3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3">
    <tabColor theme="9"/>
  </sheetPr>
  <dimension ref="B1:T19"/>
  <sheetViews>
    <sheetView workbookViewId="0">
      <selection activeCell="B4" sqref="B4:T18"/>
    </sheetView>
  </sheetViews>
  <sheetFormatPr defaultRowHeight="13.2" x14ac:dyDescent="0.25"/>
  <cols>
    <col min="2" max="2" width="5.109375" customWidth="1"/>
    <col min="3" max="3" width="20.33203125" customWidth="1"/>
    <col min="4" max="4" width="8.33203125" customWidth="1"/>
    <col min="5" max="5" width="24.88671875" customWidth="1"/>
    <col min="6" max="6" width="5.5546875" customWidth="1"/>
    <col min="7" max="9" width="5.5546875" hidden="1" customWidth="1"/>
    <col min="10" max="10" width="7" customWidth="1"/>
    <col min="11" max="11" width="6.6640625" customWidth="1"/>
    <col min="12" max="12" width="7.109375" customWidth="1"/>
    <col min="13" max="13" width="5.5546875" customWidth="1"/>
    <col min="14" max="16" width="5.5546875" hidden="1" customWidth="1"/>
    <col min="17" max="17" width="7.33203125" customWidth="1"/>
    <col min="18" max="18" width="6.6640625" customWidth="1"/>
    <col min="19" max="19" width="7.6640625" customWidth="1"/>
    <col min="20" max="20" width="8.109375" customWidth="1"/>
    <col min="21" max="21" width="5.109375" customWidth="1"/>
    <col min="22" max="22" width="7.109375" customWidth="1"/>
    <col min="23" max="23" width="3.6640625" customWidth="1"/>
    <col min="24" max="24" width="5.33203125" customWidth="1"/>
    <col min="25" max="25" width="6.6640625" customWidth="1"/>
    <col min="26" max="26" width="7.109375" customWidth="1"/>
  </cols>
  <sheetData>
    <row r="1" spans="2:20" ht="15" customHeight="1" x14ac:dyDescent="0.25"/>
    <row r="2" spans="2:20" ht="22.8" x14ac:dyDescent="0.4">
      <c r="B2" s="2"/>
      <c r="C2" s="1" t="s">
        <v>40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2:20" ht="33" customHeight="1" thickBot="1" x14ac:dyDescent="0.3"/>
    <row r="4" spans="2:20" ht="18" thickTop="1" x14ac:dyDescent="0.3">
      <c r="B4" s="21"/>
      <c r="C4" s="22"/>
      <c r="D4" s="23"/>
      <c r="E4" s="45"/>
      <c r="F4" s="45"/>
      <c r="G4" s="18"/>
      <c r="H4" s="18"/>
      <c r="I4" s="18"/>
      <c r="J4" s="18"/>
      <c r="K4" s="18"/>
      <c r="L4" s="9"/>
      <c r="M4" s="15"/>
      <c r="N4" s="9"/>
      <c r="O4" s="9"/>
      <c r="P4" s="9"/>
      <c r="Q4" s="9"/>
      <c r="R4" s="9"/>
      <c r="S4" s="9"/>
      <c r="T4" s="53"/>
    </row>
    <row r="5" spans="2:20" x14ac:dyDescent="0.25">
      <c r="B5" s="24"/>
      <c r="C5" s="25"/>
      <c r="D5" s="25"/>
      <c r="E5" s="16"/>
      <c r="F5" s="16"/>
      <c r="G5" s="241"/>
      <c r="H5" s="241"/>
      <c r="I5" s="241"/>
      <c r="J5" s="241"/>
      <c r="K5" s="241"/>
      <c r="L5" s="241"/>
      <c r="M5" s="16"/>
      <c r="N5" s="241"/>
      <c r="O5" s="241"/>
      <c r="P5" s="241"/>
      <c r="Q5" s="241"/>
      <c r="R5" s="241"/>
      <c r="S5" s="241"/>
      <c r="T5" s="54"/>
    </row>
    <row r="6" spans="2:20" ht="13.8" x14ac:dyDescent="0.25">
      <c r="B6" s="26" t="s">
        <v>20</v>
      </c>
      <c r="C6" s="27" t="s">
        <v>17</v>
      </c>
      <c r="D6" s="27" t="s">
        <v>16</v>
      </c>
      <c r="E6" s="94" t="s">
        <v>22</v>
      </c>
      <c r="F6" s="17"/>
      <c r="G6" s="14"/>
      <c r="H6" s="14"/>
      <c r="I6" s="14"/>
      <c r="J6" s="14"/>
      <c r="K6" s="14"/>
      <c r="L6" s="14"/>
      <c r="M6" s="17"/>
      <c r="N6" s="14"/>
      <c r="O6" s="14"/>
      <c r="P6" s="14"/>
      <c r="Q6" s="14"/>
      <c r="R6" s="14"/>
      <c r="S6" s="14"/>
      <c r="T6" s="55"/>
    </row>
    <row r="7" spans="2:20" ht="16.5" customHeight="1" x14ac:dyDescent="0.25">
      <c r="B7" s="26"/>
      <c r="C7" s="27"/>
      <c r="D7" s="27"/>
      <c r="E7" s="94"/>
      <c r="F7" s="95" t="s">
        <v>24</v>
      </c>
      <c r="G7" s="121" t="s">
        <v>31</v>
      </c>
      <c r="H7" s="121" t="s">
        <v>32</v>
      </c>
      <c r="I7" s="121" t="s">
        <v>33</v>
      </c>
      <c r="J7" s="79" t="s">
        <v>25</v>
      </c>
      <c r="K7" s="79" t="s">
        <v>30</v>
      </c>
      <c r="L7" s="80" t="s">
        <v>21</v>
      </c>
      <c r="M7" s="78" t="s">
        <v>24</v>
      </c>
      <c r="N7" s="122" t="s">
        <v>31</v>
      </c>
      <c r="O7" s="122" t="s">
        <v>32</v>
      </c>
      <c r="P7" s="122" t="s">
        <v>33</v>
      </c>
      <c r="Q7" s="81" t="s">
        <v>25</v>
      </c>
      <c r="R7" s="79" t="s">
        <v>30</v>
      </c>
      <c r="S7" s="80" t="s">
        <v>21</v>
      </c>
      <c r="T7" s="55" t="s">
        <v>1</v>
      </c>
    </row>
    <row r="8" spans="2:20" x14ac:dyDescent="0.25">
      <c r="B8" s="96" t="s">
        <v>2</v>
      </c>
      <c r="C8" s="200" t="s">
        <v>107</v>
      </c>
      <c r="D8" s="205">
        <v>2013</v>
      </c>
      <c r="E8" s="200" t="s">
        <v>50</v>
      </c>
      <c r="F8" s="187">
        <v>1.4</v>
      </c>
      <c r="G8" s="189">
        <v>1.6</v>
      </c>
      <c r="H8" s="187">
        <v>1.8</v>
      </c>
      <c r="I8" s="187">
        <v>1.8</v>
      </c>
      <c r="J8" s="32">
        <f t="shared" ref="J8:J18" si="0">INT((10-AVERAGE(G8:I8))*1000)/1000</f>
        <v>8.266</v>
      </c>
      <c r="K8" s="179"/>
      <c r="L8" s="4">
        <f t="shared" ref="L8:L18" si="1">F8+J8-K8</f>
        <v>9.6660000000000004</v>
      </c>
      <c r="M8" s="187">
        <v>2.2999999999999998</v>
      </c>
      <c r="N8" s="187">
        <v>1.2</v>
      </c>
      <c r="O8" s="187">
        <v>1.4</v>
      </c>
      <c r="P8" s="187">
        <v>1</v>
      </c>
      <c r="Q8" s="32">
        <f t="shared" ref="Q8:Q18" si="2">INT((10-AVERAGE(N8:P8))*1000)/1000</f>
        <v>8.8000000000000007</v>
      </c>
      <c r="R8" s="179"/>
      <c r="S8" s="5">
        <f t="shared" ref="S8:S18" si="3">M8+Q8-R8</f>
        <v>11.100000000000001</v>
      </c>
      <c r="T8" s="8">
        <f t="shared" ref="T8:T18" si="4">L8+S8</f>
        <v>20.766000000000002</v>
      </c>
    </row>
    <row r="9" spans="2:20" x14ac:dyDescent="0.25">
      <c r="B9" s="96" t="s">
        <v>3</v>
      </c>
      <c r="C9" s="200" t="s">
        <v>104</v>
      </c>
      <c r="D9" s="205">
        <v>2012</v>
      </c>
      <c r="E9" s="200" t="s">
        <v>87</v>
      </c>
      <c r="F9" s="187">
        <v>1.4</v>
      </c>
      <c r="G9" s="187">
        <v>1.5</v>
      </c>
      <c r="H9" s="187">
        <v>1.4</v>
      </c>
      <c r="I9" s="187">
        <v>1.3</v>
      </c>
      <c r="J9" s="32">
        <f t="shared" si="0"/>
        <v>8.6</v>
      </c>
      <c r="K9" s="93"/>
      <c r="L9" s="4">
        <f t="shared" si="1"/>
        <v>10</v>
      </c>
      <c r="M9" s="187">
        <v>2.6</v>
      </c>
      <c r="N9" s="187">
        <v>3</v>
      </c>
      <c r="O9" s="187">
        <v>2.5</v>
      </c>
      <c r="P9" s="187">
        <v>2.7</v>
      </c>
      <c r="Q9" s="32">
        <f t="shared" si="2"/>
        <v>7.266</v>
      </c>
      <c r="R9" s="93"/>
      <c r="S9" s="5">
        <f t="shared" si="3"/>
        <v>9.8659999999999997</v>
      </c>
      <c r="T9" s="8">
        <f t="shared" si="4"/>
        <v>19.866</v>
      </c>
    </row>
    <row r="10" spans="2:20" x14ac:dyDescent="0.25">
      <c r="B10" s="96" t="s">
        <v>4</v>
      </c>
      <c r="C10" s="200" t="s">
        <v>102</v>
      </c>
      <c r="D10" s="205">
        <v>2012</v>
      </c>
      <c r="E10" s="200" t="s">
        <v>87</v>
      </c>
      <c r="F10" s="187">
        <v>2.2999999999999998</v>
      </c>
      <c r="G10" s="189">
        <v>3.2</v>
      </c>
      <c r="H10" s="187">
        <v>2.9</v>
      </c>
      <c r="I10" s="187">
        <v>2.9</v>
      </c>
      <c r="J10" s="32">
        <f t="shared" si="0"/>
        <v>7</v>
      </c>
      <c r="K10" s="179"/>
      <c r="L10" s="4">
        <f t="shared" si="1"/>
        <v>9.3000000000000007</v>
      </c>
      <c r="M10" s="187">
        <v>2.5</v>
      </c>
      <c r="N10" s="187">
        <v>2.7</v>
      </c>
      <c r="O10" s="187">
        <v>2.5</v>
      </c>
      <c r="P10" s="187">
        <v>2.6</v>
      </c>
      <c r="Q10" s="32">
        <f t="shared" si="2"/>
        <v>7.4</v>
      </c>
      <c r="R10" s="179"/>
      <c r="S10" s="5">
        <f t="shared" si="3"/>
        <v>9.9</v>
      </c>
      <c r="T10" s="8">
        <f t="shared" si="4"/>
        <v>19.200000000000003</v>
      </c>
    </row>
    <row r="11" spans="2:20" x14ac:dyDescent="0.25">
      <c r="B11" s="96" t="s">
        <v>5</v>
      </c>
      <c r="C11" s="200" t="s">
        <v>108</v>
      </c>
      <c r="D11" s="205">
        <v>2013</v>
      </c>
      <c r="E11" s="200" t="s">
        <v>72</v>
      </c>
      <c r="F11" s="187">
        <v>1.4</v>
      </c>
      <c r="G11" s="187">
        <v>2.1</v>
      </c>
      <c r="H11" s="187">
        <v>1.9</v>
      </c>
      <c r="I11" s="187">
        <v>2.2999999999999998</v>
      </c>
      <c r="J11" s="32">
        <f t="shared" si="0"/>
        <v>7.9</v>
      </c>
      <c r="K11" s="115"/>
      <c r="L11" s="5">
        <f t="shared" si="1"/>
        <v>9.3000000000000007</v>
      </c>
      <c r="M11" s="186">
        <v>2.5</v>
      </c>
      <c r="N11" s="187">
        <v>2.6</v>
      </c>
      <c r="O11" s="187">
        <v>2.6</v>
      </c>
      <c r="P11" s="187">
        <v>2.8</v>
      </c>
      <c r="Q11" s="32">
        <f t="shared" si="2"/>
        <v>7.3330000000000002</v>
      </c>
      <c r="R11" s="115"/>
      <c r="S11" s="4">
        <f t="shared" si="3"/>
        <v>9.8330000000000002</v>
      </c>
      <c r="T11" s="31">
        <f t="shared" si="4"/>
        <v>19.133000000000003</v>
      </c>
    </row>
    <row r="12" spans="2:20" x14ac:dyDescent="0.25">
      <c r="B12" s="96" t="s">
        <v>6</v>
      </c>
      <c r="C12" s="200" t="s">
        <v>110</v>
      </c>
      <c r="D12" s="205">
        <v>2012</v>
      </c>
      <c r="E12" s="200" t="s">
        <v>56</v>
      </c>
      <c r="F12" s="187">
        <v>1.9</v>
      </c>
      <c r="G12" s="187">
        <v>3.3</v>
      </c>
      <c r="H12" s="187">
        <v>3.1</v>
      </c>
      <c r="I12" s="187">
        <v>3.5</v>
      </c>
      <c r="J12" s="32">
        <f t="shared" si="0"/>
        <v>6.7</v>
      </c>
      <c r="K12" s="114"/>
      <c r="L12" s="5">
        <f t="shared" si="1"/>
        <v>8.6</v>
      </c>
      <c r="M12" s="186">
        <v>2.7</v>
      </c>
      <c r="N12" s="187">
        <v>3</v>
      </c>
      <c r="O12" s="187">
        <v>2.2000000000000002</v>
      </c>
      <c r="P12" s="187">
        <v>2.9</v>
      </c>
      <c r="Q12" s="32">
        <f t="shared" si="2"/>
        <v>7.3</v>
      </c>
      <c r="R12" s="114"/>
      <c r="S12" s="4">
        <f t="shared" si="3"/>
        <v>10</v>
      </c>
      <c r="T12" s="31">
        <f t="shared" si="4"/>
        <v>18.600000000000001</v>
      </c>
    </row>
    <row r="13" spans="2:20" x14ac:dyDescent="0.25">
      <c r="B13" s="96" t="s">
        <v>7</v>
      </c>
      <c r="C13" s="200" t="s">
        <v>109</v>
      </c>
      <c r="D13" s="205">
        <v>2013</v>
      </c>
      <c r="E13" s="200" t="s">
        <v>56</v>
      </c>
      <c r="F13" s="188">
        <v>1.4</v>
      </c>
      <c r="G13" s="188">
        <v>1.8</v>
      </c>
      <c r="H13" s="188">
        <v>2.1</v>
      </c>
      <c r="I13" s="188">
        <v>1.9</v>
      </c>
      <c r="J13" s="161">
        <f t="shared" si="0"/>
        <v>8.0660000000000007</v>
      </c>
      <c r="K13" s="142"/>
      <c r="L13" s="117">
        <f t="shared" si="1"/>
        <v>9.4660000000000011</v>
      </c>
      <c r="M13" s="188">
        <v>1.9</v>
      </c>
      <c r="N13" s="188">
        <v>2.8</v>
      </c>
      <c r="O13" s="188">
        <v>2.8</v>
      </c>
      <c r="P13" s="188">
        <v>3.3</v>
      </c>
      <c r="Q13" s="161">
        <f t="shared" si="2"/>
        <v>7.0330000000000004</v>
      </c>
      <c r="R13" s="142"/>
      <c r="S13" s="117">
        <f t="shared" si="3"/>
        <v>8.9329999999999998</v>
      </c>
      <c r="T13" s="119">
        <f t="shared" si="4"/>
        <v>18.399000000000001</v>
      </c>
    </row>
    <row r="14" spans="2:20" x14ac:dyDescent="0.25">
      <c r="B14" s="96" t="s">
        <v>8</v>
      </c>
      <c r="C14" s="200" t="s">
        <v>105</v>
      </c>
      <c r="D14" s="205">
        <v>2012</v>
      </c>
      <c r="E14" s="200" t="s">
        <v>49</v>
      </c>
      <c r="F14" s="188">
        <v>1.4</v>
      </c>
      <c r="G14" s="198">
        <v>1.2</v>
      </c>
      <c r="H14" s="188">
        <v>1.5</v>
      </c>
      <c r="I14" s="188">
        <v>1.2</v>
      </c>
      <c r="J14" s="161">
        <f t="shared" si="0"/>
        <v>8.6999999999999993</v>
      </c>
      <c r="K14" s="162"/>
      <c r="L14" s="117">
        <f t="shared" si="1"/>
        <v>10.1</v>
      </c>
      <c r="M14" s="188">
        <v>2.6</v>
      </c>
      <c r="N14" s="188">
        <v>5</v>
      </c>
      <c r="O14" s="188">
        <v>4.3</v>
      </c>
      <c r="P14" s="188">
        <v>4.3</v>
      </c>
      <c r="Q14" s="161">
        <f t="shared" si="2"/>
        <v>5.4660000000000002</v>
      </c>
      <c r="R14" s="162"/>
      <c r="S14" s="117">
        <f t="shared" si="3"/>
        <v>8.0660000000000007</v>
      </c>
      <c r="T14" s="119">
        <f t="shared" si="4"/>
        <v>18.166</v>
      </c>
    </row>
    <row r="15" spans="2:20" x14ac:dyDescent="0.25">
      <c r="B15" s="96" t="s">
        <v>9</v>
      </c>
      <c r="C15" s="200" t="s">
        <v>111</v>
      </c>
      <c r="D15" s="205">
        <v>2012</v>
      </c>
      <c r="E15" s="200" t="s">
        <v>51</v>
      </c>
      <c r="F15" s="187">
        <v>0.9</v>
      </c>
      <c r="G15" s="187">
        <v>2.5</v>
      </c>
      <c r="H15" s="187">
        <v>2.2999999999999998</v>
      </c>
      <c r="I15" s="187">
        <v>2.2000000000000002</v>
      </c>
      <c r="J15" s="32">
        <f t="shared" si="0"/>
        <v>7.6660000000000004</v>
      </c>
      <c r="K15" s="179"/>
      <c r="L15" s="4">
        <f t="shared" si="1"/>
        <v>8.5660000000000007</v>
      </c>
      <c r="M15" s="187">
        <v>2.5</v>
      </c>
      <c r="N15" s="187">
        <v>3.3</v>
      </c>
      <c r="O15" s="187">
        <v>2.9</v>
      </c>
      <c r="P15" s="187">
        <v>4.0999999999999996</v>
      </c>
      <c r="Q15" s="32">
        <f t="shared" si="2"/>
        <v>6.5659999999999998</v>
      </c>
      <c r="R15" s="179"/>
      <c r="S15" s="4">
        <f t="shared" si="3"/>
        <v>9.0659999999999989</v>
      </c>
      <c r="T15" s="31">
        <f t="shared" si="4"/>
        <v>17.631999999999998</v>
      </c>
    </row>
    <row r="16" spans="2:20" x14ac:dyDescent="0.25">
      <c r="B16" s="96" t="s">
        <v>10</v>
      </c>
      <c r="C16" s="200" t="s">
        <v>106</v>
      </c>
      <c r="D16" s="205">
        <v>2013</v>
      </c>
      <c r="E16" s="200" t="s">
        <v>49</v>
      </c>
      <c r="F16" s="187">
        <v>1.9</v>
      </c>
      <c r="G16" s="189">
        <v>3.3</v>
      </c>
      <c r="H16" s="187">
        <v>2.7</v>
      </c>
      <c r="I16" s="187">
        <v>3</v>
      </c>
      <c r="J16" s="32">
        <f t="shared" si="0"/>
        <v>7</v>
      </c>
      <c r="K16" s="179"/>
      <c r="L16" s="4">
        <f t="shared" si="1"/>
        <v>8.9</v>
      </c>
      <c r="M16" s="187">
        <v>2.8</v>
      </c>
      <c r="N16" s="187">
        <v>4.3</v>
      </c>
      <c r="O16" s="187">
        <v>4.0999999999999996</v>
      </c>
      <c r="P16" s="187">
        <v>3.9</v>
      </c>
      <c r="Q16" s="32">
        <f t="shared" si="2"/>
        <v>5.9</v>
      </c>
      <c r="R16" s="179"/>
      <c r="S16" s="4">
        <f t="shared" si="3"/>
        <v>8.6999999999999993</v>
      </c>
      <c r="T16" s="31">
        <f t="shared" si="4"/>
        <v>17.600000000000001</v>
      </c>
    </row>
    <row r="17" spans="2:20" x14ac:dyDescent="0.25">
      <c r="B17" s="96" t="s">
        <v>11</v>
      </c>
      <c r="C17" s="200" t="s">
        <v>103</v>
      </c>
      <c r="D17" s="205">
        <v>2013</v>
      </c>
      <c r="E17" s="200" t="s">
        <v>87</v>
      </c>
      <c r="F17" s="187">
        <v>1.4</v>
      </c>
      <c r="G17" s="187">
        <v>3.7</v>
      </c>
      <c r="H17" s="187">
        <v>5.4</v>
      </c>
      <c r="I17" s="187">
        <v>4</v>
      </c>
      <c r="J17" s="32">
        <f t="shared" si="0"/>
        <v>5.633</v>
      </c>
      <c r="K17" s="93"/>
      <c r="L17" s="4">
        <f t="shared" si="1"/>
        <v>7.0329999999999995</v>
      </c>
      <c r="M17" s="187">
        <v>2.5</v>
      </c>
      <c r="N17" s="187">
        <v>1.8</v>
      </c>
      <c r="O17" s="187">
        <v>1.9</v>
      </c>
      <c r="P17" s="187">
        <v>2.5</v>
      </c>
      <c r="Q17" s="32">
        <f t="shared" si="2"/>
        <v>7.9329999999999998</v>
      </c>
      <c r="R17" s="93"/>
      <c r="S17" s="4">
        <f t="shared" si="3"/>
        <v>10.433</v>
      </c>
      <c r="T17" s="31">
        <f t="shared" si="4"/>
        <v>17.466000000000001</v>
      </c>
    </row>
    <row r="18" spans="2:20" ht="13.8" thickBot="1" x14ac:dyDescent="0.3">
      <c r="B18" s="234" t="s">
        <v>12</v>
      </c>
      <c r="C18" s="236" t="s">
        <v>112</v>
      </c>
      <c r="D18" s="237">
        <v>2013</v>
      </c>
      <c r="E18" s="236" t="s">
        <v>51</v>
      </c>
      <c r="F18" s="243">
        <v>0.6</v>
      </c>
      <c r="G18" s="243">
        <v>3</v>
      </c>
      <c r="H18" s="243">
        <v>3</v>
      </c>
      <c r="I18" s="243">
        <v>2.7</v>
      </c>
      <c r="J18" s="231">
        <f t="shared" si="0"/>
        <v>7.1</v>
      </c>
      <c r="K18" s="248"/>
      <c r="L18" s="232">
        <f t="shared" si="1"/>
        <v>7.6999999999999993</v>
      </c>
      <c r="M18" s="243">
        <v>1.7</v>
      </c>
      <c r="N18" s="243">
        <v>4.7</v>
      </c>
      <c r="O18" s="243">
        <v>4.5</v>
      </c>
      <c r="P18" s="243">
        <v>4.7</v>
      </c>
      <c r="Q18" s="231">
        <f t="shared" si="2"/>
        <v>5.3659999999999997</v>
      </c>
      <c r="R18" s="248"/>
      <c r="S18" s="232">
        <f t="shared" si="3"/>
        <v>7.0659999999999998</v>
      </c>
      <c r="T18" s="249">
        <f t="shared" si="4"/>
        <v>14.765999999999998</v>
      </c>
    </row>
    <row r="19" spans="2:20" ht="13.8" thickTop="1" x14ac:dyDescent="0.25"/>
  </sheetData>
  <autoFilter ref="C7:T7" xr:uid="{F36F876C-D4E0-448D-8595-CCB6F9A66498}">
    <sortState xmlns:xlrd2="http://schemas.microsoft.com/office/spreadsheetml/2017/richdata2" ref="C8:T18">
      <sortCondition descending="1" ref="T7"/>
    </sortState>
  </autoFilter>
  <sortState xmlns:xlrd2="http://schemas.microsoft.com/office/spreadsheetml/2017/richdata2" ref="C8:T15">
    <sortCondition descending="1" ref="T8:T15"/>
  </sortState>
  <phoneticPr fontId="3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4">
    <tabColor indexed="61"/>
  </sheetPr>
  <dimension ref="A1:AG87"/>
  <sheetViews>
    <sheetView tabSelected="1" zoomScaleNormal="100" workbookViewId="0">
      <selection activeCell="AJ81" sqref="AJ81"/>
    </sheetView>
  </sheetViews>
  <sheetFormatPr defaultRowHeight="13.2" x14ac:dyDescent="0.25"/>
  <cols>
    <col min="1" max="1" width="4.109375" customWidth="1"/>
    <col min="2" max="2" width="20.6640625" customWidth="1"/>
    <col min="3" max="3" width="5" customWidth="1"/>
    <col min="4" max="4" width="20.21875" customWidth="1"/>
    <col min="5" max="5" width="4.44140625" customWidth="1"/>
    <col min="6" max="8" width="4.44140625" hidden="1" customWidth="1"/>
    <col min="9" max="9" width="5.88671875" customWidth="1"/>
    <col min="10" max="10" width="4.5546875" customWidth="1"/>
    <col min="11" max="11" width="6.33203125" customWidth="1"/>
    <col min="12" max="12" width="4.109375" customWidth="1"/>
    <col min="13" max="15" width="4.109375" hidden="1" customWidth="1"/>
    <col min="16" max="16" width="5.33203125" customWidth="1"/>
    <col min="17" max="17" width="4.33203125" customWidth="1"/>
    <col min="18" max="18" width="6.33203125" customWidth="1"/>
    <col min="19" max="19" width="4.33203125" customWidth="1"/>
    <col min="20" max="22" width="4.33203125" hidden="1" customWidth="1"/>
    <col min="23" max="23" width="5.44140625" customWidth="1"/>
    <col min="24" max="24" width="4.5546875" customWidth="1"/>
    <col min="25" max="25" width="6.33203125" customWidth="1"/>
    <col min="26" max="26" width="4.33203125" customWidth="1"/>
    <col min="27" max="29" width="4.33203125" hidden="1" customWidth="1"/>
    <col min="30" max="30" width="5.44140625" customWidth="1"/>
    <col min="31" max="31" width="4.88671875" customWidth="1"/>
    <col min="32" max="32" width="6.33203125" customWidth="1"/>
    <col min="33" max="33" width="7.109375" customWidth="1"/>
  </cols>
  <sheetData>
    <row r="1" spans="1:33" ht="21" customHeight="1" x14ac:dyDescent="0.4">
      <c r="B1" s="1" t="s">
        <v>41</v>
      </c>
      <c r="C1" s="1"/>
      <c r="D1" s="1"/>
    </row>
    <row r="2" spans="1:33" ht="7.5" customHeight="1" thickBot="1" x14ac:dyDescent="0.45">
      <c r="B2" s="1"/>
      <c r="C2" s="1"/>
      <c r="D2" s="1"/>
    </row>
    <row r="3" spans="1:33" ht="12.75" customHeight="1" thickTop="1" x14ac:dyDescent="0.3">
      <c r="A3" s="56"/>
      <c r="B3" s="58"/>
      <c r="C3" s="84"/>
      <c r="D3" s="60"/>
      <c r="E3" s="28"/>
      <c r="F3" s="28"/>
      <c r="G3" s="28"/>
      <c r="H3" s="28"/>
      <c r="I3" s="73"/>
      <c r="J3" s="73"/>
      <c r="K3" s="74"/>
      <c r="L3" s="29"/>
      <c r="M3" s="124"/>
      <c r="N3" s="124"/>
      <c r="O3" s="124"/>
      <c r="P3" s="62"/>
      <c r="Q3" s="62"/>
      <c r="R3" s="62"/>
      <c r="S3" s="15"/>
      <c r="T3" s="9"/>
      <c r="U3" s="9"/>
      <c r="V3" s="9"/>
      <c r="W3" s="62"/>
      <c r="X3" s="62"/>
      <c r="Y3" s="62"/>
      <c r="Z3" s="15"/>
      <c r="AA3" s="9"/>
      <c r="AB3" s="9"/>
      <c r="AC3" s="9"/>
      <c r="AD3" s="62"/>
      <c r="AE3" s="62"/>
      <c r="AF3" s="66"/>
      <c r="AG3" s="63"/>
    </row>
    <row r="4" spans="1:33" ht="12.75" customHeight="1" x14ac:dyDescent="0.25">
      <c r="A4" s="11"/>
      <c r="B4" s="59"/>
      <c r="C4" s="85"/>
      <c r="D4" s="30"/>
      <c r="E4" s="241"/>
      <c r="F4" s="241"/>
      <c r="G4" s="241"/>
      <c r="H4" s="241"/>
      <c r="I4" s="250"/>
      <c r="J4" s="250"/>
      <c r="K4" s="67"/>
      <c r="L4" s="16"/>
      <c r="M4" s="241"/>
      <c r="N4" s="241"/>
      <c r="O4" s="241"/>
      <c r="P4" s="250"/>
      <c r="Q4" s="250"/>
      <c r="R4" s="250"/>
      <c r="S4" s="16"/>
      <c r="T4" s="241"/>
      <c r="U4" s="241"/>
      <c r="V4" s="241"/>
      <c r="W4" s="250"/>
      <c r="X4" s="250"/>
      <c r="Y4" s="250"/>
      <c r="Z4" s="16"/>
      <c r="AA4" s="241"/>
      <c r="AB4" s="241"/>
      <c r="AC4" s="241"/>
      <c r="AD4" s="250"/>
      <c r="AE4" s="250"/>
      <c r="AF4" s="67"/>
      <c r="AG4" s="64"/>
    </row>
    <row r="5" spans="1:33" ht="12.75" customHeight="1" x14ac:dyDescent="0.25">
      <c r="A5" s="57" t="s">
        <v>20</v>
      </c>
      <c r="B5" s="92" t="s">
        <v>17</v>
      </c>
      <c r="C5" s="86" t="s">
        <v>23</v>
      </c>
      <c r="D5" s="61" t="s">
        <v>22</v>
      </c>
      <c r="E5" s="19"/>
      <c r="F5" s="19"/>
      <c r="G5" s="19"/>
      <c r="H5" s="19"/>
      <c r="I5" s="65"/>
      <c r="J5" s="65"/>
      <c r="K5" s="68"/>
      <c r="L5" s="20"/>
      <c r="M5" s="19"/>
      <c r="N5" s="19"/>
      <c r="O5" s="19"/>
      <c r="P5" s="65"/>
      <c r="Q5" s="65"/>
      <c r="R5" s="65"/>
      <c r="S5" s="20"/>
      <c r="T5" s="19"/>
      <c r="U5" s="19"/>
      <c r="V5" s="19"/>
      <c r="W5" s="65"/>
      <c r="X5" s="65"/>
      <c r="Y5" s="65"/>
      <c r="Z5" s="20"/>
      <c r="AA5" s="19"/>
      <c r="AB5" s="19"/>
      <c r="AC5" s="19"/>
      <c r="AD5" s="65"/>
      <c r="AE5" s="65"/>
      <c r="AF5" s="68"/>
      <c r="AG5" s="64"/>
    </row>
    <row r="6" spans="1:33" ht="12.75" customHeight="1" x14ac:dyDescent="0.25">
      <c r="A6" s="174"/>
      <c r="B6" s="175"/>
      <c r="C6" s="175"/>
      <c r="D6" s="175"/>
      <c r="E6" s="33" t="s">
        <v>24</v>
      </c>
      <c r="F6" s="111" t="s">
        <v>31</v>
      </c>
      <c r="G6" s="111" t="s">
        <v>32</v>
      </c>
      <c r="H6" s="111" t="s">
        <v>33</v>
      </c>
      <c r="I6" s="69" t="s">
        <v>25</v>
      </c>
      <c r="J6" s="83" t="s">
        <v>30</v>
      </c>
      <c r="K6" s="70" t="s">
        <v>21</v>
      </c>
      <c r="L6" s="33" t="s">
        <v>24</v>
      </c>
      <c r="M6" s="111" t="s">
        <v>31</v>
      </c>
      <c r="N6" s="111" t="s">
        <v>32</v>
      </c>
      <c r="O6" s="111" t="s">
        <v>33</v>
      </c>
      <c r="P6" s="69" t="s">
        <v>25</v>
      </c>
      <c r="Q6" s="83" t="s">
        <v>30</v>
      </c>
      <c r="R6" s="72" t="s">
        <v>21</v>
      </c>
      <c r="S6" s="34" t="s">
        <v>24</v>
      </c>
      <c r="T6" s="111" t="s">
        <v>31</v>
      </c>
      <c r="U6" s="111" t="s">
        <v>32</v>
      </c>
      <c r="V6" s="111" t="s">
        <v>33</v>
      </c>
      <c r="W6" s="69" t="s">
        <v>25</v>
      </c>
      <c r="X6" s="83" t="s">
        <v>30</v>
      </c>
      <c r="Y6" s="70" t="s">
        <v>21</v>
      </c>
      <c r="Z6" s="33" t="s">
        <v>24</v>
      </c>
      <c r="AA6" s="111" t="s">
        <v>31</v>
      </c>
      <c r="AB6" s="111" t="s">
        <v>32</v>
      </c>
      <c r="AC6" s="111" t="s">
        <v>33</v>
      </c>
      <c r="AD6" s="69" t="s">
        <v>25</v>
      </c>
      <c r="AE6" s="83" t="s">
        <v>30</v>
      </c>
      <c r="AF6" s="70" t="s">
        <v>21</v>
      </c>
      <c r="AG6" s="71" t="s">
        <v>1</v>
      </c>
    </row>
    <row r="7" spans="1:33" ht="12.75" customHeight="1" x14ac:dyDescent="0.25">
      <c r="A7" s="217" t="s">
        <v>2</v>
      </c>
      <c r="B7" s="200" t="s">
        <v>97</v>
      </c>
      <c r="C7" s="200">
        <v>2013</v>
      </c>
      <c r="D7" s="200" t="s">
        <v>55</v>
      </c>
      <c r="E7" s="120">
        <v>1.6</v>
      </c>
      <c r="F7" s="7">
        <v>1</v>
      </c>
      <c r="G7" s="7">
        <v>0.9</v>
      </c>
      <c r="H7" s="7">
        <v>0.9</v>
      </c>
      <c r="I7" s="32">
        <f t="shared" ref="I7:I20" si="0">INT((10-AVERAGE(F7:H7))*1000)/1000</f>
        <v>9.0660000000000007</v>
      </c>
      <c r="J7" s="93"/>
      <c r="K7" s="4">
        <f t="shared" ref="K7:K20" si="1">E7+I7-J7</f>
        <v>10.666</v>
      </c>
      <c r="L7" s="7">
        <v>2.5</v>
      </c>
      <c r="M7" s="7">
        <v>1.7</v>
      </c>
      <c r="N7" s="7">
        <v>1.6</v>
      </c>
      <c r="O7" s="7"/>
      <c r="P7" s="32">
        <f t="shared" ref="P7:P20" si="2">INT((10-AVERAGE(M7:O7))*1000)/1000</f>
        <v>8.35</v>
      </c>
      <c r="Q7" s="93"/>
      <c r="R7" s="5">
        <f t="shared" ref="R7:R20" si="3">L7+P7-Q7</f>
        <v>10.85</v>
      </c>
      <c r="S7" s="6">
        <v>3.1</v>
      </c>
      <c r="T7" s="7">
        <v>1.7</v>
      </c>
      <c r="U7" s="7">
        <v>1.3</v>
      </c>
      <c r="V7" s="7"/>
      <c r="W7" s="32">
        <f t="shared" ref="W7:W20" si="4">INT((10-AVERAGE(T7:V7))*1000)/1000</f>
        <v>8.5</v>
      </c>
      <c r="X7" s="93"/>
      <c r="Y7" s="4">
        <f t="shared" ref="Y7:Y20" si="5">S7+W7-X7</f>
        <v>11.6</v>
      </c>
      <c r="Z7" s="7">
        <v>2.9</v>
      </c>
      <c r="AA7" s="7">
        <v>1.3</v>
      </c>
      <c r="AB7" s="7">
        <v>1.3</v>
      </c>
      <c r="AC7" s="7"/>
      <c r="AD7" s="32">
        <f t="shared" ref="AD7:AD20" si="6">INT((10-AVERAGE(AA7:AC7))*1000)/1000</f>
        <v>8.6999999999999993</v>
      </c>
      <c r="AE7" s="93"/>
      <c r="AF7" s="5">
        <f t="shared" ref="AF7:AF20" si="7">Z7+AD7-AE7</f>
        <v>11.6</v>
      </c>
      <c r="AG7" s="8">
        <f t="shared" ref="AG7:AG20" si="8">K7+R7+Y7+AF7</f>
        <v>44.716000000000001</v>
      </c>
    </row>
    <row r="8" spans="1:33" ht="12.75" customHeight="1" x14ac:dyDescent="0.25">
      <c r="A8" s="217" t="s">
        <v>3</v>
      </c>
      <c r="B8" s="200" t="s">
        <v>98</v>
      </c>
      <c r="C8" s="200">
        <v>2013</v>
      </c>
      <c r="D8" s="200" t="s">
        <v>55</v>
      </c>
      <c r="E8" s="120">
        <v>1.6</v>
      </c>
      <c r="F8" s="7">
        <v>1</v>
      </c>
      <c r="G8" s="7">
        <v>0.8</v>
      </c>
      <c r="H8" s="7">
        <v>0.9</v>
      </c>
      <c r="I8" s="32">
        <f t="shared" si="0"/>
        <v>9.1</v>
      </c>
      <c r="J8" s="93"/>
      <c r="K8" s="4">
        <f t="shared" si="1"/>
        <v>10.7</v>
      </c>
      <c r="L8" s="7">
        <v>1.8</v>
      </c>
      <c r="M8" s="7">
        <v>2.5</v>
      </c>
      <c r="N8" s="7">
        <v>2.2000000000000002</v>
      </c>
      <c r="O8" s="7"/>
      <c r="P8" s="32">
        <f t="shared" si="2"/>
        <v>7.65</v>
      </c>
      <c r="Q8" s="93"/>
      <c r="R8" s="5">
        <f t="shared" si="3"/>
        <v>9.4500000000000011</v>
      </c>
      <c r="S8" s="6">
        <v>3</v>
      </c>
      <c r="T8" s="7">
        <v>1.4</v>
      </c>
      <c r="U8" s="7">
        <v>1.1000000000000001</v>
      </c>
      <c r="V8" s="7"/>
      <c r="W8" s="32">
        <f t="shared" si="4"/>
        <v>8.75</v>
      </c>
      <c r="X8" s="93"/>
      <c r="Y8" s="4">
        <f t="shared" si="5"/>
        <v>11.75</v>
      </c>
      <c r="Z8" s="7">
        <v>3</v>
      </c>
      <c r="AA8" s="7">
        <v>1.2</v>
      </c>
      <c r="AB8" s="7">
        <v>1.4</v>
      </c>
      <c r="AC8" s="7"/>
      <c r="AD8" s="32">
        <f t="shared" si="6"/>
        <v>8.6999999999999993</v>
      </c>
      <c r="AE8" s="93"/>
      <c r="AF8" s="5">
        <f t="shared" si="7"/>
        <v>11.7</v>
      </c>
      <c r="AG8" s="8">
        <f t="shared" si="8"/>
        <v>43.599999999999994</v>
      </c>
    </row>
    <row r="9" spans="1:33" ht="12.75" customHeight="1" x14ac:dyDescent="0.25">
      <c r="A9" s="217" t="s">
        <v>4</v>
      </c>
      <c r="B9" s="200" t="s">
        <v>89</v>
      </c>
      <c r="C9" s="200">
        <v>2014</v>
      </c>
      <c r="D9" s="200" t="s">
        <v>55</v>
      </c>
      <c r="E9" s="120">
        <v>1.6</v>
      </c>
      <c r="F9" s="7">
        <v>1.1000000000000001</v>
      </c>
      <c r="G9" s="7">
        <v>0.9</v>
      </c>
      <c r="H9" s="7">
        <v>0.9</v>
      </c>
      <c r="I9" s="32">
        <f t="shared" si="0"/>
        <v>9.0329999999999995</v>
      </c>
      <c r="J9" s="93"/>
      <c r="K9" s="4">
        <f t="shared" si="1"/>
        <v>10.632999999999999</v>
      </c>
      <c r="L9" s="7">
        <v>1.8</v>
      </c>
      <c r="M9" s="7">
        <v>2</v>
      </c>
      <c r="N9" s="7">
        <v>1.9</v>
      </c>
      <c r="O9" s="7"/>
      <c r="P9" s="32">
        <f t="shared" si="2"/>
        <v>8.0500000000000007</v>
      </c>
      <c r="Q9" s="93"/>
      <c r="R9" s="5">
        <f t="shared" si="3"/>
        <v>9.8500000000000014</v>
      </c>
      <c r="S9" s="6">
        <v>2.4</v>
      </c>
      <c r="T9" s="7">
        <v>1.4</v>
      </c>
      <c r="U9" s="7">
        <v>1</v>
      </c>
      <c r="V9" s="7"/>
      <c r="W9" s="32">
        <f t="shared" si="4"/>
        <v>8.8000000000000007</v>
      </c>
      <c r="X9" s="93"/>
      <c r="Y9" s="4">
        <f t="shared" si="5"/>
        <v>11.200000000000001</v>
      </c>
      <c r="Z9" s="7">
        <v>2.8</v>
      </c>
      <c r="AA9" s="7">
        <v>1.1000000000000001</v>
      </c>
      <c r="AB9" s="7">
        <v>1.2</v>
      </c>
      <c r="AC9" s="7"/>
      <c r="AD9" s="32">
        <f t="shared" si="6"/>
        <v>8.85</v>
      </c>
      <c r="AE9" s="93"/>
      <c r="AF9" s="5">
        <f t="shared" si="7"/>
        <v>11.649999999999999</v>
      </c>
      <c r="AG9" s="8">
        <f t="shared" si="8"/>
        <v>43.332999999999998</v>
      </c>
    </row>
    <row r="10" spans="1:33" ht="12.75" customHeight="1" x14ac:dyDescent="0.25">
      <c r="A10" s="217" t="s">
        <v>5</v>
      </c>
      <c r="B10" s="200" t="s">
        <v>99</v>
      </c>
      <c r="C10" s="200">
        <v>2013</v>
      </c>
      <c r="D10" s="200" t="s">
        <v>55</v>
      </c>
      <c r="E10" s="120">
        <v>1.6</v>
      </c>
      <c r="F10" s="7">
        <v>1.4</v>
      </c>
      <c r="G10" s="7">
        <v>1.2</v>
      </c>
      <c r="H10" s="7">
        <v>1</v>
      </c>
      <c r="I10" s="32">
        <f t="shared" si="0"/>
        <v>8.8000000000000007</v>
      </c>
      <c r="J10" s="93"/>
      <c r="K10" s="4">
        <f t="shared" si="1"/>
        <v>10.4</v>
      </c>
      <c r="L10" s="7">
        <v>2.4</v>
      </c>
      <c r="M10" s="7">
        <v>3.4</v>
      </c>
      <c r="N10" s="7">
        <v>3.3</v>
      </c>
      <c r="O10" s="7"/>
      <c r="P10" s="32">
        <f t="shared" si="2"/>
        <v>6.65</v>
      </c>
      <c r="Q10" s="93"/>
      <c r="R10" s="5">
        <f t="shared" si="3"/>
        <v>9.0500000000000007</v>
      </c>
      <c r="S10" s="6">
        <v>3.2</v>
      </c>
      <c r="T10" s="7">
        <v>1.2</v>
      </c>
      <c r="U10" s="7">
        <v>1.1000000000000001</v>
      </c>
      <c r="V10" s="7"/>
      <c r="W10" s="32">
        <f t="shared" si="4"/>
        <v>8.85</v>
      </c>
      <c r="X10" s="93"/>
      <c r="Y10" s="4">
        <f t="shared" si="5"/>
        <v>12.05</v>
      </c>
      <c r="Z10" s="7">
        <v>2.9</v>
      </c>
      <c r="AA10" s="7">
        <v>1.4</v>
      </c>
      <c r="AB10" s="7">
        <v>1.4</v>
      </c>
      <c r="AC10" s="7"/>
      <c r="AD10" s="32">
        <f t="shared" si="6"/>
        <v>8.6</v>
      </c>
      <c r="AE10" s="93"/>
      <c r="AF10" s="5">
        <f t="shared" si="7"/>
        <v>11.5</v>
      </c>
      <c r="AG10" s="8">
        <f t="shared" si="8"/>
        <v>43</v>
      </c>
    </row>
    <row r="11" spans="1:33" ht="12.75" customHeight="1" x14ac:dyDescent="0.25">
      <c r="A11" s="217" t="s">
        <v>6</v>
      </c>
      <c r="B11" s="200" t="s">
        <v>88</v>
      </c>
      <c r="C11" s="200">
        <v>2014</v>
      </c>
      <c r="D11" s="200" t="s">
        <v>55</v>
      </c>
      <c r="E11" s="120">
        <v>1.6</v>
      </c>
      <c r="F11" s="7">
        <v>1.7</v>
      </c>
      <c r="G11" s="7">
        <v>1.6</v>
      </c>
      <c r="H11" s="7">
        <v>1.4</v>
      </c>
      <c r="I11" s="32">
        <f t="shared" si="0"/>
        <v>8.4329999999999998</v>
      </c>
      <c r="J11" s="93"/>
      <c r="K11" s="4">
        <f t="shared" si="1"/>
        <v>10.032999999999999</v>
      </c>
      <c r="L11" s="7">
        <v>2.4</v>
      </c>
      <c r="M11" s="7">
        <v>1.9</v>
      </c>
      <c r="N11" s="7">
        <v>1.5</v>
      </c>
      <c r="O11" s="7"/>
      <c r="P11" s="32">
        <f t="shared" si="2"/>
        <v>8.3000000000000007</v>
      </c>
      <c r="Q11" s="93"/>
      <c r="R11" s="5">
        <f t="shared" si="3"/>
        <v>10.700000000000001</v>
      </c>
      <c r="S11" s="6">
        <v>2.8</v>
      </c>
      <c r="T11" s="7">
        <v>3</v>
      </c>
      <c r="U11" s="7">
        <v>3</v>
      </c>
      <c r="V11" s="7"/>
      <c r="W11" s="32">
        <f t="shared" si="4"/>
        <v>7</v>
      </c>
      <c r="X11" s="93"/>
      <c r="Y11" s="4">
        <f t="shared" si="5"/>
        <v>9.8000000000000007</v>
      </c>
      <c r="Z11" s="7">
        <v>2.9</v>
      </c>
      <c r="AA11" s="7">
        <v>1</v>
      </c>
      <c r="AB11" s="7">
        <v>1</v>
      </c>
      <c r="AC11" s="7"/>
      <c r="AD11" s="32">
        <f t="shared" si="6"/>
        <v>9</v>
      </c>
      <c r="AE11" s="93"/>
      <c r="AF11" s="5">
        <f t="shared" si="7"/>
        <v>11.9</v>
      </c>
      <c r="AG11" s="8">
        <f t="shared" si="8"/>
        <v>42.433</v>
      </c>
    </row>
    <row r="12" spans="1:33" ht="12.75" customHeight="1" x14ac:dyDescent="0.25">
      <c r="A12" s="217" t="s">
        <v>7</v>
      </c>
      <c r="B12" s="200" t="s">
        <v>93</v>
      </c>
      <c r="C12" s="200">
        <v>2013</v>
      </c>
      <c r="D12" s="200" t="s">
        <v>48</v>
      </c>
      <c r="E12" s="120">
        <v>2.4</v>
      </c>
      <c r="F12" s="7">
        <v>1.2</v>
      </c>
      <c r="G12" s="7">
        <v>1.1000000000000001</v>
      </c>
      <c r="H12" s="7">
        <v>1.3</v>
      </c>
      <c r="I12" s="32">
        <f t="shared" si="0"/>
        <v>8.8000000000000007</v>
      </c>
      <c r="J12" s="93"/>
      <c r="K12" s="4">
        <f t="shared" si="1"/>
        <v>11.200000000000001</v>
      </c>
      <c r="L12" s="7">
        <v>1.8</v>
      </c>
      <c r="M12" s="7">
        <v>2.8</v>
      </c>
      <c r="N12" s="7">
        <v>2.7</v>
      </c>
      <c r="O12" s="7"/>
      <c r="P12" s="32">
        <f t="shared" si="2"/>
        <v>7.25</v>
      </c>
      <c r="Q12" s="93"/>
      <c r="R12" s="5">
        <f t="shared" si="3"/>
        <v>9.0500000000000007</v>
      </c>
      <c r="S12" s="6">
        <v>2.2999999999999998</v>
      </c>
      <c r="T12" s="7">
        <v>1.9</v>
      </c>
      <c r="U12" s="7">
        <v>2.1</v>
      </c>
      <c r="V12" s="7"/>
      <c r="W12" s="32">
        <f t="shared" si="4"/>
        <v>8</v>
      </c>
      <c r="X12" s="93"/>
      <c r="Y12" s="4">
        <f t="shared" si="5"/>
        <v>10.3</v>
      </c>
      <c r="Z12" s="7">
        <v>3.2</v>
      </c>
      <c r="AA12" s="7">
        <v>1.7</v>
      </c>
      <c r="AB12" s="7">
        <v>1.5</v>
      </c>
      <c r="AC12" s="7"/>
      <c r="AD12" s="32">
        <f t="shared" si="6"/>
        <v>8.4</v>
      </c>
      <c r="AE12" s="93"/>
      <c r="AF12" s="5">
        <f t="shared" si="7"/>
        <v>11.600000000000001</v>
      </c>
      <c r="AG12" s="8">
        <f t="shared" si="8"/>
        <v>42.150000000000006</v>
      </c>
    </row>
    <row r="13" spans="1:33" ht="12.75" customHeight="1" x14ac:dyDescent="0.25">
      <c r="A13" s="217" t="s">
        <v>8</v>
      </c>
      <c r="B13" s="200" t="s">
        <v>100</v>
      </c>
      <c r="C13" s="200">
        <v>2013</v>
      </c>
      <c r="D13" s="206" t="s">
        <v>171</v>
      </c>
      <c r="E13" s="120">
        <v>1.6</v>
      </c>
      <c r="F13" s="7">
        <v>1.5</v>
      </c>
      <c r="G13" s="7">
        <v>1.2</v>
      </c>
      <c r="H13" s="7">
        <v>1.2</v>
      </c>
      <c r="I13" s="32">
        <f t="shared" si="0"/>
        <v>8.6999999999999993</v>
      </c>
      <c r="J13" s="93"/>
      <c r="K13" s="4">
        <f t="shared" si="1"/>
        <v>10.299999999999999</v>
      </c>
      <c r="L13" s="7">
        <v>1.9</v>
      </c>
      <c r="M13" s="7">
        <v>2.8</v>
      </c>
      <c r="N13" s="7">
        <v>2.5</v>
      </c>
      <c r="O13" s="7"/>
      <c r="P13" s="32">
        <f t="shared" si="2"/>
        <v>7.35</v>
      </c>
      <c r="Q13" s="93"/>
      <c r="R13" s="5">
        <f t="shared" si="3"/>
        <v>9.25</v>
      </c>
      <c r="S13" s="6">
        <v>2.8</v>
      </c>
      <c r="T13" s="7">
        <v>2.6</v>
      </c>
      <c r="U13" s="7">
        <v>2.2999999999999998</v>
      </c>
      <c r="V13" s="7"/>
      <c r="W13" s="32">
        <f t="shared" si="4"/>
        <v>7.55</v>
      </c>
      <c r="X13" s="93"/>
      <c r="Y13" s="4">
        <f t="shared" si="5"/>
        <v>10.35</v>
      </c>
      <c r="Z13" s="7">
        <v>3.4</v>
      </c>
      <c r="AA13" s="7">
        <v>2.7</v>
      </c>
      <c r="AB13" s="7">
        <v>2.9</v>
      </c>
      <c r="AC13" s="7"/>
      <c r="AD13" s="32">
        <f t="shared" si="6"/>
        <v>7.2</v>
      </c>
      <c r="AE13" s="93"/>
      <c r="AF13" s="5">
        <f t="shared" si="7"/>
        <v>10.6</v>
      </c>
      <c r="AG13" s="8">
        <f t="shared" si="8"/>
        <v>40.5</v>
      </c>
    </row>
    <row r="14" spans="1:33" ht="12.75" customHeight="1" x14ac:dyDescent="0.25">
      <c r="A14" s="217" t="s">
        <v>9</v>
      </c>
      <c r="B14" s="200" t="s">
        <v>90</v>
      </c>
      <c r="C14" s="200">
        <v>2014</v>
      </c>
      <c r="D14" s="200" t="s">
        <v>55</v>
      </c>
      <c r="E14" s="120">
        <v>1.6</v>
      </c>
      <c r="F14" s="7">
        <v>1.5</v>
      </c>
      <c r="G14" s="7">
        <v>1.6</v>
      </c>
      <c r="H14" s="7">
        <v>1.8</v>
      </c>
      <c r="I14" s="32">
        <f t="shared" si="0"/>
        <v>8.3659999999999997</v>
      </c>
      <c r="J14" s="93"/>
      <c r="K14" s="4">
        <f t="shared" si="1"/>
        <v>9.9659999999999993</v>
      </c>
      <c r="L14" s="7">
        <v>1.8</v>
      </c>
      <c r="M14" s="7">
        <v>2.2000000000000002</v>
      </c>
      <c r="N14" s="7">
        <v>2.4</v>
      </c>
      <c r="O14" s="7"/>
      <c r="P14" s="32">
        <f t="shared" si="2"/>
        <v>7.7</v>
      </c>
      <c r="Q14" s="93"/>
      <c r="R14" s="5">
        <f t="shared" si="3"/>
        <v>9.5</v>
      </c>
      <c r="S14" s="6">
        <v>2.4</v>
      </c>
      <c r="T14" s="7">
        <v>2.4</v>
      </c>
      <c r="U14" s="7">
        <v>2.4</v>
      </c>
      <c r="V14" s="7"/>
      <c r="W14" s="32">
        <f t="shared" si="4"/>
        <v>7.6</v>
      </c>
      <c r="X14" s="93"/>
      <c r="Y14" s="4">
        <f t="shared" si="5"/>
        <v>10</v>
      </c>
      <c r="Z14" s="7">
        <v>2.9</v>
      </c>
      <c r="AA14" s="7">
        <v>2.1</v>
      </c>
      <c r="AB14" s="7">
        <v>1.7</v>
      </c>
      <c r="AC14" s="7"/>
      <c r="AD14" s="32">
        <f t="shared" si="6"/>
        <v>8.1</v>
      </c>
      <c r="AE14" s="93"/>
      <c r="AF14" s="5">
        <f t="shared" si="7"/>
        <v>11</v>
      </c>
      <c r="AG14" s="8">
        <f t="shared" si="8"/>
        <v>40.466000000000001</v>
      </c>
    </row>
    <row r="15" spans="1:33" ht="12.75" customHeight="1" x14ac:dyDescent="0.25">
      <c r="A15" s="217" t="s">
        <v>10</v>
      </c>
      <c r="B15" s="200" t="s">
        <v>95</v>
      </c>
      <c r="C15" s="200">
        <v>2013</v>
      </c>
      <c r="D15" s="200" t="s">
        <v>50</v>
      </c>
      <c r="E15" s="120">
        <v>1.6</v>
      </c>
      <c r="F15" s="7">
        <v>1.9</v>
      </c>
      <c r="G15" s="7">
        <v>1.9</v>
      </c>
      <c r="H15" s="7">
        <v>1.9</v>
      </c>
      <c r="I15" s="32">
        <f t="shared" si="0"/>
        <v>8.1</v>
      </c>
      <c r="J15" s="93"/>
      <c r="K15" s="4">
        <f t="shared" si="1"/>
        <v>9.6999999999999993</v>
      </c>
      <c r="L15" s="7">
        <v>1.1000000000000001</v>
      </c>
      <c r="M15" s="7">
        <v>2.9</v>
      </c>
      <c r="N15" s="7">
        <v>2.9</v>
      </c>
      <c r="O15" s="7"/>
      <c r="P15" s="32">
        <f t="shared" si="2"/>
        <v>7.1</v>
      </c>
      <c r="Q15" s="93"/>
      <c r="R15" s="5">
        <f t="shared" si="3"/>
        <v>8.1999999999999993</v>
      </c>
      <c r="S15" s="6">
        <v>2.9</v>
      </c>
      <c r="T15" s="7">
        <v>3</v>
      </c>
      <c r="U15" s="7">
        <v>3.1</v>
      </c>
      <c r="V15" s="7"/>
      <c r="W15" s="32">
        <f t="shared" si="4"/>
        <v>6.95</v>
      </c>
      <c r="X15" s="93"/>
      <c r="Y15" s="4">
        <f t="shared" si="5"/>
        <v>9.85</v>
      </c>
      <c r="Z15" s="7">
        <v>3.3</v>
      </c>
      <c r="AA15" s="7">
        <v>1.8</v>
      </c>
      <c r="AB15" s="7">
        <v>2.2000000000000002</v>
      </c>
      <c r="AC15" s="7"/>
      <c r="AD15" s="32">
        <f t="shared" si="6"/>
        <v>8</v>
      </c>
      <c r="AE15" s="93"/>
      <c r="AF15" s="5">
        <f t="shared" si="7"/>
        <v>11.3</v>
      </c>
      <c r="AG15" s="8">
        <f t="shared" si="8"/>
        <v>39.049999999999997</v>
      </c>
    </row>
    <row r="16" spans="1:33" ht="12.75" customHeight="1" x14ac:dyDescent="0.25">
      <c r="A16" s="217" t="s">
        <v>11</v>
      </c>
      <c r="B16" s="200" t="s">
        <v>96</v>
      </c>
      <c r="C16" s="200">
        <v>2013</v>
      </c>
      <c r="D16" s="200" t="s">
        <v>50</v>
      </c>
      <c r="E16" s="120">
        <v>1.6</v>
      </c>
      <c r="F16" s="7">
        <v>1.7</v>
      </c>
      <c r="G16" s="7">
        <v>1.9</v>
      </c>
      <c r="H16" s="7">
        <v>1.6</v>
      </c>
      <c r="I16" s="32">
        <f t="shared" si="0"/>
        <v>8.266</v>
      </c>
      <c r="J16" s="93"/>
      <c r="K16" s="4">
        <f t="shared" si="1"/>
        <v>9.8659999999999997</v>
      </c>
      <c r="L16" s="7">
        <v>1.1000000000000001</v>
      </c>
      <c r="M16" s="7">
        <v>3.6</v>
      </c>
      <c r="N16" s="7">
        <v>4</v>
      </c>
      <c r="O16" s="7"/>
      <c r="P16" s="32">
        <f t="shared" si="2"/>
        <v>6.2</v>
      </c>
      <c r="Q16" s="93"/>
      <c r="R16" s="5">
        <f t="shared" si="3"/>
        <v>7.3000000000000007</v>
      </c>
      <c r="S16" s="6">
        <v>2.8</v>
      </c>
      <c r="T16" s="7">
        <v>2.2999999999999998</v>
      </c>
      <c r="U16" s="7">
        <v>2.1</v>
      </c>
      <c r="V16" s="7"/>
      <c r="W16" s="32">
        <f t="shared" si="4"/>
        <v>7.8</v>
      </c>
      <c r="X16" s="93"/>
      <c r="Y16" s="4">
        <f t="shared" si="5"/>
        <v>10.6</v>
      </c>
      <c r="Z16" s="7">
        <v>3.1</v>
      </c>
      <c r="AA16" s="7">
        <v>2.2000000000000002</v>
      </c>
      <c r="AB16" s="7">
        <v>1.8</v>
      </c>
      <c r="AC16" s="7"/>
      <c r="AD16" s="32">
        <f t="shared" si="6"/>
        <v>8</v>
      </c>
      <c r="AE16" s="93"/>
      <c r="AF16" s="5">
        <f t="shared" si="7"/>
        <v>11.1</v>
      </c>
      <c r="AG16" s="8">
        <f t="shared" si="8"/>
        <v>38.866</v>
      </c>
    </row>
    <row r="17" spans="1:33" ht="12.75" customHeight="1" x14ac:dyDescent="0.25">
      <c r="A17" s="217" t="s">
        <v>12</v>
      </c>
      <c r="B17" s="200" t="s">
        <v>101</v>
      </c>
      <c r="C17" s="200">
        <v>2013</v>
      </c>
      <c r="D17" s="206" t="s">
        <v>171</v>
      </c>
      <c r="E17" s="120">
        <v>1.6</v>
      </c>
      <c r="F17" s="7">
        <v>1.9</v>
      </c>
      <c r="G17" s="7">
        <v>1.7</v>
      </c>
      <c r="H17" s="7">
        <v>1.5</v>
      </c>
      <c r="I17" s="32">
        <f t="shared" si="0"/>
        <v>8.3000000000000007</v>
      </c>
      <c r="J17" s="93"/>
      <c r="K17" s="4">
        <f t="shared" si="1"/>
        <v>9.9</v>
      </c>
      <c r="L17" s="7">
        <v>1.8</v>
      </c>
      <c r="M17" s="7">
        <v>3.7</v>
      </c>
      <c r="N17" s="7">
        <v>3.5</v>
      </c>
      <c r="O17" s="7"/>
      <c r="P17" s="32">
        <f t="shared" si="2"/>
        <v>6.4</v>
      </c>
      <c r="Q17" s="93"/>
      <c r="R17" s="5">
        <f t="shared" si="3"/>
        <v>8.2000000000000011</v>
      </c>
      <c r="S17" s="6">
        <v>2.8</v>
      </c>
      <c r="T17" s="7">
        <v>2.6</v>
      </c>
      <c r="U17" s="7">
        <v>2.8</v>
      </c>
      <c r="V17" s="7"/>
      <c r="W17" s="32">
        <f t="shared" si="4"/>
        <v>7.3</v>
      </c>
      <c r="X17" s="93"/>
      <c r="Y17" s="4">
        <f t="shared" si="5"/>
        <v>10.1</v>
      </c>
      <c r="Z17" s="7">
        <v>3.1</v>
      </c>
      <c r="AA17" s="7">
        <v>2.4</v>
      </c>
      <c r="AB17" s="7">
        <v>2.6</v>
      </c>
      <c r="AC17" s="7"/>
      <c r="AD17" s="32">
        <f t="shared" si="6"/>
        <v>7.5</v>
      </c>
      <c r="AE17" s="93"/>
      <c r="AF17" s="5">
        <f t="shared" si="7"/>
        <v>10.6</v>
      </c>
      <c r="AG17" s="8">
        <f t="shared" si="8"/>
        <v>38.800000000000004</v>
      </c>
    </row>
    <row r="18" spans="1:33" ht="12.75" customHeight="1" x14ac:dyDescent="0.25">
      <c r="A18" s="217" t="s">
        <v>13</v>
      </c>
      <c r="B18" s="200" t="s">
        <v>94</v>
      </c>
      <c r="C18" s="200">
        <v>2013</v>
      </c>
      <c r="D18" s="200" t="s">
        <v>48</v>
      </c>
      <c r="E18" s="120">
        <v>1.6</v>
      </c>
      <c r="F18" s="7">
        <v>1.9</v>
      </c>
      <c r="G18" s="7">
        <v>1.7</v>
      </c>
      <c r="H18" s="7">
        <v>1.5</v>
      </c>
      <c r="I18" s="32">
        <f t="shared" si="0"/>
        <v>8.3000000000000007</v>
      </c>
      <c r="J18" s="93"/>
      <c r="K18" s="4">
        <f t="shared" si="1"/>
        <v>9.9</v>
      </c>
      <c r="L18" s="7">
        <v>1.7</v>
      </c>
      <c r="M18" s="7">
        <v>3.3</v>
      </c>
      <c r="N18" s="7">
        <v>3.3</v>
      </c>
      <c r="O18" s="7"/>
      <c r="P18" s="32">
        <f t="shared" si="2"/>
        <v>6.7</v>
      </c>
      <c r="Q18" s="93"/>
      <c r="R18" s="5">
        <f t="shared" si="3"/>
        <v>8.4</v>
      </c>
      <c r="S18" s="6">
        <v>2.7</v>
      </c>
      <c r="T18" s="7">
        <v>2.7</v>
      </c>
      <c r="U18" s="7">
        <v>2.6</v>
      </c>
      <c r="V18" s="7"/>
      <c r="W18" s="32">
        <f t="shared" si="4"/>
        <v>7.35</v>
      </c>
      <c r="X18" s="93"/>
      <c r="Y18" s="4">
        <f t="shared" si="5"/>
        <v>10.050000000000001</v>
      </c>
      <c r="Z18" s="7">
        <v>3.1</v>
      </c>
      <c r="AA18" s="7">
        <v>2.7</v>
      </c>
      <c r="AB18" s="7">
        <v>2.7</v>
      </c>
      <c r="AC18" s="7"/>
      <c r="AD18" s="32">
        <f t="shared" si="6"/>
        <v>7.3</v>
      </c>
      <c r="AE18" s="93"/>
      <c r="AF18" s="5">
        <f t="shared" si="7"/>
        <v>10.4</v>
      </c>
      <c r="AG18" s="8">
        <f t="shared" si="8"/>
        <v>38.75</v>
      </c>
    </row>
    <row r="19" spans="1:33" ht="12.75" customHeight="1" x14ac:dyDescent="0.25">
      <c r="A19" s="217" t="s">
        <v>14</v>
      </c>
      <c r="B19" s="200" t="s">
        <v>91</v>
      </c>
      <c r="C19" s="200">
        <v>2013</v>
      </c>
      <c r="D19" s="200" t="s">
        <v>48</v>
      </c>
      <c r="E19" s="120">
        <v>1.6</v>
      </c>
      <c r="F19" s="7">
        <v>1.3</v>
      </c>
      <c r="G19" s="7">
        <v>1.4</v>
      </c>
      <c r="H19" s="7">
        <v>1.6</v>
      </c>
      <c r="I19" s="32">
        <f t="shared" si="0"/>
        <v>8.5660000000000007</v>
      </c>
      <c r="J19" s="93"/>
      <c r="K19" s="4">
        <f t="shared" si="1"/>
        <v>10.166</v>
      </c>
      <c r="L19" s="7">
        <v>1.7</v>
      </c>
      <c r="M19" s="7">
        <v>3.4</v>
      </c>
      <c r="N19" s="7">
        <v>3.3</v>
      </c>
      <c r="O19" s="7"/>
      <c r="P19" s="32">
        <f t="shared" si="2"/>
        <v>6.65</v>
      </c>
      <c r="Q19" s="93"/>
      <c r="R19" s="5">
        <f t="shared" si="3"/>
        <v>8.35</v>
      </c>
      <c r="S19" s="6">
        <v>2.2999999999999998</v>
      </c>
      <c r="T19" s="7">
        <v>3.3</v>
      </c>
      <c r="U19" s="7">
        <v>3.2</v>
      </c>
      <c r="V19" s="7"/>
      <c r="W19" s="32">
        <f t="shared" si="4"/>
        <v>6.75</v>
      </c>
      <c r="X19" s="93"/>
      <c r="Y19" s="4">
        <f t="shared" si="5"/>
        <v>9.0500000000000007</v>
      </c>
      <c r="Z19" s="7">
        <v>3.2</v>
      </c>
      <c r="AA19" s="7">
        <v>2.5</v>
      </c>
      <c r="AB19" s="7">
        <v>2.5</v>
      </c>
      <c r="AC19" s="7"/>
      <c r="AD19" s="32">
        <f t="shared" si="6"/>
        <v>7.5</v>
      </c>
      <c r="AE19" s="93"/>
      <c r="AF19" s="5">
        <f t="shared" si="7"/>
        <v>10.7</v>
      </c>
      <c r="AG19" s="8">
        <f t="shared" si="8"/>
        <v>38.265999999999998</v>
      </c>
    </row>
    <row r="20" spans="1:33" ht="13.2" customHeight="1" thickBot="1" x14ac:dyDescent="0.3">
      <c r="A20" s="251" t="s">
        <v>15</v>
      </c>
      <c r="B20" s="236" t="s">
        <v>92</v>
      </c>
      <c r="C20" s="236">
        <v>2013</v>
      </c>
      <c r="D20" s="236" t="s">
        <v>48</v>
      </c>
      <c r="E20" s="252">
        <v>1.6</v>
      </c>
      <c r="F20" s="230">
        <v>1.8</v>
      </c>
      <c r="G20" s="230">
        <v>2.4</v>
      </c>
      <c r="H20" s="230">
        <v>1.7</v>
      </c>
      <c r="I20" s="231">
        <f t="shared" si="0"/>
        <v>8.0329999999999995</v>
      </c>
      <c r="J20" s="247"/>
      <c r="K20" s="232">
        <f t="shared" si="1"/>
        <v>9.6329999999999991</v>
      </c>
      <c r="L20" s="230">
        <v>1.7</v>
      </c>
      <c r="M20" s="230">
        <v>4.0999999999999996</v>
      </c>
      <c r="N20" s="230">
        <v>3.9</v>
      </c>
      <c r="O20" s="230"/>
      <c r="P20" s="231">
        <f t="shared" si="2"/>
        <v>6</v>
      </c>
      <c r="Q20" s="247"/>
      <c r="R20" s="239">
        <f t="shared" si="3"/>
        <v>7.7</v>
      </c>
      <c r="S20" s="240">
        <v>2.8</v>
      </c>
      <c r="T20" s="230">
        <v>3</v>
      </c>
      <c r="U20" s="230">
        <v>2.6</v>
      </c>
      <c r="V20" s="230"/>
      <c r="W20" s="231">
        <f t="shared" si="4"/>
        <v>7.2</v>
      </c>
      <c r="X20" s="247"/>
      <c r="Y20" s="232">
        <f t="shared" si="5"/>
        <v>10</v>
      </c>
      <c r="Z20" s="230">
        <v>3.1</v>
      </c>
      <c r="AA20" s="230">
        <v>2.2999999999999998</v>
      </c>
      <c r="AB20" s="230">
        <v>2.2999999999999998</v>
      </c>
      <c r="AC20" s="230"/>
      <c r="AD20" s="231">
        <f t="shared" si="6"/>
        <v>7.7</v>
      </c>
      <c r="AE20" s="247"/>
      <c r="AF20" s="239">
        <f t="shared" si="7"/>
        <v>10.8</v>
      </c>
      <c r="AG20" s="246">
        <f t="shared" si="8"/>
        <v>38.132999999999996</v>
      </c>
    </row>
    <row r="21" spans="1:33" ht="13.5" customHeight="1" thickTop="1" thickBot="1" x14ac:dyDescent="0.35">
      <c r="A21" s="143"/>
      <c r="B21" s="108"/>
      <c r="C21" s="144"/>
      <c r="D21" s="144"/>
      <c r="E21" s="143"/>
    </row>
    <row r="22" spans="1:33" ht="12.9" customHeight="1" thickTop="1" x14ac:dyDescent="0.3">
      <c r="A22" s="218"/>
      <c r="B22" s="45"/>
      <c r="C22" s="145"/>
      <c r="D22" s="146"/>
      <c r="E22" s="147"/>
      <c r="F22" s="9"/>
      <c r="G22" s="9"/>
      <c r="H22" s="9"/>
      <c r="I22" s="9"/>
      <c r="J22" s="9"/>
      <c r="K22" s="9"/>
      <c r="L22" s="15"/>
      <c r="M22" s="9"/>
      <c r="N22" s="9"/>
      <c r="O22" s="9"/>
      <c r="P22" s="9"/>
      <c r="Q22" s="9"/>
      <c r="R22" s="9"/>
      <c r="S22" s="15"/>
      <c r="T22" s="9"/>
      <c r="U22" s="9"/>
      <c r="V22" s="9"/>
      <c r="W22" s="9"/>
      <c r="X22" s="9"/>
      <c r="Y22" s="9"/>
      <c r="Z22" s="15"/>
      <c r="AA22" s="9"/>
      <c r="AB22" s="9"/>
      <c r="AC22" s="9"/>
      <c r="AD22" s="9"/>
      <c r="AE22" s="9"/>
      <c r="AF22" s="9"/>
      <c r="AG22" s="53"/>
    </row>
    <row r="23" spans="1:33" ht="12.9" customHeight="1" x14ac:dyDescent="0.25">
      <c r="A23" s="219"/>
      <c r="B23" s="16"/>
      <c r="C23" s="85"/>
      <c r="D23" s="148"/>
      <c r="E23" s="253"/>
      <c r="F23" s="241"/>
      <c r="G23" s="241"/>
      <c r="H23" s="241"/>
      <c r="I23" s="241"/>
      <c r="J23" s="241"/>
      <c r="K23" s="241"/>
      <c r="L23" s="16"/>
      <c r="M23" s="241"/>
      <c r="N23" s="241"/>
      <c r="O23" s="241"/>
      <c r="P23" s="241"/>
      <c r="Q23" s="241"/>
      <c r="R23" s="241"/>
      <c r="S23" s="16"/>
      <c r="T23" s="241"/>
      <c r="U23" s="241"/>
      <c r="V23" s="241"/>
      <c r="W23" s="241"/>
      <c r="X23" s="241"/>
      <c r="Y23" s="241"/>
      <c r="Z23" s="16"/>
      <c r="AA23" s="241"/>
      <c r="AB23" s="241"/>
      <c r="AC23" s="241"/>
      <c r="AD23" s="241"/>
      <c r="AE23" s="241"/>
      <c r="AF23" s="241"/>
      <c r="AG23" s="54"/>
    </row>
    <row r="24" spans="1:33" ht="12.9" customHeight="1" x14ac:dyDescent="0.25">
      <c r="A24" s="220" t="s">
        <v>20</v>
      </c>
      <c r="B24" s="169" t="s">
        <v>17</v>
      </c>
      <c r="C24" s="86" t="s">
        <v>23</v>
      </c>
      <c r="D24" s="149" t="s">
        <v>22</v>
      </c>
      <c r="E24" s="150"/>
      <c r="F24" s="19"/>
      <c r="G24" s="19"/>
      <c r="H24" s="19"/>
      <c r="I24" s="19"/>
      <c r="J24" s="19"/>
      <c r="K24" s="19"/>
      <c r="L24" s="20"/>
      <c r="M24" s="19"/>
      <c r="N24" s="19"/>
      <c r="O24" s="19"/>
      <c r="P24" s="19"/>
      <c r="Q24" s="19"/>
      <c r="R24" s="19"/>
      <c r="S24" s="20"/>
      <c r="T24" s="19"/>
      <c r="U24" s="19"/>
      <c r="V24" s="19"/>
      <c r="W24" s="19"/>
      <c r="X24" s="19"/>
      <c r="Y24" s="19"/>
      <c r="Z24" s="20"/>
      <c r="AA24" s="19"/>
      <c r="AB24" s="19"/>
      <c r="AC24" s="19"/>
      <c r="AD24" s="19"/>
      <c r="AE24" s="19"/>
      <c r="AF24" s="19"/>
      <c r="AG24" s="54"/>
    </row>
    <row r="25" spans="1:33" ht="12.9" customHeight="1" x14ac:dyDescent="0.25">
      <c r="A25" s="220"/>
      <c r="B25" s="169"/>
      <c r="C25" s="87"/>
      <c r="D25" s="149"/>
      <c r="E25" s="151" t="s">
        <v>24</v>
      </c>
      <c r="F25" s="111" t="s">
        <v>31</v>
      </c>
      <c r="G25" s="111" t="s">
        <v>32</v>
      </c>
      <c r="H25" s="111" t="s">
        <v>33</v>
      </c>
      <c r="I25" s="88" t="s">
        <v>25</v>
      </c>
      <c r="J25" s="83" t="s">
        <v>30</v>
      </c>
      <c r="K25" s="91" t="s">
        <v>21</v>
      </c>
      <c r="L25" s="33" t="s">
        <v>24</v>
      </c>
      <c r="M25" s="111" t="s">
        <v>31</v>
      </c>
      <c r="N25" s="111" t="s">
        <v>32</v>
      </c>
      <c r="O25" s="111" t="s">
        <v>33</v>
      </c>
      <c r="P25" s="88" t="s">
        <v>25</v>
      </c>
      <c r="Q25" s="83" t="s">
        <v>30</v>
      </c>
      <c r="R25" s="89" t="s">
        <v>21</v>
      </c>
      <c r="S25" s="34" t="s">
        <v>24</v>
      </c>
      <c r="T25" s="111" t="s">
        <v>31</v>
      </c>
      <c r="U25" s="111" t="s">
        <v>32</v>
      </c>
      <c r="V25" s="111" t="s">
        <v>33</v>
      </c>
      <c r="W25" s="88" t="s">
        <v>25</v>
      </c>
      <c r="X25" s="83" t="s">
        <v>30</v>
      </c>
      <c r="Y25" s="91" t="s">
        <v>21</v>
      </c>
      <c r="Z25" s="33" t="s">
        <v>24</v>
      </c>
      <c r="AA25" s="111" t="s">
        <v>31</v>
      </c>
      <c r="AB25" s="111" t="s">
        <v>32</v>
      </c>
      <c r="AC25" s="111" t="s">
        <v>33</v>
      </c>
      <c r="AD25" s="88" t="s">
        <v>25</v>
      </c>
      <c r="AE25" s="83" t="s">
        <v>30</v>
      </c>
      <c r="AF25" s="89" t="s">
        <v>21</v>
      </c>
      <c r="AG25" s="90" t="s">
        <v>1</v>
      </c>
    </row>
    <row r="26" spans="1:33" ht="12.9" customHeight="1" x14ac:dyDescent="0.3">
      <c r="A26" s="96" t="s">
        <v>2</v>
      </c>
      <c r="B26" s="200" t="s">
        <v>79</v>
      </c>
      <c r="C26" s="193">
        <v>2012</v>
      </c>
      <c r="D26" s="200" t="s">
        <v>50</v>
      </c>
      <c r="E26" s="120">
        <v>1.6</v>
      </c>
      <c r="F26" s="123">
        <v>2</v>
      </c>
      <c r="G26" s="123">
        <v>1.6</v>
      </c>
      <c r="H26" s="123">
        <v>1.4</v>
      </c>
      <c r="I26" s="32">
        <f t="shared" ref="I26:I39" si="9">INT((10-AVERAGE(F26:H26))*1000)/1000</f>
        <v>8.3330000000000002</v>
      </c>
      <c r="J26" s="93"/>
      <c r="K26" s="4">
        <f t="shared" ref="K26:K39" si="10">E26+I26-J26</f>
        <v>9.9329999999999998</v>
      </c>
      <c r="L26" s="7">
        <v>1.8</v>
      </c>
      <c r="M26" s="7">
        <v>1.5</v>
      </c>
      <c r="N26" s="7">
        <v>1.4</v>
      </c>
      <c r="O26" s="7"/>
      <c r="P26" s="32">
        <f t="shared" ref="P26:P39" si="11">INT((10-AVERAGE(M26:O26))*1000)/1000</f>
        <v>8.5500000000000007</v>
      </c>
      <c r="Q26" s="93"/>
      <c r="R26" s="5">
        <f t="shared" ref="R26:R39" si="12">L26+P26-Q26</f>
        <v>10.350000000000001</v>
      </c>
      <c r="S26" s="99">
        <v>3</v>
      </c>
      <c r="T26" s="114">
        <v>1.5</v>
      </c>
      <c r="U26" s="114">
        <v>1.3</v>
      </c>
      <c r="V26" s="100"/>
      <c r="W26" s="32">
        <f t="shared" ref="W26:W39" si="13">INT((10-AVERAGE(T26:V26))*1000)/1000</f>
        <v>8.6</v>
      </c>
      <c r="X26" s="93"/>
      <c r="Y26" s="4">
        <f t="shared" ref="Y26:Y39" si="14">S26+W26-X26</f>
        <v>11.6</v>
      </c>
      <c r="Z26" s="100">
        <v>3.2</v>
      </c>
      <c r="AA26" s="114">
        <v>1.2</v>
      </c>
      <c r="AB26" s="114">
        <v>1.2</v>
      </c>
      <c r="AC26" s="100"/>
      <c r="AD26" s="32">
        <f t="shared" ref="AD26:AD39" si="15">INT((10-AVERAGE(AA26:AC26))*1000)/1000</f>
        <v>8.8000000000000007</v>
      </c>
      <c r="AE26" s="93"/>
      <c r="AF26" s="4">
        <f t="shared" ref="AF26:AF39" si="16">Z26+AD26-AE26</f>
        <v>12</v>
      </c>
      <c r="AG26" s="8">
        <f t="shared" ref="AG26:AG39" si="17">K26+R26+Y26+AF26</f>
        <v>43.883000000000003</v>
      </c>
    </row>
    <row r="27" spans="1:33" ht="12.9" customHeight="1" x14ac:dyDescent="0.3">
      <c r="A27" s="96" t="s">
        <v>3</v>
      </c>
      <c r="B27" s="200" t="s">
        <v>80</v>
      </c>
      <c r="C27" s="193">
        <v>2012</v>
      </c>
      <c r="D27" s="200" t="s">
        <v>50</v>
      </c>
      <c r="E27" s="120">
        <v>2.4</v>
      </c>
      <c r="F27" s="123">
        <v>1.8</v>
      </c>
      <c r="G27" s="123">
        <v>1.5</v>
      </c>
      <c r="H27" s="123">
        <v>1.5</v>
      </c>
      <c r="I27" s="32">
        <f t="shared" si="9"/>
        <v>8.4</v>
      </c>
      <c r="J27" s="93"/>
      <c r="K27" s="4">
        <f t="shared" si="10"/>
        <v>10.8</v>
      </c>
      <c r="L27" s="7">
        <v>1.8</v>
      </c>
      <c r="M27" s="7">
        <v>2</v>
      </c>
      <c r="N27" s="7">
        <v>1.6</v>
      </c>
      <c r="O27" s="7"/>
      <c r="P27" s="32">
        <f t="shared" si="11"/>
        <v>8.1999999999999993</v>
      </c>
      <c r="Q27" s="93"/>
      <c r="R27" s="5">
        <f t="shared" si="12"/>
        <v>10</v>
      </c>
      <c r="S27" s="99">
        <v>2.9</v>
      </c>
      <c r="T27" s="114">
        <v>1.2</v>
      </c>
      <c r="U27" s="114">
        <v>1.3</v>
      </c>
      <c r="V27" s="100"/>
      <c r="W27" s="32">
        <f t="shared" si="13"/>
        <v>8.75</v>
      </c>
      <c r="X27" s="93"/>
      <c r="Y27" s="4">
        <f t="shared" si="14"/>
        <v>11.65</v>
      </c>
      <c r="Z27" s="100">
        <v>3.1</v>
      </c>
      <c r="AA27" s="114">
        <v>2.4</v>
      </c>
      <c r="AB27" s="114">
        <v>2.2000000000000002</v>
      </c>
      <c r="AC27" s="100"/>
      <c r="AD27" s="32">
        <f t="shared" si="15"/>
        <v>7.7</v>
      </c>
      <c r="AE27" s="93"/>
      <c r="AF27" s="4">
        <f t="shared" si="16"/>
        <v>10.8</v>
      </c>
      <c r="AG27" s="8">
        <f t="shared" si="17"/>
        <v>43.25</v>
      </c>
    </row>
    <row r="28" spans="1:33" ht="12.9" customHeight="1" x14ac:dyDescent="0.3">
      <c r="A28" s="96" t="s">
        <v>4</v>
      </c>
      <c r="B28" s="200" t="s">
        <v>74</v>
      </c>
      <c r="C28" s="193">
        <v>2012</v>
      </c>
      <c r="D28" s="200" t="s">
        <v>48</v>
      </c>
      <c r="E28" s="120">
        <v>2.4</v>
      </c>
      <c r="F28" s="7">
        <v>1.7</v>
      </c>
      <c r="G28" s="7">
        <v>1.2</v>
      </c>
      <c r="H28" s="7">
        <v>1.5</v>
      </c>
      <c r="I28" s="32">
        <f t="shared" si="9"/>
        <v>8.5329999999999995</v>
      </c>
      <c r="J28" s="93"/>
      <c r="K28" s="4">
        <f t="shared" si="10"/>
        <v>10.933</v>
      </c>
      <c r="L28" s="7">
        <v>1.8</v>
      </c>
      <c r="M28" s="7">
        <v>2.5</v>
      </c>
      <c r="N28" s="7">
        <v>2.2999999999999998</v>
      </c>
      <c r="O28" s="7"/>
      <c r="P28" s="32">
        <f t="shared" si="11"/>
        <v>7.6</v>
      </c>
      <c r="Q28" s="93"/>
      <c r="R28" s="5">
        <f t="shared" si="12"/>
        <v>9.4</v>
      </c>
      <c r="S28" s="99">
        <v>3.1</v>
      </c>
      <c r="T28" s="114">
        <v>2.5</v>
      </c>
      <c r="U28" s="114">
        <v>2.8</v>
      </c>
      <c r="V28" s="100"/>
      <c r="W28" s="32">
        <f t="shared" si="13"/>
        <v>7.35</v>
      </c>
      <c r="X28" s="93"/>
      <c r="Y28" s="4">
        <f t="shared" si="14"/>
        <v>10.45</v>
      </c>
      <c r="Z28" s="100">
        <v>3.7</v>
      </c>
      <c r="AA28" s="114">
        <v>1.7</v>
      </c>
      <c r="AB28" s="114">
        <v>1.7</v>
      </c>
      <c r="AC28" s="100"/>
      <c r="AD28" s="32">
        <f t="shared" si="15"/>
        <v>8.3000000000000007</v>
      </c>
      <c r="AE28" s="93"/>
      <c r="AF28" s="4">
        <f t="shared" si="16"/>
        <v>12</v>
      </c>
      <c r="AG28" s="8">
        <f t="shared" si="17"/>
        <v>42.783000000000001</v>
      </c>
    </row>
    <row r="29" spans="1:33" ht="12.9" customHeight="1" x14ac:dyDescent="0.3">
      <c r="A29" s="96" t="s">
        <v>5</v>
      </c>
      <c r="B29" s="200" t="s">
        <v>84</v>
      </c>
      <c r="C29" s="193">
        <v>2012</v>
      </c>
      <c r="D29" s="200" t="s">
        <v>55</v>
      </c>
      <c r="E29" s="120">
        <v>1.6</v>
      </c>
      <c r="F29" s="7">
        <v>1.5</v>
      </c>
      <c r="G29" s="7">
        <v>1.4</v>
      </c>
      <c r="H29" s="7">
        <v>1.6</v>
      </c>
      <c r="I29" s="32">
        <f t="shared" si="9"/>
        <v>8.5</v>
      </c>
      <c r="J29" s="93"/>
      <c r="K29" s="4">
        <f t="shared" si="10"/>
        <v>10.1</v>
      </c>
      <c r="L29" s="7">
        <v>1.8</v>
      </c>
      <c r="M29" s="7">
        <v>2.6</v>
      </c>
      <c r="N29" s="7">
        <v>2.4</v>
      </c>
      <c r="O29" s="7"/>
      <c r="P29" s="32">
        <f t="shared" si="11"/>
        <v>7.5</v>
      </c>
      <c r="Q29" s="93"/>
      <c r="R29" s="5">
        <f t="shared" si="12"/>
        <v>9.3000000000000007</v>
      </c>
      <c r="S29" s="99">
        <v>2.9</v>
      </c>
      <c r="T29" s="114">
        <v>1.4</v>
      </c>
      <c r="U29" s="114">
        <v>1.4</v>
      </c>
      <c r="V29" s="100"/>
      <c r="W29" s="32">
        <f t="shared" si="13"/>
        <v>8.6</v>
      </c>
      <c r="X29" s="93"/>
      <c r="Y29" s="4">
        <f t="shared" si="14"/>
        <v>11.5</v>
      </c>
      <c r="Z29" s="100">
        <v>3.4</v>
      </c>
      <c r="AA29" s="114">
        <v>1.6</v>
      </c>
      <c r="AB29" s="114">
        <v>1.6</v>
      </c>
      <c r="AC29" s="100"/>
      <c r="AD29" s="32">
        <f t="shared" si="15"/>
        <v>8.4</v>
      </c>
      <c r="AE29" s="93"/>
      <c r="AF29" s="4">
        <f t="shared" si="16"/>
        <v>11.8</v>
      </c>
      <c r="AG29" s="8">
        <f t="shared" si="17"/>
        <v>42.7</v>
      </c>
    </row>
    <row r="30" spans="1:33" ht="12.9" customHeight="1" x14ac:dyDescent="0.3">
      <c r="A30" s="96" t="s">
        <v>6</v>
      </c>
      <c r="B30" s="200" t="s">
        <v>78</v>
      </c>
      <c r="C30" s="193">
        <v>2012</v>
      </c>
      <c r="D30" s="200" t="s">
        <v>49</v>
      </c>
      <c r="E30" s="120">
        <v>1.6</v>
      </c>
      <c r="F30" s="123">
        <v>1.3</v>
      </c>
      <c r="G30" s="123">
        <v>1</v>
      </c>
      <c r="H30" s="123">
        <v>1.1000000000000001</v>
      </c>
      <c r="I30" s="32">
        <f t="shared" si="9"/>
        <v>8.8659999999999997</v>
      </c>
      <c r="J30" s="93"/>
      <c r="K30" s="4">
        <f t="shared" si="10"/>
        <v>10.465999999999999</v>
      </c>
      <c r="L30" s="7">
        <v>2</v>
      </c>
      <c r="M30" s="7">
        <v>1.9</v>
      </c>
      <c r="N30" s="7">
        <v>2.1</v>
      </c>
      <c r="O30" s="7"/>
      <c r="P30" s="32">
        <f t="shared" si="11"/>
        <v>8</v>
      </c>
      <c r="Q30" s="93"/>
      <c r="R30" s="5">
        <f t="shared" si="12"/>
        <v>10</v>
      </c>
      <c r="S30" s="99">
        <v>3.1</v>
      </c>
      <c r="T30" s="114">
        <v>2.1</v>
      </c>
      <c r="U30" s="114">
        <v>2.1</v>
      </c>
      <c r="V30" s="100"/>
      <c r="W30" s="32">
        <f t="shared" si="13"/>
        <v>7.9</v>
      </c>
      <c r="X30" s="93"/>
      <c r="Y30" s="4">
        <f t="shared" si="14"/>
        <v>11</v>
      </c>
      <c r="Z30" s="100">
        <v>3.8</v>
      </c>
      <c r="AA30" s="114">
        <v>3.1</v>
      </c>
      <c r="AB30" s="114">
        <v>2.8</v>
      </c>
      <c r="AC30" s="100"/>
      <c r="AD30" s="32">
        <f t="shared" si="15"/>
        <v>7.05</v>
      </c>
      <c r="AE30" s="93"/>
      <c r="AF30" s="4">
        <f t="shared" si="16"/>
        <v>10.85</v>
      </c>
      <c r="AG30" s="8">
        <f t="shared" si="17"/>
        <v>42.316000000000003</v>
      </c>
    </row>
    <row r="31" spans="1:33" ht="12.9" customHeight="1" x14ac:dyDescent="0.3">
      <c r="A31" s="96" t="s">
        <v>7</v>
      </c>
      <c r="B31" s="200" t="s">
        <v>81</v>
      </c>
      <c r="C31" s="193">
        <v>2012</v>
      </c>
      <c r="D31" s="200" t="s">
        <v>72</v>
      </c>
      <c r="E31" s="120">
        <v>1.6</v>
      </c>
      <c r="F31" s="123">
        <v>0.8</v>
      </c>
      <c r="G31" s="123">
        <v>0.8</v>
      </c>
      <c r="H31" s="123">
        <v>0.7</v>
      </c>
      <c r="I31" s="32">
        <f t="shared" si="9"/>
        <v>9.2330000000000005</v>
      </c>
      <c r="J31" s="93"/>
      <c r="K31" s="4">
        <f t="shared" si="10"/>
        <v>10.833</v>
      </c>
      <c r="L31" s="7">
        <v>1.8</v>
      </c>
      <c r="M31" s="7">
        <v>1.6</v>
      </c>
      <c r="N31" s="7">
        <v>1.8</v>
      </c>
      <c r="O31" s="7"/>
      <c r="P31" s="32">
        <f t="shared" si="11"/>
        <v>8.3000000000000007</v>
      </c>
      <c r="Q31" s="93"/>
      <c r="R31" s="5">
        <f t="shared" si="12"/>
        <v>10.100000000000001</v>
      </c>
      <c r="S31" s="99">
        <v>2.5</v>
      </c>
      <c r="T31" s="114">
        <v>2.9</v>
      </c>
      <c r="U31" s="114">
        <v>2.9</v>
      </c>
      <c r="V31" s="100"/>
      <c r="W31" s="32">
        <f t="shared" si="13"/>
        <v>7.1</v>
      </c>
      <c r="X31" s="93"/>
      <c r="Y31" s="4">
        <f t="shared" si="14"/>
        <v>9.6</v>
      </c>
      <c r="Z31" s="100">
        <v>3.4</v>
      </c>
      <c r="AA31" s="114">
        <v>2.4</v>
      </c>
      <c r="AB31" s="114">
        <v>1.7</v>
      </c>
      <c r="AC31" s="100"/>
      <c r="AD31" s="32">
        <f t="shared" si="15"/>
        <v>7.95</v>
      </c>
      <c r="AE31" s="93"/>
      <c r="AF31" s="4">
        <f t="shared" si="16"/>
        <v>11.35</v>
      </c>
      <c r="AG31" s="8">
        <f t="shared" si="17"/>
        <v>41.883000000000003</v>
      </c>
    </row>
    <row r="32" spans="1:33" ht="12.9" customHeight="1" x14ac:dyDescent="0.3">
      <c r="A32" s="96" t="s">
        <v>8</v>
      </c>
      <c r="B32" s="200" t="s">
        <v>83</v>
      </c>
      <c r="C32" s="193">
        <v>2012</v>
      </c>
      <c r="D32" s="200" t="s">
        <v>55</v>
      </c>
      <c r="E32" s="120">
        <v>1.6</v>
      </c>
      <c r="F32" s="123">
        <v>1.3</v>
      </c>
      <c r="G32" s="123">
        <v>1.2</v>
      </c>
      <c r="H32" s="123">
        <v>1.6</v>
      </c>
      <c r="I32" s="32">
        <f t="shared" si="9"/>
        <v>8.6329999999999991</v>
      </c>
      <c r="J32" s="93"/>
      <c r="K32" s="4">
        <f t="shared" si="10"/>
        <v>10.232999999999999</v>
      </c>
      <c r="L32" s="7">
        <v>1.8</v>
      </c>
      <c r="M32" s="7">
        <v>2.5</v>
      </c>
      <c r="N32" s="7">
        <v>2.2999999999999998</v>
      </c>
      <c r="O32" s="7"/>
      <c r="P32" s="32">
        <f t="shared" si="11"/>
        <v>7.6</v>
      </c>
      <c r="Q32" s="93"/>
      <c r="R32" s="5">
        <f t="shared" si="12"/>
        <v>9.4</v>
      </c>
      <c r="S32" s="99">
        <v>3.2</v>
      </c>
      <c r="T32" s="114">
        <v>1.9</v>
      </c>
      <c r="U32" s="114">
        <v>1.6</v>
      </c>
      <c r="V32" s="100"/>
      <c r="W32" s="32">
        <f t="shared" si="13"/>
        <v>8.25</v>
      </c>
      <c r="X32" s="93"/>
      <c r="Y32" s="4">
        <f t="shared" si="14"/>
        <v>11.45</v>
      </c>
      <c r="Z32" s="100">
        <v>3</v>
      </c>
      <c r="AA32" s="114">
        <v>3</v>
      </c>
      <c r="AB32" s="114">
        <v>3</v>
      </c>
      <c r="AC32" s="100"/>
      <c r="AD32" s="32">
        <f t="shared" si="15"/>
        <v>7</v>
      </c>
      <c r="AE32" s="93"/>
      <c r="AF32" s="4">
        <f t="shared" si="16"/>
        <v>10</v>
      </c>
      <c r="AG32" s="8">
        <f t="shared" si="17"/>
        <v>41.082999999999998</v>
      </c>
    </row>
    <row r="33" spans="1:33" ht="12.9" customHeight="1" x14ac:dyDescent="0.3">
      <c r="A33" s="96" t="s">
        <v>9</v>
      </c>
      <c r="B33" s="200" t="s">
        <v>75</v>
      </c>
      <c r="C33" s="193">
        <v>2012</v>
      </c>
      <c r="D33" s="200" t="s">
        <v>87</v>
      </c>
      <c r="E33" s="120">
        <v>1.6</v>
      </c>
      <c r="F33" s="123">
        <v>1.2</v>
      </c>
      <c r="G33" s="123">
        <v>1.4</v>
      </c>
      <c r="H33" s="123">
        <v>1.4</v>
      </c>
      <c r="I33" s="32">
        <f t="shared" si="9"/>
        <v>8.6660000000000004</v>
      </c>
      <c r="J33" s="93"/>
      <c r="K33" s="4">
        <f t="shared" si="10"/>
        <v>10.266</v>
      </c>
      <c r="L33" s="7">
        <v>1.8</v>
      </c>
      <c r="M33" s="7">
        <v>3.3</v>
      </c>
      <c r="N33" s="7">
        <v>3.2</v>
      </c>
      <c r="O33" s="7"/>
      <c r="P33" s="32">
        <f t="shared" si="11"/>
        <v>6.75</v>
      </c>
      <c r="Q33" s="93"/>
      <c r="R33" s="5">
        <f t="shared" si="12"/>
        <v>8.5500000000000007</v>
      </c>
      <c r="S33" s="99">
        <v>3</v>
      </c>
      <c r="T33" s="114">
        <v>2.4</v>
      </c>
      <c r="U33" s="114">
        <v>2.4</v>
      </c>
      <c r="V33" s="100"/>
      <c r="W33" s="32">
        <f t="shared" si="13"/>
        <v>7.6</v>
      </c>
      <c r="X33" s="93"/>
      <c r="Y33" s="4">
        <f t="shared" si="14"/>
        <v>10.6</v>
      </c>
      <c r="Z33" s="100">
        <v>3.3</v>
      </c>
      <c r="AA33" s="114">
        <v>2</v>
      </c>
      <c r="AB33" s="114">
        <v>1.7</v>
      </c>
      <c r="AC33" s="100"/>
      <c r="AD33" s="32">
        <f t="shared" si="15"/>
        <v>8.15</v>
      </c>
      <c r="AE33" s="93"/>
      <c r="AF33" s="4">
        <f t="shared" si="16"/>
        <v>11.45</v>
      </c>
      <c r="AG33" s="8">
        <f t="shared" si="17"/>
        <v>40.866</v>
      </c>
    </row>
    <row r="34" spans="1:33" ht="12.9" customHeight="1" x14ac:dyDescent="0.3">
      <c r="A34" s="96" t="s">
        <v>10</v>
      </c>
      <c r="B34" s="200" t="s">
        <v>73</v>
      </c>
      <c r="C34" s="193">
        <v>2012</v>
      </c>
      <c r="D34" s="200" t="s">
        <v>48</v>
      </c>
      <c r="E34" s="120">
        <v>2.4</v>
      </c>
      <c r="F34" s="123">
        <v>2.2999999999999998</v>
      </c>
      <c r="G34" s="123">
        <v>2.4</v>
      </c>
      <c r="H34" s="123">
        <v>1.9</v>
      </c>
      <c r="I34" s="32">
        <f t="shared" si="9"/>
        <v>7.8</v>
      </c>
      <c r="J34" s="93"/>
      <c r="K34" s="4">
        <f t="shared" si="10"/>
        <v>10.199999999999999</v>
      </c>
      <c r="L34" s="7">
        <v>1.8</v>
      </c>
      <c r="M34" s="7">
        <v>3.1</v>
      </c>
      <c r="N34" s="7">
        <v>3</v>
      </c>
      <c r="O34" s="7"/>
      <c r="P34" s="32">
        <f t="shared" si="11"/>
        <v>6.95</v>
      </c>
      <c r="Q34" s="93"/>
      <c r="R34" s="5">
        <f t="shared" si="12"/>
        <v>8.75</v>
      </c>
      <c r="S34" s="99">
        <v>2.2999999999999998</v>
      </c>
      <c r="T34" s="114">
        <v>1.8</v>
      </c>
      <c r="U34" s="114">
        <v>1.9</v>
      </c>
      <c r="V34" s="100"/>
      <c r="W34" s="32">
        <f t="shared" si="13"/>
        <v>8.15</v>
      </c>
      <c r="X34" s="93"/>
      <c r="Y34" s="4">
        <f t="shared" si="14"/>
        <v>10.45</v>
      </c>
      <c r="Z34" s="100">
        <v>3.2</v>
      </c>
      <c r="AA34" s="114">
        <v>2.4</v>
      </c>
      <c r="AB34" s="114">
        <v>2.2000000000000002</v>
      </c>
      <c r="AC34" s="100"/>
      <c r="AD34" s="32">
        <f t="shared" si="15"/>
        <v>7.7</v>
      </c>
      <c r="AE34" s="93"/>
      <c r="AF34" s="4">
        <f t="shared" si="16"/>
        <v>10.9</v>
      </c>
      <c r="AG34" s="8">
        <f t="shared" si="17"/>
        <v>40.299999999999997</v>
      </c>
    </row>
    <row r="35" spans="1:33" ht="12.9" customHeight="1" x14ac:dyDescent="0.3">
      <c r="A35" s="96" t="s">
        <v>11</v>
      </c>
      <c r="B35" s="200" t="s">
        <v>85</v>
      </c>
      <c r="C35" s="193">
        <v>2012</v>
      </c>
      <c r="D35" s="200" t="s">
        <v>55</v>
      </c>
      <c r="E35" s="120">
        <v>1.6</v>
      </c>
      <c r="F35" s="123">
        <v>1.2</v>
      </c>
      <c r="G35" s="123">
        <v>1.1000000000000001</v>
      </c>
      <c r="H35" s="123">
        <v>1.1000000000000001</v>
      </c>
      <c r="I35" s="32">
        <f t="shared" si="9"/>
        <v>8.8659999999999997</v>
      </c>
      <c r="J35" s="93"/>
      <c r="K35" s="4">
        <f t="shared" si="10"/>
        <v>10.465999999999999</v>
      </c>
      <c r="L35" s="7">
        <v>1.8</v>
      </c>
      <c r="M35" s="7">
        <v>4.9000000000000004</v>
      </c>
      <c r="N35" s="7">
        <v>5</v>
      </c>
      <c r="O35" s="7"/>
      <c r="P35" s="32">
        <f t="shared" si="11"/>
        <v>5.05</v>
      </c>
      <c r="Q35" s="93"/>
      <c r="R35" s="5">
        <f t="shared" si="12"/>
        <v>6.85</v>
      </c>
      <c r="S35" s="99">
        <v>2.7</v>
      </c>
      <c r="T35" s="114">
        <v>1.7</v>
      </c>
      <c r="U35" s="114">
        <v>1.7</v>
      </c>
      <c r="V35" s="100"/>
      <c r="W35" s="32">
        <f t="shared" si="13"/>
        <v>8.3000000000000007</v>
      </c>
      <c r="X35" s="93"/>
      <c r="Y35" s="4">
        <f t="shared" si="14"/>
        <v>11</v>
      </c>
      <c r="Z35" s="100">
        <v>3.3</v>
      </c>
      <c r="AA35" s="114">
        <v>1.2</v>
      </c>
      <c r="AB35" s="114">
        <v>1.5</v>
      </c>
      <c r="AC35" s="100"/>
      <c r="AD35" s="32">
        <f t="shared" si="15"/>
        <v>8.65</v>
      </c>
      <c r="AE35" s="93"/>
      <c r="AF35" s="4">
        <f t="shared" si="16"/>
        <v>11.95</v>
      </c>
      <c r="AG35" s="8">
        <f t="shared" si="17"/>
        <v>40.265999999999998</v>
      </c>
    </row>
    <row r="36" spans="1:33" ht="12.9" customHeight="1" x14ac:dyDescent="0.3">
      <c r="A36" s="96" t="s">
        <v>12</v>
      </c>
      <c r="B36" s="200" t="s">
        <v>82</v>
      </c>
      <c r="C36" s="193">
        <v>2012</v>
      </c>
      <c r="D36" s="200" t="s">
        <v>72</v>
      </c>
      <c r="E36" s="120">
        <v>1.6</v>
      </c>
      <c r="F36" s="123">
        <v>2.5</v>
      </c>
      <c r="G36" s="123">
        <v>2.4</v>
      </c>
      <c r="H36" s="123">
        <v>2.2999999999999998</v>
      </c>
      <c r="I36" s="32">
        <f t="shared" si="9"/>
        <v>7.6</v>
      </c>
      <c r="J36" s="93"/>
      <c r="K36" s="4">
        <f t="shared" si="10"/>
        <v>9.1999999999999993</v>
      </c>
      <c r="L36" s="7">
        <v>1.8</v>
      </c>
      <c r="M36" s="7">
        <v>2.9</v>
      </c>
      <c r="N36" s="7">
        <v>3.2</v>
      </c>
      <c r="O36" s="7"/>
      <c r="P36" s="32">
        <f t="shared" si="11"/>
        <v>6.95</v>
      </c>
      <c r="Q36" s="93"/>
      <c r="R36" s="5">
        <f t="shared" si="12"/>
        <v>8.75</v>
      </c>
      <c r="S36" s="99">
        <v>3</v>
      </c>
      <c r="T36" s="114">
        <v>1.2</v>
      </c>
      <c r="U36" s="114">
        <v>1.4</v>
      </c>
      <c r="V36" s="100"/>
      <c r="W36" s="32">
        <f t="shared" si="13"/>
        <v>8.6999999999999993</v>
      </c>
      <c r="X36" s="93"/>
      <c r="Y36" s="4">
        <f t="shared" si="14"/>
        <v>11.7</v>
      </c>
      <c r="Z36" s="100">
        <v>2.9</v>
      </c>
      <c r="AA36" s="114">
        <v>2.4</v>
      </c>
      <c r="AB36" s="114">
        <v>2.2999999999999998</v>
      </c>
      <c r="AC36" s="100"/>
      <c r="AD36" s="32">
        <f t="shared" si="15"/>
        <v>7.65</v>
      </c>
      <c r="AE36" s="93"/>
      <c r="AF36" s="4">
        <f t="shared" si="16"/>
        <v>10.55</v>
      </c>
      <c r="AG36" s="8">
        <f t="shared" si="17"/>
        <v>40.200000000000003</v>
      </c>
    </row>
    <row r="37" spans="1:33" ht="12.9" customHeight="1" x14ac:dyDescent="0.3">
      <c r="A37" s="96" t="s">
        <v>13</v>
      </c>
      <c r="B37" s="200" t="s">
        <v>76</v>
      </c>
      <c r="C37" s="193">
        <v>2012</v>
      </c>
      <c r="D37" s="200" t="s">
        <v>87</v>
      </c>
      <c r="E37" s="120">
        <v>1.6</v>
      </c>
      <c r="F37" s="123">
        <v>1.4</v>
      </c>
      <c r="G37" s="123">
        <v>1.7</v>
      </c>
      <c r="H37" s="123">
        <v>1.9</v>
      </c>
      <c r="I37" s="32">
        <f t="shared" si="9"/>
        <v>8.3330000000000002</v>
      </c>
      <c r="J37" s="93"/>
      <c r="K37" s="4">
        <f t="shared" si="10"/>
        <v>9.9329999999999998</v>
      </c>
      <c r="L37" s="7">
        <v>1.8</v>
      </c>
      <c r="M37" s="7">
        <v>3.6</v>
      </c>
      <c r="N37" s="7">
        <v>3.3</v>
      </c>
      <c r="O37" s="7"/>
      <c r="P37" s="32">
        <f t="shared" si="11"/>
        <v>6.55</v>
      </c>
      <c r="Q37" s="93"/>
      <c r="R37" s="5">
        <f t="shared" si="12"/>
        <v>8.35</v>
      </c>
      <c r="S37" s="99">
        <v>2.9</v>
      </c>
      <c r="T37" s="114">
        <v>3.2</v>
      </c>
      <c r="U37" s="114">
        <v>3.3</v>
      </c>
      <c r="V37" s="100"/>
      <c r="W37" s="32">
        <f t="shared" si="13"/>
        <v>6.75</v>
      </c>
      <c r="X37" s="93"/>
      <c r="Y37" s="4">
        <f t="shared" si="14"/>
        <v>9.65</v>
      </c>
      <c r="Z37" s="100">
        <v>3.1</v>
      </c>
      <c r="AA37" s="114">
        <v>3.1</v>
      </c>
      <c r="AB37" s="114">
        <v>2.7</v>
      </c>
      <c r="AC37" s="100"/>
      <c r="AD37" s="32">
        <f t="shared" si="15"/>
        <v>7.1</v>
      </c>
      <c r="AE37" s="93"/>
      <c r="AF37" s="4">
        <f t="shared" si="16"/>
        <v>10.199999999999999</v>
      </c>
      <c r="AG37" s="8">
        <f t="shared" si="17"/>
        <v>38.132999999999996</v>
      </c>
    </row>
    <row r="38" spans="1:33" ht="12.9" customHeight="1" x14ac:dyDescent="0.3">
      <c r="A38" s="96" t="s">
        <v>14</v>
      </c>
      <c r="B38" s="200" t="s">
        <v>86</v>
      </c>
      <c r="C38" s="193">
        <v>2012</v>
      </c>
      <c r="D38" s="206" t="s">
        <v>171</v>
      </c>
      <c r="E38" s="120">
        <v>1.6</v>
      </c>
      <c r="F38" s="123">
        <v>1.5</v>
      </c>
      <c r="G38" s="123">
        <v>1.7</v>
      </c>
      <c r="H38" s="123">
        <v>2</v>
      </c>
      <c r="I38" s="32">
        <f t="shared" si="9"/>
        <v>8.266</v>
      </c>
      <c r="J38" s="93"/>
      <c r="K38" s="4">
        <f t="shared" si="10"/>
        <v>9.8659999999999997</v>
      </c>
      <c r="L38" s="7">
        <v>1.9</v>
      </c>
      <c r="M38" s="7">
        <v>4</v>
      </c>
      <c r="N38" s="7">
        <v>4</v>
      </c>
      <c r="O38" s="7"/>
      <c r="P38" s="32">
        <f t="shared" si="11"/>
        <v>6</v>
      </c>
      <c r="Q38" s="93"/>
      <c r="R38" s="5">
        <f t="shared" si="12"/>
        <v>7.9</v>
      </c>
      <c r="S38" s="99">
        <v>3</v>
      </c>
      <c r="T38" s="114">
        <v>2.4</v>
      </c>
      <c r="U38" s="114">
        <v>2.5</v>
      </c>
      <c r="V38" s="100"/>
      <c r="W38" s="32">
        <f t="shared" si="13"/>
        <v>7.55</v>
      </c>
      <c r="X38" s="93"/>
      <c r="Y38" s="4">
        <f t="shared" si="14"/>
        <v>10.55</v>
      </c>
      <c r="Z38" s="100">
        <v>3.2</v>
      </c>
      <c r="AA38" s="114">
        <v>3.3</v>
      </c>
      <c r="AB38" s="114">
        <v>3.8</v>
      </c>
      <c r="AC38" s="100"/>
      <c r="AD38" s="32">
        <f t="shared" si="15"/>
        <v>6.45</v>
      </c>
      <c r="AE38" s="93"/>
      <c r="AF38" s="4">
        <f t="shared" si="16"/>
        <v>9.65</v>
      </c>
      <c r="AG38" s="8">
        <f t="shared" si="17"/>
        <v>37.966000000000001</v>
      </c>
    </row>
    <row r="39" spans="1:33" ht="12.9" customHeight="1" thickBot="1" x14ac:dyDescent="0.35">
      <c r="A39" s="234" t="s">
        <v>15</v>
      </c>
      <c r="B39" s="236" t="s">
        <v>77</v>
      </c>
      <c r="C39" s="242">
        <v>2012</v>
      </c>
      <c r="D39" s="236" t="s">
        <v>87</v>
      </c>
      <c r="E39" s="252">
        <v>1.6</v>
      </c>
      <c r="F39" s="254">
        <v>0.7</v>
      </c>
      <c r="G39" s="254">
        <v>0.7</v>
      </c>
      <c r="H39" s="254">
        <v>0.8</v>
      </c>
      <c r="I39" s="231">
        <f t="shared" si="9"/>
        <v>9.266</v>
      </c>
      <c r="J39" s="247"/>
      <c r="K39" s="232">
        <f t="shared" si="10"/>
        <v>10.866</v>
      </c>
      <c r="L39" s="230">
        <v>1.2</v>
      </c>
      <c r="M39" s="230">
        <v>5.0999999999999996</v>
      </c>
      <c r="N39" s="230">
        <v>4.5999999999999996</v>
      </c>
      <c r="O39" s="230"/>
      <c r="P39" s="231">
        <f t="shared" si="11"/>
        <v>5.15</v>
      </c>
      <c r="Q39" s="247"/>
      <c r="R39" s="239">
        <f t="shared" si="12"/>
        <v>6.3500000000000005</v>
      </c>
      <c r="S39" s="255">
        <v>2.8</v>
      </c>
      <c r="T39" s="238">
        <v>3.2</v>
      </c>
      <c r="U39" s="238">
        <v>2.9</v>
      </c>
      <c r="V39" s="256"/>
      <c r="W39" s="231">
        <f t="shared" si="13"/>
        <v>6.95</v>
      </c>
      <c r="X39" s="247"/>
      <c r="Y39" s="232">
        <f t="shared" si="14"/>
        <v>9.75</v>
      </c>
      <c r="Z39" s="256">
        <v>2.9</v>
      </c>
      <c r="AA39" s="238">
        <v>3.6</v>
      </c>
      <c r="AB39" s="238">
        <v>3.6</v>
      </c>
      <c r="AC39" s="256"/>
      <c r="AD39" s="231">
        <f t="shared" si="15"/>
        <v>6.4</v>
      </c>
      <c r="AE39" s="247"/>
      <c r="AF39" s="232">
        <f t="shared" si="16"/>
        <v>9.3000000000000007</v>
      </c>
      <c r="AG39" s="246">
        <f t="shared" si="17"/>
        <v>36.266000000000005</v>
      </c>
    </row>
    <row r="40" spans="1:33" ht="10.5" customHeight="1" thickTop="1" thickBot="1" x14ac:dyDescent="0.3">
      <c r="A40" s="221"/>
      <c r="B40" s="170"/>
      <c r="C40" s="152"/>
      <c r="D40" s="153"/>
      <c r="E40" s="154"/>
      <c r="F40" s="101"/>
      <c r="G40" s="101"/>
      <c r="H40" s="101"/>
      <c r="I40" s="102"/>
      <c r="J40" s="102"/>
      <c r="K40" s="102"/>
      <c r="L40" s="101"/>
      <c r="M40" s="101"/>
      <c r="N40" s="101"/>
      <c r="O40" s="101"/>
      <c r="P40" s="102"/>
      <c r="Q40" s="102"/>
      <c r="R40" s="102"/>
      <c r="S40" s="101"/>
      <c r="T40" s="101"/>
      <c r="U40" s="101"/>
      <c r="V40" s="101"/>
      <c r="W40" s="102"/>
      <c r="X40" s="102"/>
      <c r="Y40" s="102"/>
      <c r="Z40" s="101"/>
      <c r="AA40" s="101"/>
      <c r="AB40" s="101"/>
      <c r="AC40" s="101"/>
      <c r="AD40" s="102"/>
      <c r="AE40" s="102"/>
      <c r="AF40" s="102"/>
      <c r="AG40" s="103"/>
    </row>
    <row r="41" spans="1:33" ht="14.25" customHeight="1" thickTop="1" x14ac:dyDescent="0.3">
      <c r="A41" s="218"/>
      <c r="B41" s="45"/>
      <c r="C41" s="145"/>
      <c r="D41" s="146"/>
      <c r="E41" s="147"/>
      <c r="F41" s="9"/>
      <c r="G41" s="9"/>
      <c r="H41" s="9"/>
      <c r="I41" s="62"/>
      <c r="J41" s="62"/>
      <c r="K41" s="62"/>
      <c r="L41" s="15"/>
      <c r="M41" s="9"/>
      <c r="N41" s="9"/>
      <c r="O41" s="9"/>
      <c r="P41" s="62"/>
      <c r="Q41" s="62"/>
      <c r="R41" s="62"/>
      <c r="S41" s="15"/>
      <c r="T41" s="9"/>
      <c r="U41" s="9"/>
      <c r="V41" s="9"/>
      <c r="W41" s="62"/>
      <c r="X41" s="62"/>
      <c r="Y41" s="62"/>
      <c r="Z41" s="15"/>
      <c r="AA41" s="9"/>
      <c r="AB41" s="9"/>
      <c r="AC41" s="9"/>
      <c r="AD41" s="9"/>
      <c r="AE41" s="9"/>
      <c r="AF41" s="9"/>
      <c r="AG41" s="53"/>
    </row>
    <row r="42" spans="1:33" ht="12.9" customHeight="1" x14ac:dyDescent="0.25">
      <c r="A42" s="219"/>
      <c r="B42" s="16"/>
      <c r="C42" s="85"/>
      <c r="D42" s="148"/>
      <c r="E42" s="253"/>
      <c r="F42" s="241"/>
      <c r="G42" s="241"/>
      <c r="H42" s="241"/>
      <c r="I42" s="250"/>
      <c r="J42" s="250"/>
      <c r="K42" s="250"/>
      <c r="L42" s="16"/>
      <c r="M42" s="241"/>
      <c r="N42" s="241"/>
      <c r="O42" s="241"/>
      <c r="P42" s="250"/>
      <c r="Q42" s="250"/>
      <c r="R42" s="250"/>
      <c r="S42" s="16"/>
      <c r="T42" s="241"/>
      <c r="U42" s="241"/>
      <c r="V42" s="241"/>
      <c r="W42" s="250"/>
      <c r="X42" s="250"/>
      <c r="Y42" s="250"/>
      <c r="Z42" s="16"/>
      <c r="AA42" s="241"/>
      <c r="AB42" s="241"/>
      <c r="AC42" s="241"/>
      <c r="AD42" s="241"/>
      <c r="AE42" s="241"/>
      <c r="AF42" s="241"/>
      <c r="AG42" s="54"/>
    </row>
    <row r="43" spans="1:33" ht="12.9" customHeight="1" x14ac:dyDescent="0.25">
      <c r="A43" s="220" t="s">
        <v>20</v>
      </c>
      <c r="B43" s="169" t="s">
        <v>17</v>
      </c>
      <c r="C43" s="86" t="s">
        <v>23</v>
      </c>
      <c r="D43" s="149" t="s">
        <v>22</v>
      </c>
      <c r="E43" s="150"/>
      <c r="F43" s="19"/>
      <c r="G43" s="19"/>
      <c r="H43" s="19"/>
      <c r="I43" s="65"/>
      <c r="J43" s="65"/>
      <c r="K43" s="65"/>
      <c r="L43" s="20"/>
      <c r="M43" s="19"/>
      <c r="N43" s="19"/>
      <c r="O43" s="19"/>
      <c r="P43" s="65"/>
      <c r="Q43" s="65"/>
      <c r="R43" s="65"/>
      <c r="S43" s="20"/>
      <c r="T43" s="19"/>
      <c r="U43" s="19"/>
      <c r="V43" s="19"/>
      <c r="W43" s="65"/>
      <c r="X43" s="65"/>
      <c r="Y43" s="65"/>
      <c r="Z43" s="20"/>
      <c r="AA43" s="19"/>
      <c r="AB43" s="19"/>
      <c r="AC43" s="19"/>
      <c r="AD43" s="19"/>
      <c r="AE43" s="19"/>
      <c r="AF43" s="19"/>
      <c r="AG43" s="54"/>
    </row>
    <row r="44" spans="1:33" ht="12.9" customHeight="1" x14ac:dyDescent="0.25">
      <c r="A44" s="220"/>
      <c r="B44" s="169"/>
      <c r="C44" s="87"/>
      <c r="D44" s="149"/>
      <c r="E44" s="151" t="s">
        <v>24</v>
      </c>
      <c r="F44" s="111" t="s">
        <v>31</v>
      </c>
      <c r="G44" s="111" t="s">
        <v>32</v>
      </c>
      <c r="H44" s="111" t="s">
        <v>33</v>
      </c>
      <c r="I44" s="69" t="s">
        <v>25</v>
      </c>
      <c r="J44" s="83" t="s">
        <v>30</v>
      </c>
      <c r="K44" s="70" t="s">
        <v>21</v>
      </c>
      <c r="L44" s="33" t="s">
        <v>24</v>
      </c>
      <c r="M44" s="111" t="s">
        <v>31</v>
      </c>
      <c r="N44" s="111" t="s">
        <v>32</v>
      </c>
      <c r="O44" s="111" t="s">
        <v>33</v>
      </c>
      <c r="P44" s="69" t="s">
        <v>25</v>
      </c>
      <c r="Q44" s="83" t="s">
        <v>30</v>
      </c>
      <c r="R44" s="72" t="s">
        <v>21</v>
      </c>
      <c r="S44" s="34" t="s">
        <v>24</v>
      </c>
      <c r="T44" s="111" t="s">
        <v>31</v>
      </c>
      <c r="U44" s="111" t="s">
        <v>32</v>
      </c>
      <c r="V44" s="111" t="s">
        <v>33</v>
      </c>
      <c r="W44" s="69" t="s">
        <v>25</v>
      </c>
      <c r="X44" s="83" t="s">
        <v>30</v>
      </c>
      <c r="Y44" s="70" t="s">
        <v>21</v>
      </c>
      <c r="Z44" s="33" t="s">
        <v>24</v>
      </c>
      <c r="AA44" s="111" t="s">
        <v>31</v>
      </c>
      <c r="AB44" s="111" t="s">
        <v>32</v>
      </c>
      <c r="AC44" s="111" t="s">
        <v>33</v>
      </c>
      <c r="AD44" s="88" t="s">
        <v>25</v>
      </c>
      <c r="AE44" s="83" t="s">
        <v>30</v>
      </c>
      <c r="AF44" s="89" t="s">
        <v>21</v>
      </c>
      <c r="AG44" s="90" t="s">
        <v>1</v>
      </c>
    </row>
    <row r="45" spans="1:33" ht="12.9" customHeight="1" x14ac:dyDescent="0.3">
      <c r="A45" s="96" t="s">
        <v>2</v>
      </c>
      <c r="B45" s="200" t="s">
        <v>66</v>
      </c>
      <c r="C45" s="193">
        <v>2011</v>
      </c>
      <c r="D45" s="200" t="s">
        <v>50</v>
      </c>
      <c r="E45" s="120">
        <v>2.4</v>
      </c>
      <c r="F45" s="7">
        <v>1.4</v>
      </c>
      <c r="G45" s="7">
        <v>1.4</v>
      </c>
      <c r="H45" s="7">
        <v>1.2</v>
      </c>
      <c r="I45" s="32">
        <f t="shared" ref="I45:I52" si="18">INT((10-AVERAGE(F45:H45))*1000)/1000</f>
        <v>8.6660000000000004</v>
      </c>
      <c r="J45" s="93"/>
      <c r="K45" s="4">
        <f t="shared" ref="K45:K52" si="19">E45+I45-J45</f>
        <v>11.066000000000001</v>
      </c>
      <c r="L45" s="7">
        <v>2.4</v>
      </c>
      <c r="M45" s="7">
        <v>1.8</v>
      </c>
      <c r="N45" s="7">
        <v>1.7</v>
      </c>
      <c r="O45" s="7"/>
      <c r="P45" s="32">
        <f t="shared" ref="P45:P52" si="20">INT((10-AVERAGE(M45:O45))*1000)/1000</f>
        <v>8.25</v>
      </c>
      <c r="Q45" s="93"/>
      <c r="R45" s="5">
        <f t="shared" ref="R45:R52" si="21">L45+P45-Q45</f>
        <v>10.65</v>
      </c>
      <c r="S45" s="99">
        <v>3.1</v>
      </c>
      <c r="T45" s="114">
        <v>1.5</v>
      </c>
      <c r="U45" s="114">
        <v>1.5</v>
      </c>
      <c r="V45" s="100"/>
      <c r="W45" s="32">
        <f t="shared" ref="W45:W52" si="22">INT((10-AVERAGE(T45:V45))*1000)/1000</f>
        <v>8.5</v>
      </c>
      <c r="X45" s="93"/>
      <c r="Y45" s="4">
        <f t="shared" ref="Y45:Y52" si="23">S45+W45-X45</f>
        <v>11.6</v>
      </c>
      <c r="Z45" s="100">
        <v>3.8</v>
      </c>
      <c r="AA45" s="114">
        <v>2.2999999999999998</v>
      </c>
      <c r="AB45" s="114">
        <v>2</v>
      </c>
      <c r="AC45" s="100"/>
      <c r="AD45" s="32">
        <f t="shared" ref="AD45:AD52" si="24">INT((10-AVERAGE(AA45:AC45))*1000)/1000</f>
        <v>7.85</v>
      </c>
      <c r="AE45" s="93"/>
      <c r="AF45" s="5">
        <f t="shared" ref="AF45:AF52" si="25">Z45+AD45-AE45</f>
        <v>11.649999999999999</v>
      </c>
      <c r="AG45" s="8">
        <f t="shared" ref="AG45:AG52" si="26">K45+R45+Y45+AF45</f>
        <v>44.966000000000001</v>
      </c>
    </row>
    <row r="46" spans="1:33" ht="12.9" customHeight="1" x14ac:dyDescent="0.3">
      <c r="A46" s="96" t="s">
        <v>3</v>
      </c>
      <c r="B46" s="200" t="s">
        <v>71</v>
      </c>
      <c r="C46" s="193">
        <v>2011</v>
      </c>
      <c r="D46" s="206" t="s">
        <v>171</v>
      </c>
      <c r="E46" s="120">
        <v>1.6</v>
      </c>
      <c r="F46" s="7">
        <v>1.2</v>
      </c>
      <c r="G46" s="7">
        <v>1.5</v>
      </c>
      <c r="H46" s="7">
        <v>1.2</v>
      </c>
      <c r="I46" s="32">
        <f t="shared" si="18"/>
        <v>8.6999999999999993</v>
      </c>
      <c r="J46" s="93"/>
      <c r="K46" s="4">
        <f t="shared" si="19"/>
        <v>10.299999999999999</v>
      </c>
      <c r="L46" s="7">
        <v>2</v>
      </c>
      <c r="M46" s="7">
        <v>2.2999999999999998</v>
      </c>
      <c r="N46" s="7">
        <v>2.2000000000000002</v>
      </c>
      <c r="O46" s="7"/>
      <c r="P46" s="32">
        <f t="shared" si="20"/>
        <v>7.75</v>
      </c>
      <c r="Q46" s="93"/>
      <c r="R46" s="5">
        <f t="shared" si="21"/>
        <v>9.75</v>
      </c>
      <c r="S46" s="99">
        <v>3</v>
      </c>
      <c r="T46" s="114">
        <v>2.2999999999999998</v>
      </c>
      <c r="U46" s="114">
        <v>2.1</v>
      </c>
      <c r="V46" s="100"/>
      <c r="W46" s="32">
        <f t="shared" si="22"/>
        <v>7.8</v>
      </c>
      <c r="X46" s="93"/>
      <c r="Y46" s="4">
        <f t="shared" si="23"/>
        <v>10.8</v>
      </c>
      <c r="Z46" s="100">
        <v>3.4</v>
      </c>
      <c r="AA46" s="114">
        <v>2.6</v>
      </c>
      <c r="AB46" s="114">
        <v>3</v>
      </c>
      <c r="AC46" s="100"/>
      <c r="AD46" s="32">
        <f t="shared" si="24"/>
        <v>7.2</v>
      </c>
      <c r="AE46" s="93"/>
      <c r="AF46" s="5">
        <f t="shared" si="25"/>
        <v>10.6</v>
      </c>
      <c r="AG46" s="8">
        <f t="shared" si="26"/>
        <v>41.449999999999996</v>
      </c>
    </row>
    <row r="47" spans="1:33" ht="12.9" customHeight="1" x14ac:dyDescent="0.3">
      <c r="A47" s="96" t="s">
        <v>4</v>
      </c>
      <c r="B47" s="200" t="s">
        <v>65</v>
      </c>
      <c r="C47" s="193">
        <v>2011</v>
      </c>
      <c r="D47" s="200" t="s">
        <v>49</v>
      </c>
      <c r="E47" s="120">
        <v>1.6</v>
      </c>
      <c r="F47" s="7">
        <v>1.3</v>
      </c>
      <c r="G47" s="7">
        <v>1.5</v>
      </c>
      <c r="H47" s="7">
        <v>1.3</v>
      </c>
      <c r="I47" s="32">
        <f t="shared" si="18"/>
        <v>8.6329999999999991</v>
      </c>
      <c r="J47" s="93"/>
      <c r="K47" s="4">
        <f t="shared" si="19"/>
        <v>10.232999999999999</v>
      </c>
      <c r="L47" s="7">
        <v>2.2999999999999998</v>
      </c>
      <c r="M47" s="7">
        <v>3</v>
      </c>
      <c r="N47" s="7">
        <v>3</v>
      </c>
      <c r="O47" s="7"/>
      <c r="P47" s="32">
        <f t="shared" si="20"/>
        <v>7</v>
      </c>
      <c r="Q47" s="93"/>
      <c r="R47" s="5">
        <f t="shared" si="21"/>
        <v>9.3000000000000007</v>
      </c>
      <c r="S47" s="99">
        <v>3.1</v>
      </c>
      <c r="T47" s="114">
        <v>2.2999999999999998</v>
      </c>
      <c r="U47" s="114">
        <v>2.2999999999999998</v>
      </c>
      <c r="V47" s="100"/>
      <c r="W47" s="32">
        <f t="shared" si="22"/>
        <v>7.7</v>
      </c>
      <c r="X47" s="93"/>
      <c r="Y47" s="4">
        <f t="shared" si="23"/>
        <v>10.8</v>
      </c>
      <c r="Z47" s="100">
        <v>3.4</v>
      </c>
      <c r="AA47" s="114">
        <v>2.9</v>
      </c>
      <c r="AB47" s="114">
        <v>3.1</v>
      </c>
      <c r="AC47" s="100"/>
      <c r="AD47" s="32">
        <f t="shared" si="24"/>
        <v>7</v>
      </c>
      <c r="AE47" s="93"/>
      <c r="AF47" s="5">
        <f t="shared" si="25"/>
        <v>10.4</v>
      </c>
      <c r="AG47" s="8">
        <f t="shared" si="26"/>
        <v>40.733000000000004</v>
      </c>
    </row>
    <row r="48" spans="1:33" ht="12.9" customHeight="1" x14ac:dyDescent="0.3">
      <c r="A48" s="96" t="s">
        <v>5</v>
      </c>
      <c r="B48" s="200" t="s">
        <v>67</v>
      </c>
      <c r="C48" s="193">
        <v>2011</v>
      </c>
      <c r="D48" s="200" t="s">
        <v>72</v>
      </c>
      <c r="E48" s="120">
        <v>1.6</v>
      </c>
      <c r="F48" s="123">
        <v>1.5</v>
      </c>
      <c r="G48" s="123">
        <v>1.5</v>
      </c>
      <c r="H48" s="123">
        <v>1.8</v>
      </c>
      <c r="I48" s="32">
        <f t="shared" si="18"/>
        <v>8.4</v>
      </c>
      <c r="J48" s="93"/>
      <c r="K48" s="4">
        <f t="shared" si="19"/>
        <v>10</v>
      </c>
      <c r="L48" s="7">
        <v>1.8</v>
      </c>
      <c r="M48" s="7">
        <v>3.1</v>
      </c>
      <c r="N48" s="7">
        <v>3.1</v>
      </c>
      <c r="O48" s="7"/>
      <c r="P48" s="32">
        <f t="shared" si="20"/>
        <v>6.9</v>
      </c>
      <c r="Q48" s="93"/>
      <c r="R48" s="5">
        <f t="shared" si="21"/>
        <v>8.7000000000000011</v>
      </c>
      <c r="S48" s="99">
        <v>2.9</v>
      </c>
      <c r="T48" s="114">
        <v>2.1</v>
      </c>
      <c r="U48" s="114">
        <v>2.4</v>
      </c>
      <c r="V48" s="100"/>
      <c r="W48" s="32">
        <f t="shared" si="22"/>
        <v>7.75</v>
      </c>
      <c r="X48" s="93"/>
      <c r="Y48" s="4">
        <f t="shared" si="23"/>
        <v>10.65</v>
      </c>
      <c r="Z48" s="100">
        <v>3.3</v>
      </c>
      <c r="AA48" s="114">
        <v>2.2999999999999998</v>
      </c>
      <c r="AB48" s="114">
        <v>2.2999999999999998</v>
      </c>
      <c r="AC48" s="100"/>
      <c r="AD48" s="32">
        <f t="shared" si="24"/>
        <v>7.7</v>
      </c>
      <c r="AE48" s="93"/>
      <c r="AF48" s="5">
        <f t="shared" si="25"/>
        <v>11</v>
      </c>
      <c r="AG48" s="8">
        <f t="shared" si="26"/>
        <v>40.35</v>
      </c>
    </row>
    <row r="49" spans="1:33" ht="12.9" customHeight="1" x14ac:dyDescent="0.3">
      <c r="A49" s="96" t="s">
        <v>6</v>
      </c>
      <c r="B49" s="200" t="s">
        <v>64</v>
      </c>
      <c r="C49" s="193">
        <v>2011</v>
      </c>
      <c r="D49" s="200" t="s">
        <v>48</v>
      </c>
      <c r="E49" s="120">
        <v>2.4</v>
      </c>
      <c r="F49" s="7">
        <v>1.3</v>
      </c>
      <c r="G49" s="7">
        <v>1.5</v>
      </c>
      <c r="H49" s="7">
        <v>1.4</v>
      </c>
      <c r="I49" s="32">
        <f t="shared" si="18"/>
        <v>8.6</v>
      </c>
      <c r="J49" s="93"/>
      <c r="K49" s="4">
        <f t="shared" si="19"/>
        <v>11</v>
      </c>
      <c r="L49" s="7">
        <v>1.8</v>
      </c>
      <c r="M49" s="7">
        <v>2.7</v>
      </c>
      <c r="N49" s="7">
        <v>2.8</v>
      </c>
      <c r="O49" s="7"/>
      <c r="P49" s="32">
        <f t="shared" si="20"/>
        <v>7.25</v>
      </c>
      <c r="Q49" s="93"/>
      <c r="R49" s="5">
        <f t="shared" si="21"/>
        <v>9.0500000000000007</v>
      </c>
      <c r="S49" s="99">
        <v>2.2999999999999998</v>
      </c>
      <c r="T49" s="114">
        <v>4</v>
      </c>
      <c r="U49" s="114">
        <v>3.4</v>
      </c>
      <c r="V49" s="100"/>
      <c r="W49" s="32">
        <f t="shared" si="22"/>
        <v>6.3</v>
      </c>
      <c r="X49" s="93"/>
      <c r="Y49" s="4">
        <f t="shared" si="23"/>
        <v>8.6</v>
      </c>
      <c r="Z49" s="100">
        <v>3.1</v>
      </c>
      <c r="AA49" s="114">
        <v>2</v>
      </c>
      <c r="AB49" s="114">
        <v>2.4</v>
      </c>
      <c r="AC49" s="100"/>
      <c r="AD49" s="32">
        <f t="shared" si="24"/>
        <v>7.8</v>
      </c>
      <c r="AE49" s="93"/>
      <c r="AF49" s="5">
        <f t="shared" si="25"/>
        <v>10.9</v>
      </c>
      <c r="AG49" s="8">
        <f t="shared" si="26"/>
        <v>39.549999999999997</v>
      </c>
    </row>
    <row r="50" spans="1:33" ht="12.9" customHeight="1" x14ac:dyDescent="0.3">
      <c r="A50" s="96" t="s">
        <v>7</v>
      </c>
      <c r="B50" s="200" t="s">
        <v>68</v>
      </c>
      <c r="C50" s="193">
        <v>2011</v>
      </c>
      <c r="D50" s="206" t="s">
        <v>171</v>
      </c>
      <c r="E50" s="120">
        <v>1.6</v>
      </c>
      <c r="F50" s="7">
        <v>1.1000000000000001</v>
      </c>
      <c r="G50" s="7">
        <v>1.2</v>
      </c>
      <c r="H50" s="7">
        <v>1.4</v>
      </c>
      <c r="I50" s="32">
        <f t="shared" si="18"/>
        <v>8.766</v>
      </c>
      <c r="J50" s="93"/>
      <c r="K50" s="4">
        <f t="shared" si="19"/>
        <v>10.366</v>
      </c>
      <c r="L50" s="7">
        <v>1.8</v>
      </c>
      <c r="M50" s="7">
        <v>4.9000000000000004</v>
      </c>
      <c r="N50" s="7">
        <v>5</v>
      </c>
      <c r="O50" s="7"/>
      <c r="P50" s="32">
        <f t="shared" si="20"/>
        <v>5.05</v>
      </c>
      <c r="Q50" s="93"/>
      <c r="R50" s="5">
        <f t="shared" si="21"/>
        <v>6.85</v>
      </c>
      <c r="S50" s="99">
        <v>2.8</v>
      </c>
      <c r="T50" s="114">
        <v>4</v>
      </c>
      <c r="U50" s="114">
        <v>4</v>
      </c>
      <c r="V50" s="100"/>
      <c r="W50" s="32">
        <f t="shared" si="22"/>
        <v>6</v>
      </c>
      <c r="X50" s="93"/>
      <c r="Y50" s="4">
        <f t="shared" si="23"/>
        <v>8.8000000000000007</v>
      </c>
      <c r="Z50" s="100">
        <v>3.1</v>
      </c>
      <c r="AA50" s="114">
        <v>3.1</v>
      </c>
      <c r="AB50" s="114">
        <v>3</v>
      </c>
      <c r="AC50" s="100"/>
      <c r="AD50" s="32">
        <f t="shared" si="24"/>
        <v>6.95</v>
      </c>
      <c r="AE50" s="93"/>
      <c r="AF50" s="5">
        <f t="shared" si="25"/>
        <v>10.050000000000001</v>
      </c>
      <c r="AG50" s="8">
        <f t="shared" si="26"/>
        <v>36.066000000000003</v>
      </c>
    </row>
    <row r="51" spans="1:33" ht="12.9" customHeight="1" x14ac:dyDescent="0.3">
      <c r="A51" s="96" t="s">
        <v>8</v>
      </c>
      <c r="B51" s="200" t="s">
        <v>69</v>
      </c>
      <c r="C51" s="193">
        <v>2011</v>
      </c>
      <c r="D51" s="206" t="s">
        <v>171</v>
      </c>
      <c r="E51" s="120">
        <v>1.6</v>
      </c>
      <c r="F51" s="7">
        <v>2</v>
      </c>
      <c r="G51" s="7">
        <v>2.1</v>
      </c>
      <c r="H51" s="7">
        <v>2.4</v>
      </c>
      <c r="I51" s="32">
        <f t="shared" si="18"/>
        <v>7.8330000000000002</v>
      </c>
      <c r="J51" s="93"/>
      <c r="K51" s="4">
        <f t="shared" si="19"/>
        <v>9.4329999999999998</v>
      </c>
      <c r="L51" s="7">
        <v>1.2</v>
      </c>
      <c r="M51" s="7">
        <v>4.0999999999999996</v>
      </c>
      <c r="N51" s="7">
        <v>4.0999999999999996</v>
      </c>
      <c r="O51" s="7"/>
      <c r="P51" s="32">
        <f t="shared" si="20"/>
        <v>5.9</v>
      </c>
      <c r="Q51" s="93"/>
      <c r="R51" s="5">
        <f t="shared" si="21"/>
        <v>7.1000000000000005</v>
      </c>
      <c r="S51" s="99">
        <v>2.5</v>
      </c>
      <c r="T51" s="114">
        <v>4.3</v>
      </c>
      <c r="U51" s="114">
        <v>4.2</v>
      </c>
      <c r="V51" s="100"/>
      <c r="W51" s="32">
        <f t="shared" si="22"/>
        <v>5.75</v>
      </c>
      <c r="X51" s="93"/>
      <c r="Y51" s="4">
        <f t="shared" si="23"/>
        <v>8.25</v>
      </c>
      <c r="Z51" s="100">
        <v>2.9</v>
      </c>
      <c r="AA51" s="7">
        <v>3</v>
      </c>
      <c r="AB51" s="7">
        <v>3</v>
      </c>
      <c r="AC51" s="100"/>
      <c r="AD51" s="32">
        <f t="shared" si="24"/>
        <v>7</v>
      </c>
      <c r="AE51" s="93"/>
      <c r="AF51" s="5">
        <f t="shared" si="25"/>
        <v>9.9</v>
      </c>
      <c r="AG51" s="8">
        <f t="shared" si="26"/>
        <v>34.683</v>
      </c>
    </row>
    <row r="52" spans="1:33" ht="12.9" customHeight="1" thickBot="1" x14ac:dyDescent="0.35">
      <c r="A52" s="234" t="s">
        <v>9</v>
      </c>
      <c r="B52" s="236" t="s">
        <v>70</v>
      </c>
      <c r="C52" s="242">
        <v>2011</v>
      </c>
      <c r="D52" s="228" t="s">
        <v>171</v>
      </c>
      <c r="E52" s="252">
        <v>1.6</v>
      </c>
      <c r="F52" s="230">
        <v>2.2000000000000002</v>
      </c>
      <c r="G52" s="230">
        <v>2.2999999999999998</v>
      </c>
      <c r="H52" s="230">
        <v>2.4</v>
      </c>
      <c r="I52" s="231">
        <f t="shared" si="18"/>
        <v>7.7</v>
      </c>
      <c r="J52" s="247"/>
      <c r="K52" s="232">
        <f t="shared" si="19"/>
        <v>9.3000000000000007</v>
      </c>
      <c r="L52" s="230">
        <v>1.1000000000000001</v>
      </c>
      <c r="M52" s="230">
        <v>4.4000000000000004</v>
      </c>
      <c r="N52" s="230">
        <v>4.9000000000000004</v>
      </c>
      <c r="O52" s="230"/>
      <c r="P52" s="231">
        <f t="shared" si="20"/>
        <v>5.35</v>
      </c>
      <c r="Q52" s="247"/>
      <c r="R52" s="239">
        <f t="shared" si="21"/>
        <v>6.4499999999999993</v>
      </c>
      <c r="S52" s="255">
        <v>2.2000000000000002</v>
      </c>
      <c r="T52" s="238">
        <v>5</v>
      </c>
      <c r="U52" s="238">
        <v>4.9000000000000004</v>
      </c>
      <c r="V52" s="256"/>
      <c r="W52" s="231">
        <f t="shared" si="22"/>
        <v>5.05</v>
      </c>
      <c r="X52" s="247"/>
      <c r="Y52" s="232">
        <f t="shared" si="23"/>
        <v>7.25</v>
      </c>
      <c r="Z52" s="230">
        <v>2.8</v>
      </c>
      <c r="AA52" s="230">
        <v>3.9</v>
      </c>
      <c r="AB52" s="230">
        <v>4</v>
      </c>
      <c r="AC52" s="230"/>
      <c r="AD52" s="231">
        <f t="shared" si="24"/>
        <v>6.05</v>
      </c>
      <c r="AE52" s="247"/>
      <c r="AF52" s="239">
        <f t="shared" si="25"/>
        <v>8.85</v>
      </c>
      <c r="AG52" s="246">
        <f t="shared" si="26"/>
        <v>31.85</v>
      </c>
    </row>
    <row r="53" spans="1:33" ht="8.4" customHeight="1" thickTop="1" x14ac:dyDescent="0.25">
      <c r="A53" s="201"/>
      <c r="B53" s="171"/>
      <c r="C53" s="164"/>
      <c r="D53" s="164"/>
      <c r="E53" s="165"/>
      <c r="F53" s="166"/>
      <c r="G53" s="166"/>
      <c r="H53" s="166"/>
      <c r="I53" s="167"/>
      <c r="J53" s="166"/>
      <c r="K53" s="105"/>
      <c r="L53" s="166"/>
      <c r="M53" s="166"/>
      <c r="N53" s="166"/>
      <c r="O53" s="166"/>
      <c r="P53" s="167"/>
      <c r="Q53" s="166"/>
      <c r="R53" s="105"/>
      <c r="S53" s="166"/>
      <c r="T53" s="166"/>
      <c r="U53" s="166"/>
      <c r="V53" s="166"/>
      <c r="W53" s="167"/>
      <c r="X53" s="166"/>
      <c r="Y53" s="105"/>
      <c r="Z53" s="166"/>
      <c r="AA53" s="166"/>
      <c r="AB53" s="166"/>
      <c r="AC53" s="166"/>
      <c r="AD53" s="167"/>
      <c r="AE53" s="166"/>
      <c r="AF53" s="105"/>
      <c r="AG53" s="106"/>
    </row>
    <row r="54" spans="1:33" ht="39.75" customHeight="1" x14ac:dyDescent="0.4">
      <c r="A54" s="201"/>
      <c r="B54" s="1" t="s">
        <v>41</v>
      </c>
      <c r="C54" s="164"/>
      <c r="D54" s="164"/>
      <c r="E54" s="165"/>
      <c r="F54" s="166"/>
      <c r="G54" s="166"/>
      <c r="H54" s="166"/>
      <c r="I54" s="167"/>
      <c r="J54" s="166"/>
      <c r="K54" s="105"/>
      <c r="L54" s="166"/>
      <c r="M54" s="166"/>
      <c r="N54" s="166"/>
      <c r="O54" s="166"/>
      <c r="P54" s="167"/>
      <c r="Q54" s="166"/>
      <c r="R54" s="105"/>
      <c r="S54" s="166"/>
      <c r="T54" s="166"/>
      <c r="U54" s="166"/>
      <c r="V54" s="166"/>
      <c r="W54" s="167"/>
      <c r="X54" s="166"/>
      <c r="Y54" s="105"/>
      <c r="Z54" s="166"/>
      <c r="AA54" s="166"/>
      <c r="AB54" s="166"/>
      <c r="AC54" s="166"/>
      <c r="AD54" s="167"/>
      <c r="AE54" s="166"/>
      <c r="AF54" s="105"/>
      <c r="AG54" s="106"/>
    </row>
    <row r="55" spans="1:33" ht="13.5" customHeight="1" thickBot="1" x14ac:dyDescent="0.45">
      <c r="A55" s="222"/>
      <c r="B55" s="1"/>
      <c r="C55" s="155"/>
      <c r="D55" s="156"/>
      <c r="E55" s="157"/>
      <c r="F55" s="104"/>
      <c r="G55" s="104"/>
      <c r="H55" s="104"/>
      <c r="I55" s="105"/>
      <c r="J55" s="105"/>
      <c r="K55" s="105"/>
      <c r="L55" s="104"/>
      <c r="M55" s="104"/>
      <c r="N55" s="104"/>
      <c r="O55" s="104"/>
      <c r="P55" s="105"/>
      <c r="Q55" s="105"/>
      <c r="R55" s="105"/>
      <c r="S55" s="104"/>
      <c r="T55" s="104"/>
      <c r="U55" s="104"/>
      <c r="V55" s="104"/>
      <c r="W55" s="105"/>
      <c r="X55" s="105"/>
      <c r="Y55" s="105"/>
      <c r="Z55" s="104"/>
      <c r="AA55" s="104"/>
      <c r="AB55" s="104"/>
      <c r="AC55" s="104"/>
      <c r="AD55" s="105"/>
      <c r="AE55" s="105"/>
      <c r="AF55" s="105"/>
      <c r="AG55" s="106"/>
    </row>
    <row r="56" spans="1:33" ht="18" thickTop="1" x14ac:dyDescent="0.3">
      <c r="A56" s="223"/>
      <c r="B56" s="29"/>
      <c r="C56" s="84"/>
      <c r="D56" s="158"/>
      <c r="E56" s="159"/>
      <c r="F56" s="28"/>
      <c r="G56" s="28"/>
      <c r="H56" s="28"/>
      <c r="I56" s="73"/>
      <c r="J56" s="73"/>
      <c r="K56" s="74"/>
      <c r="L56" s="29"/>
      <c r="M56" s="124"/>
      <c r="N56" s="124"/>
      <c r="O56" s="124"/>
      <c r="P56" s="62"/>
      <c r="Q56" s="62"/>
      <c r="R56" s="62"/>
      <c r="S56" s="15"/>
      <c r="T56" s="9"/>
      <c r="U56" s="9"/>
      <c r="V56" s="9"/>
      <c r="W56" s="62"/>
      <c r="X56" s="62"/>
      <c r="Y56" s="62"/>
      <c r="Z56" s="15"/>
      <c r="AA56" s="9"/>
      <c r="AB56" s="9"/>
      <c r="AC56" s="9"/>
      <c r="AD56" s="62"/>
      <c r="AE56" s="62"/>
      <c r="AF56" s="62"/>
      <c r="AG56" s="63"/>
    </row>
    <row r="57" spans="1:33" x14ac:dyDescent="0.25">
      <c r="A57" s="219"/>
      <c r="B57" s="172"/>
      <c r="C57" s="85"/>
      <c r="D57" s="148"/>
      <c r="E57" s="253"/>
      <c r="F57" s="241"/>
      <c r="G57" s="241"/>
      <c r="H57" s="241"/>
      <c r="I57" s="250"/>
      <c r="J57" s="250"/>
      <c r="K57" s="67"/>
      <c r="L57" s="16"/>
      <c r="M57" s="241"/>
      <c r="N57" s="241"/>
      <c r="O57" s="241"/>
      <c r="P57" s="250"/>
      <c r="Q57" s="250"/>
      <c r="R57" s="250"/>
      <c r="S57" s="16"/>
      <c r="T57" s="241"/>
      <c r="U57" s="241"/>
      <c r="V57" s="241"/>
      <c r="W57" s="250"/>
      <c r="X57" s="250"/>
      <c r="Y57" s="250"/>
      <c r="Z57" s="16"/>
      <c r="AA57" s="241"/>
      <c r="AB57" s="241"/>
      <c r="AC57" s="241"/>
      <c r="AD57" s="250"/>
      <c r="AE57" s="250"/>
      <c r="AF57" s="250"/>
      <c r="AG57" s="64"/>
    </row>
    <row r="58" spans="1:33" x14ac:dyDescent="0.25">
      <c r="A58" s="220" t="s">
        <v>20</v>
      </c>
      <c r="B58" s="169" t="s">
        <v>17</v>
      </c>
      <c r="C58" s="86" t="s">
        <v>23</v>
      </c>
      <c r="D58" s="149" t="s">
        <v>22</v>
      </c>
      <c r="E58" s="150"/>
      <c r="F58" s="19"/>
      <c r="G58" s="19"/>
      <c r="H58" s="19"/>
      <c r="I58" s="65"/>
      <c r="J58" s="65"/>
      <c r="K58" s="68"/>
      <c r="L58" s="20"/>
      <c r="M58" s="19"/>
      <c r="N58" s="19"/>
      <c r="O58" s="19"/>
      <c r="P58" s="65"/>
      <c r="Q58" s="65"/>
      <c r="R58" s="65"/>
      <c r="S58" s="20"/>
      <c r="T58" s="19"/>
      <c r="U58" s="19"/>
      <c r="V58" s="19"/>
      <c r="W58" s="65"/>
      <c r="X58" s="65"/>
      <c r="Y58" s="65"/>
      <c r="Z58" s="20"/>
      <c r="AA58" s="19"/>
      <c r="AB58" s="19"/>
      <c r="AC58" s="19"/>
      <c r="AD58" s="65"/>
      <c r="AE58" s="65"/>
      <c r="AF58" s="65"/>
      <c r="AG58" s="64"/>
    </row>
    <row r="59" spans="1:33" x14ac:dyDescent="0.25">
      <c r="A59" s="220"/>
      <c r="B59" s="173"/>
      <c r="C59" s="87"/>
      <c r="D59" s="149"/>
      <c r="E59" s="151" t="s">
        <v>24</v>
      </c>
      <c r="F59" s="111" t="s">
        <v>31</v>
      </c>
      <c r="G59" s="111" t="s">
        <v>32</v>
      </c>
      <c r="H59" s="111" t="s">
        <v>33</v>
      </c>
      <c r="I59" s="69" t="s">
        <v>25</v>
      </c>
      <c r="J59" s="83" t="s">
        <v>30</v>
      </c>
      <c r="K59" s="70" t="s">
        <v>21</v>
      </c>
      <c r="L59" s="33" t="s">
        <v>24</v>
      </c>
      <c r="M59" s="111" t="s">
        <v>31</v>
      </c>
      <c r="N59" s="111" t="s">
        <v>32</v>
      </c>
      <c r="O59" s="111" t="s">
        <v>33</v>
      </c>
      <c r="P59" s="69" t="s">
        <v>25</v>
      </c>
      <c r="Q59" s="83" t="s">
        <v>30</v>
      </c>
      <c r="R59" s="72" t="s">
        <v>21</v>
      </c>
      <c r="S59" s="34" t="s">
        <v>24</v>
      </c>
      <c r="T59" s="111" t="s">
        <v>31</v>
      </c>
      <c r="U59" s="111" t="s">
        <v>32</v>
      </c>
      <c r="V59" s="111" t="s">
        <v>33</v>
      </c>
      <c r="W59" s="69" t="s">
        <v>25</v>
      </c>
      <c r="X59" s="83" t="s">
        <v>30</v>
      </c>
      <c r="Y59" s="70" t="s">
        <v>21</v>
      </c>
      <c r="Z59" s="33" t="s">
        <v>24</v>
      </c>
      <c r="AA59" s="111" t="s">
        <v>31</v>
      </c>
      <c r="AB59" s="111" t="s">
        <v>32</v>
      </c>
      <c r="AC59" s="111" t="s">
        <v>33</v>
      </c>
      <c r="AD59" s="69" t="s">
        <v>25</v>
      </c>
      <c r="AE59" s="83" t="s">
        <v>30</v>
      </c>
      <c r="AF59" s="72" t="s">
        <v>21</v>
      </c>
      <c r="AG59" s="71" t="s">
        <v>1</v>
      </c>
    </row>
    <row r="60" spans="1:33" ht="14.4" x14ac:dyDescent="0.3">
      <c r="A60" s="96" t="s">
        <v>2</v>
      </c>
      <c r="B60" s="200" t="s">
        <v>59</v>
      </c>
      <c r="C60" s="193">
        <v>2010</v>
      </c>
      <c r="D60" s="200" t="s">
        <v>50</v>
      </c>
      <c r="E60" s="123">
        <v>2.4</v>
      </c>
      <c r="F60" s="7">
        <v>0.9</v>
      </c>
      <c r="G60" s="7">
        <v>1</v>
      </c>
      <c r="H60" s="7">
        <v>1.1000000000000001</v>
      </c>
      <c r="I60" s="32">
        <f t="shared" ref="I60:I66" si="27">INT((10-AVERAGE(F60:H60))*1000)/1000</f>
        <v>9</v>
      </c>
      <c r="J60" s="93"/>
      <c r="K60" s="4">
        <f t="shared" ref="K60:K66" si="28">E60+I60-J60</f>
        <v>11.4</v>
      </c>
      <c r="L60" s="7">
        <v>2.4</v>
      </c>
      <c r="M60" s="7">
        <v>0.9</v>
      </c>
      <c r="N60" s="7">
        <v>1.2</v>
      </c>
      <c r="O60" s="7"/>
      <c r="P60" s="32">
        <f t="shared" ref="P60:P66" si="29">INT((10-AVERAGE(M60:O60))*1000)/1000</f>
        <v>8.9499999999999993</v>
      </c>
      <c r="Q60" s="93"/>
      <c r="R60" s="4">
        <f t="shared" ref="R60:R66" si="30">L60+P60-Q60</f>
        <v>11.35</v>
      </c>
      <c r="S60" s="99">
        <v>3.1</v>
      </c>
      <c r="T60" s="114">
        <v>0.8</v>
      </c>
      <c r="U60" s="114">
        <v>1.2</v>
      </c>
      <c r="V60" s="100"/>
      <c r="W60" s="32">
        <f t="shared" ref="W60:W66" si="31">INT((10-AVERAGE(T60:V60))*1000)/1000</f>
        <v>9</v>
      </c>
      <c r="X60" s="107"/>
      <c r="Y60" s="4">
        <f t="shared" ref="Y60:Y66" si="32">S60+W60-X60</f>
        <v>12.1</v>
      </c>
      <c r="Z60" s="100">
        <v>3.9</v>
      </c>
      <c r="AA60" s="114">
        <v>1.7</v>
      </c>
      <c r="AB60" s="114">
        <v>1.8</v>
      </c>
      <c r="AC60" s="100"/>
      <c r="AD60" s="32">
        <f t="shared" ref="AD60:AD66" si="33">INT((10-AVERAGE(AA60:AC60))*1000)/1000</f>
        <v>8.25</v>
      </c>
      <c r="AE60" s="93"/>
      <c r="AF60" s="4">
        <f t="shared" ref="AF60:AF66" si="34">Z60+AD60-AE60</f>
        <v>12.15</v>
      </c>
      <c r="AG60" s="8">
        <f t="shared" ref="AG60:AG66" si="35">K60+R60+Y60+AF60</f>
        <v>47</v>
      </c>
    </row>
    <row r="61" spans="1:33" ht="14.4" x14ac:dyDescent="0.3">
      <c r="A61" s="96" t="s">
        <v>3</v>
      </c>
      <c r="B61" s="200" t="s">
        <v>57</v>
      </c>
      <c r="C61" s="193">
        <v>2010</v>
      </c>
      <c r="D61" s="200" t="s">
        <v>49</v>
      </c>
      <c r="E61" s="123">
        <v>3.4</v>
      </c>
      <c r="F61" s="123">
        <v>1.1000000000000001</v>
      </c>
      <c r="G61" s="123">
        <v>1.1000000000000001</v>
      </c>
      <c r="H61" s="123">
        <v>1.4</v>
      </c>
      <c r="I61" s="32">
        <f t="shared" si="27"/>
        <v>8.8000000000000007</v>
      </c>
      <c r="J61" s="93"/>
      <c r="K61" s="117">
        <f t="shared" si="28"/>
        <v>12.200000000000001</v>
      </c>
      <c r="L61" s="7">
        <v>3.4</v>
      </c>
      <c r="M61" s="7">
        <v>2</v>
      </c>
      <c r="N61" s="7">
        <v>2.1</v>
      </c>
      <c r="O61" s="7"/>
      <c r="P61" s="32">
        <f t="shared" si="29"/>
        <v>7.95</v>
      </c>
      <c r="Q61" s="93"/>
      <c r="R61" s="112">
        <f t="shared" si="30"/>
        <v>11.35</v>
      </c>
      <c r="S61" s="99">
        <v>4.0999999999999996</v>
      </c>
      <c r="T61" s="114">
        <v>4</v>
      </c>
      <c r="U61" s="114">
        <v>4</v>
      </c>
      <c r="V61" s="100"/>
      <c r="W61" s="32">
        <f t="shared" si="31"/>
        <v>6</v>
      </c>
      <c r="X61" s="107"/>
      <c r="Y61" s="117">
        <f t="shared" si="32"/>
        <v>10.1</v>
      </c>
      <c r="Z61" s="100">
        <v>4.3</v>
      </c>
      <c r="AA61" s="114">
        <v>2.8</v>
      </c>
      <c r="AB61" s="114">
        <v>2.8</v>
      </c>
      <c r="AC61" s="100"/>
      <c r="AD61" s="32">
        <f t="shared" si="33"/>
        <v>7.2</v>
      </c>
      <c r="AE61" s="93"/>
      <c r="AF61" s="112">
        <f t="shared" si="34"/>
        <v>11.5</v>
      </c>
      <c r="AG61" s="113">
        <f t="shared" si="35"/>
        <v>45.15</v>
      </c>
    </row>
    <row r="62" spans="1:33" ht="14.4" x14ac:dyDescent="0.3">
      <c r="A62" s="96" t="s">
        <v>4</v>
      </c>
      <c r="B62" s="200" t="s">
        <v>60</v>
      </c>
      <c r="C62" s="193">
        <v>2010</v>
      </c>
      <c r="D62" s="200" t="s">
        <v>50</v>
      </c>
      <c r="E62" s="123">
        <v>1.6</v>
      </c>
      <c r="F62" s="123">
        <v>1.3</v>
      </c>
      <c r="G62" s="123">
        <v>1.5</v>
      </c>
      <c r="H62" s="123">
        <v>1.4</v>
      </c>
      <c r="I62" s="32">
        <f t="shared" si="27"/>
        <v>8.6</v>
      </c>
      <c r="J62" s="93"/>
      <c r="K62" s="117">
        <f t="shared" si="28"/>
        <v>10.199999999999999</v>
      </c>
      <c r="L62" s="7">
        <v>1.8</v>
      </c>
      <c r="M62" s="7">
        <v>2.4</v>
      </c>
      <c r="N62" s="7">
        <v>2.2999999999999998</v>
      </c>
      <c r="O62" s="7"/>
      <c r="P62" s="32">
        <f t="shared" si="29"/>
        <v>7.65</v>
      </c>
      <c r="Q62" s="93"/>
      <c r="R62" s="112">
        <f t="shared" si="30"/>
        <v>9.4500000000000011</v>
      </c>
      <c r="S62" s="99">
        <v>3</v>
      </c>
      <c r="T62" s="114">
        <v>1.8</v>
      </c>
      <c r="U62" s="114">
        <v>1.8</v>
      </c>
      <c r="V62" s="100"/>
      <c r="W62" s="32">
        <f t="shared" si="31"/>
        <v>8.1999999999999993</v>
      </c>
      <c r="X62" s="107"/>
      <c r="Y62" s="117">
        <f t="shared" si="32"/>
        <v>11.2</v>
      </c>
      <c r="Z62" s="100">
        <v>2.9</v>
      </c>
      <c r="AA62" s="114">
        <v>1.9</v>
      </c>
      <c r="AB62" s="114">
        <v>1.9</v>
      </c>
      <c r="AC62" s="100"/>
      <c r="AD62" s="32">
        <f t="shared" si="33"/>
        <v>8.1</v>
      </c>
      <c r="AE62" s="93"/>
      <c r="AF62" s="112">
        <f t="shared" si="34"/>
        <v>11</v>
      </c>
      <c r="AG62" s="113">
        <f t="shared" si="35"/>
        <v>41.849999999999994</v>
      </c>
    </row>
    <row r="63" spans="1:33" ht="14.4" x14ac:dyDescent="0.3">
      <c r="A63" s="96" t="s">
        <v>5</v>
      </c>
      <c r="B63" s="200" t="s">
        <v>61</v>
      </c>
      <c r="C63" s="193">
        <v>2010</v>
      </c>
      <c r="D63" s="200" t="s">
        <v>55</v>
      </c>
      <c r="E63" s="123">
        <v>2.4</v>
      </c>
      <c r="F63" s="7">
        <v>1.6</v>
      </c>
      <c r="G63" s="7">
        <v>1.4</v>
      </c>
      <c r="H63" s="7">
        <v>1.7</v>
      </c>
      <c r="I63" s="32">
        <f t="shared" si="27"/>
        <v>8.4329999999999998</v>
      </c>
      <c r="J63" s="93"/>
      <c r="K63" s="117">
        <f t="shared" si="28"/>
        <v>10.833</v>
      </c>
      <c r="L63" s="7">
        <v>2.7</v>
      </c>
      <c r="M63" s="7">
        <v>2.7</v>
      </c>
      <c r="N63" s="7">
        <v>3.2</v>
      </c>
      <c r="O63" s="7"/>
      <c r="P63" s="32">
        <f t="shared" si="29"/>
        <v>7.05</v>
      </c>
      <c r="Q63" s="93"/>
      <c r="R63" s="112">
        <f t="shared" si="30"/>
        <v>9.75</v>
      </c>
      <c r="S63" s="99">
        <v>2.8</v>
      </c>
      <c r="T63" s="114">
        <v>3.1</v>
      </c>
      <c r="U63" s="114">
        <v>3.8</v>
      </c>
      <c r="V63" s="100"/>
      <c r="W63" s="32">
        <f t="shared" si="31"/>
        <v>6.55</v>
      </c>
      <c r="X63" s="107"/>
      <c r="Y63" s="117">
        <f t="shared" si="32"/>
        <v>9.35</v>
      </c>
      <c r="Z63" s="100">
        <v>3.6</v>
      </c>
      <c r="AA63" s="114">
        <v>2.5</v>
      </c>
      <c r="AB63" s="114">
        <v>2.8</v>
      </c>
      <c r="AC63" s="100"/>
      <c r="AD63" s="32">
        <f t="shared" si="33"/>
        <v>7.35</v>
      </c>
      <c r="AE63" s="93"/>
      <c r="AF63" s="112">
        <f t="shared" si="34"/>
        <v>10.95</v>
      </c>
      <c r="AG63" s="113">
        <f t="shared" si="35"/>
        <v>40.882999999999996</v>
      </c>
    </row>
    <row r="64" spans="1:33" ht="14.4" x14ac:dyDescent="0.3">
      <c r="A64" s="96" t="s">
        <v>6</v>
      </c>
      <c r="B64" s="200" t="s">
        <v>62</v>
      </c>
      <c r="C64" s="193">
        <v>2010</v>
      </c>
      <c r="D64" s="200" t="s">
        <v>55</v>
      </c>
      <c r="E64" s="123">
        <v>2.4</v>
      </c>
      <c r="F64" s="7">
        <v>1.8</v>
      </c>
      <c r="G64" s="7">
        <v>1.7</v>
      </c>
      <c r="H64" s="7">
        <v>1.9</v>
      </c>
      <c r="I64" s="32">
        <f t="shared" si="27"/>
        <v>8.1999999999999993</v>
      </c>
      <c r="J64" s="93"/>
      <c r="K64" s="117">
        <f t="shared" si="28"/>
        <v>10.6</v>
      </c>
      <c r="L64" s="7">
        <v>2.2000000000000002</v>
      </c>
      <c r="M64" s="7">
        <v>3.9</v>
      </c>
      <c r="N64" s="7">
        <v>3.6</v>
      </c>
      <c r="O64" s="7"/>
      <c r="P64" s="32">
        <f t="shared" si="29"/>
        <v>6.25</v>
      </c>
      <c r="Q64" s="93"/>
      <c r="R64" s="112">
        <f t="shared" si="30"/>
        <v>8.4499999999999993</v>
      </c>
      <c r="S64" s="99">
        <v>2.9</v>
      </c>
      <c r="T64" s="114">
        <v>3.2</v>
      </c>
      <c r="U64" s="114">
        <v>3.2</v>
      </c>
      <c r="V64" s="100"/>
      <c r="W64" s="32">
        <f t="shared" si="31"/>
        <v>6.8</v>
      </c>
      <c r="X64" s="107"/>
      <c r="Y64" s="117">
        <f t="shared" si="32"/>
        <v>9.6999999999999993</v>
      </c>
      <c r="Z64" s="100">
        <v>3.5</v>
      </c>
      <c r="AA64" s="114">
        <v>2.7</v>
      </c>
      <c r="AB64" s="114">
        <v>2.5</v>
      </c>
      <c r="AC64" s="100"/>
      <c r="AD64" s="32">
        <f t="shared" si="33"/>
        <v>7.4</v>
      </c>
      <c r="AE64" s="93"/>
      <c r="AF64" s="112">
        <f t="shared" si="34"/>
        <v>10.9</v>
      </c>
      <c r="AG64" s="113">
        <f t="shared" si="35"/>
        <v>39.65</v>
      </c>
    </row>
    <row r="65" spans="1:33" ht="14.4" x14ac:dyDescent="0.3">
      <c r="A65" s="96" t="s">
        <v>7</v>
      </c>
      <c r="B65" s="200" t="s">
        <v>58</v>
      </c>
      <c r="C65" s="193">
        <v>2010</v>
      </c>
      <c r="D65" s="200" t="s">
        <v>49</v>
      </c>
      <c r="E65" s="123">
        <v>2.4</v>
      </c>
      <c r="F65" s="7">
        <v>1.7</v>
      </c>
      <c r="G65" s="7">
        <v>2.1</v>
      </c>
      <c r="H65" s="7">
        <v>1.9</v>
      </c>
      <c r="I65" s="32">
        <f t="shared" si="27"/>
        <v>8.1</v>
      </c>
      <c r="J65" s="93"/>
      <c r="K65" s="117">
        <f t="shared" si="28"/>
        <v>10.5</v>
      </c>
      <c r="L65" s="7">
        <v>2</v>
      </c>
      <c r="M65" s="7">
        <v>3.8</v>
      </c>
      <c r="N65" s="7">
        <v>3.8</v>
      </c>
      <c r="O65" s="7"/>
      <c r="P65" s="32">
        <f t="shared" si="29"/>
        <v>6.2</v>
      </c>
      <c r="Q65" s="93"/>
      <c r="R65" s="112">
        <f t="shared" si="30"/>
        <v>8.1999999999999993</v>
      </c>
      <c r="S65" s="99">
        <v>2.2999999999999998</v>
      </c>
      <c r="T65" s="114">
        <v>3.2</v>
      </c>
      <c r="U65" s="114">
        <v>3.3</v>
      </c>
      <c r="V65" s="100"/>
      <c r="W65" s="32">
        <f t="shared" si="31"/>
        <v>6.75</v>
      </c>
      <c r="X65" s="107"/>
      <c r="Y65" s="117">
        <f t="shared" si="32"/>
        <v>9.0500000000000007</v>
      </c>
      <c r="Z65" s="100">
        <v>3.2</v>
      </c>
      <c r="AA65" s="114">
        <v>3.3</v>
      </c>
      <c r="AB65" s="114">
        <v>3</v>
      </c>
      <c r="AC65" s="100"/>
      <c r="AD65" s="32">
        <f t="shared" si="33"/>
        <v>6.85</v>
      </c>
      <c r="AE65" s="93"/>
      <c r="AF65" s="112">
        <f t="shared" si="34"/>
        <v>10.050000000000001</v>
      </c>
      <c r="AG65" s="113">
        <f t="shared" si="35"/>
        <v>37.799999999999997</v>
      </c>
    </row>
    <row r="66" spans="1:33" ht="15" thickBot="1" x14ac:dyDescent="0.35">
      <c r="A66" s="234" t="s">
        <v>8</v>
      </c>
      <c r="B66" s="236" t="s">
        <v>63</v>
      </c>
      <c r="C66" s="242">
        <v>2010</v>
      </c>
      <c r="D66" s="228" t="s">
        <v>171</v>
      </c>
      <c r="E66" s="254">
        <v>1.6</v>
      </c>
      <c r="F66" s="230">
        <v>1.5</v>
      </c>
      <c r="G66" s="230">
        <v>1.5</v>
      </c>
      <c r="H66" s="230">
        <v>1.7</v>
      </c>
      <c r="I66" s="231">
        <f t="shared" si="27"/>
        <v>8.4329999999999998</v>
      </c>
      <c r="J66" s="247"/>
      <c r="K66" s="232">
        <f t="shared" si="28"/>
        <v>10.032999999999999</v>
      </c>
      <c r="L66" s="230">
        <v>1.7</v>
      </c>
      <c r="M66" s="230">
        <v>4</v>
      </c>
      <c r="N66" s="230">
        <v>4</v>
      </c>
      <c r="O66" s="230"/>
      <c r="P66" s="231">
        <f t="shared" si="29"/>
        <v>6</v>
      </c>
      <c r="Q66" s="247"/>
      <c r="R66" s="239">
        <f t="shared" si="30"/>
        <v>7.7</v>
      </c>
      <c r="S66" s="255">
        <v>2.5</v>
      </c>
      <c r="T66" s="238">
        <v>4.2</v>
      </c>
      <c r="U66" s="238">
        <v>4.3</v>
      </c>
      <c r="V66" s="256"/>
      <c r="W66" s="231">
        <f t="shared" si="31"/>
        <v>5.75</v>
      </c>
      <c r="X66" s="257"/>
      <c r="Y66" s="232">
        <f t="shared" si="32"/>
        <v>8.25</v>
      </c>
      <c r="Z66" s="256">
        <v>3.3</v>
      </c>
      <c r="AA66" s="238">
        <v>4.2</v>
      </c>
      <c r="AB66" s="238">
        <v>3.7</v>
      </c>
      <c r="AC66" s="256"/>
      <c r="AD66" s="231">
        <f t="shared" si="33"/>
        <v>6.05</v>
      </c>
      <c r="AE66" s="247"/>
      <c r="AF66" s="239">
        <f t="shared" si="34"/>
        <v>9.35</v>
      </c>
      <c r="AG66" s="246">
        <f t="shared" si="35"/>
        <v>35.332999999999998</v>
      </c>
    </row>
    <row r="67" spans="1:33" ht="14.4" thickTop="1" thickBot="1" x14ac:dyDescent="0.3">
      <c r="A67" s="143"/>
      <c r="C67" s="143"/>
      <c r="D67" s="143"/>
      <c r="E67" s="143"/>
    </row>
    <row r="68" spans="1:33" ht="18" thickTop="1" x14ac:dyDescent="0.3">
      <c r="A68" s="223"/>
      <c r="B68" s="29"/>
      <c r="C68" s="84"/>
      <c r="D68" s="158"/>
      <c r="E68" s="159"/>
      <c r="F68" s="28"/>
      <c r="G68" s="28"/>
      <c r="H68" s="28"/>
      <c r="I68" s="73"/>
      <c r="J68" s="73"/>
      <c r="K68" s="74"/>
      <c r="L68" s="29"/>
      <c r="M68" s="124"/>
      <c r="N68" s="124"/>
      <c r="O68" s="124"/>
      <c r="P68" s="62"/>
      <c r="Q68" s="62"/>
      <c r="R68" s="62"/>
      <c r="S68" s="15"/>
      <c r="T68" s="9"/>
      <c r="U68" s="9"/>
      <c r="V68" s="9"/>
      <c r="W68" s="62"/>
      <c r="X68" s="62"/>
      <c r="Y68" s="62"/>
      <c r="Z68" s="15"/>
      <c r="AA68" s="9"/>
      <c r="AB68" s="9"/>
      <c r="AC68" s="9"/>
      <c r="AD68" s="62"/>
      <c r="AE68" s="62"/>
      <c r="AF68" s="62"/>
      <c r="AG68" s="63"/>
    </row>
    <row r="69" spans="1:33" x14ac:dyDescent="0.25">
      <c r="A69" s="219"/>
      <c r="B69" s="172"/>
      <c r="C69" s="85"/>
      <c r="D69" s="148"/>
      <c r="E69" s="253"/>
      <c r="F69" s="241"/>
      <c r="G69" s="241"/>
      <c r="H69" s="241"/>
      <c r="I69" s="250"/>
      <c r="J69" s="250"/>
      <c r="K69" s="67"/>
      <c r="L69" s="16"/>
      <c r="M69" s="241"/>
      <c r="N69" s="241"/>
      <c r="O69" s="241"/>
      <c r="P69" s="250"/>
      <c r="Q69" s="250"/>
      <c r="R69" s="250"/>
      <c r="S69" s="16"/>
      <c r="T69" s="241"/>
      <c r="U69" s="241"/>
      <c r="V69" s="241"/>
      <c r="W69" s="250"/>
      <c r="X69" s="250"/>
      <c r="Y69" s="250"/>
      <c r="Z69" s="16"/>
      <c r="AA69" s="241"/>
      <c r="AB69" s="241"/>
      <c r="AC69" s="241"/>
      <c r="AD69" s="250"/>
      <c r="AE69" s="250"/>
      <c r="AF69" s="250"/>
      <c r="AG69" s="64"/>
    </row>
    <row r="70" spans="1:33" x14ac:dyDescent="0.25">
      <c r="A70" s="220" t="s">
        <v>20</v>
      </c>
      <c r="B70" s="169" t="s">
        <v>17</v>
      </c>
      <c r="C70" s="86" t="s">
        <v>23</v>
      </c>
      <c r="D70" s="149" t="s">
        <v>22</v>
      </c>
      <c r="E70" s="150"/>
      <c r="F70" s="19"/>
      <c r="G70" s="19"/>
      <c r="H70" s="19"/>
      <c r="I70" s="65"/>
      <c r="J70" s="65"/>
      <c r="K70" s="68"/>
      <c r="L70" s="20"/>
      <c r="M70" s="19"/>
      <c r="N70" s="19"/>
      <c r="O70" s="19"/>
      <c r="P70" s="65"/>
      <c r="Q70" s="65"/>
      <c r="R70" s="65"/>
      <c r="S70" s="20"/>
      <c r="T70" s="19"/>
      <c r="U70" s="19"/>
      <c r="V70" s="19"/>
      <c r="W70" s="65"/>
      <c r="X70" s="65"/>
      <c r="Y70" s="65"/>
      <c r="Z70" s="20"/>
      <c r="AA70" s="19"/>
      <c r="AB70" s="19"/>
      <c r="AC70" s="19"/>
      <c r="AD70" s="65"/>
      <c r="AE70" s="65"/>
      <c r="AF70" s="65"/>
      <c r="AG70" s="64"/>
    </row>
    <row r="71" spans="1:33" x14ac:dyDescent="0.25">
      <c r="A71" s="220"/>
      <c r="B71" s="173"/>
      <c r="C71" s="87"/>
      <c r="D71" s="149"/>
      <c r="E71" s="160" t="s">
        <v>24</v>
      </c>
      <c r="F71" s="135" t="s">
        <v>31</v>
      </c>
      <c r="G71" s="135" t="s">
        <v>32</v>
      </c>
      <c r="H71" s="135" t="s">
        <v>33</v>
      </c>
      <c r="I71" s="136" t="s">
        <v>25</v>
      </c>
      <c r="J71" s="137" t="s">
        <v>30</v>
      </c>
      <c r="K71" s="138" t="s">
        <v>21</v>
      </c>
      <c r="L71" s="134" t="s">
        <v>24</v>
      </c>
      <c r="M71" s="135" t="s">
        <v>31</v>
      </c>
      <c r="N71" s="135" t="s">
        <v>32</v>
      </c>
      <c r="O71" s="135" t="s">
        <v>33</v>
      </c>
      <c r="P71" s="136" t="s">
        <v>25</v>
      </c>
      <c r="Q71" s="137" t="s">
        <v>30</v>
      </c>
      <c r="R71" s="139" t="s">
        <v>21</v>
      </c>
      <c r="S71" s="140" t="s">
        <v>24</v>
      </c>
      <c r="T71" s="135" t="s">
        <v>31</v>
      </c>
      <c r="U71" s="135" t="s">
        <v>32</v>
      </c>
      <c r="V71" s="135" t="s">
        <v>33</v>
      </c>
      <c r="W71" s="136" t="s">
        <v>25</v>
      </c>
      <c r="X71" s="137" t="s">
        <v>30</v>
      </c>
      <c r="Y71" s="138" t="s">
        <v>21</v>
      </c>
      <c r="Z71" s="134" t="s">
        <v>24</v>
      </c>
      <c r="AA71" s="135" t="s">
        <v>31</v>
      </c>
      <c r="AB71" s="135" t="s">
        <v>32</v>
      </c>
      <c r="AC71" s="135" t="s">
        <v>33</v>
      </c>
      <c r="AD71" s="136" t="s">
        <v>25</v>
      </c>
      <c r="AE71" s="137" t="s">
        <v>30</v>
      </c>
      <c r="AF71" s="139" t="s">
        <v>21</v>
      </c>
      <c r="AG71" s="141" t="s">
        <v>1</v>
      </c>
    </row>
    <row r="72" spans="1:33" ht="14.4" x14ac:dyDescent="0.3">
      <c r="A72" s="96" t="s">
        <v>2</v>
      </c>
      <c r="B72" s="200" t="s">
        <v>52</v>
      </c>
      <c r="C72" s="193">
        <v>2009</v>
      </c>
      <c r="D72" s="200" t="s">
        <v>49</v>
      </c>
      <c r="E72" s="181">
        <v>2.4</v>
      </c>
      <c r="F72" s="181">
        <v>1.4</v>
      </c>
      <c r="G72" s="181">
        <v>1.7</v>
      </c>
      <c r="H72" s="181">
        <v>1.6</v>
      </c>
      <c r="I72" s="126">
        <f>INT((10-AVERAGE(F72:H72))*1000)/1000</f>
        <v>8.4329999999999998</v>
      </c>
      <c r="J72" s="132"/>
      <c r="K72" s="182">
        <f>E72+I72-J72</f>
        <v>10.833</v>
      </c>
      <c r="L72" s="183">
        <v>2.5</v>
      </c>
      <c r="M72" s="184">
        <v>2.5</v>
      </c>
      <c r="N72" s="184">
        <v>3</v>
      </c>
      <c r="O72" s="184"/>
      <c r="P72" s="126">
        <f>INT((10-AVERAGE(M72:O72))*1000)/1000</f>
        <v>7.25</v>
      </c>
      <c r="Q72" s="132"/>
      <c r="R72" s="185">
        <f>L72+P72-Q72</f>
        <v>9.75</v>
      </c>
      <c r="S72" s="184">
        <v>3.4</v>
      </c>
      <c r="T72" s="184">
        <v>3.2</v>
      </c>
      <c r="U72" s="184">
        <v>3.5</v>
      </c>
      <c r="V72" s="184"/>
      <c r="W72" s="126">
        <f>INT((10-AVERAGE(T72:V72))*1000)/1000</f>
        <v>6.65</v>
      </c>
      <c r="X72" s="132"/>
      <c r="Y72" s="182">
        <f>S72+W72-X72</f>
        <v>10.050000000000001</v>
      </c>
      <c r="Z72" s="183">
        <v>3.4</v>
      </c>
      <c r="AA72" s="184">
        <v>2.6</v>
      </c>
      <c r="AB72" s="184">
        <v>2.7</v>
      </c>
      <c r="AC72" s="184"/>
      <c r="AD72" s="126">
        <f>INT((10-AVERAGE(AA72:AC72))*1000)/1000</f>
        <v>7.35</v>
      </c>
      <c r="AE72" s="132"/>
      <c r="AF72" s="185">
        <f>Z72+AD72-AE72</f>
        <v>10.75</v>
      </c>
      <c r="AG72" s="180">
        <f>K72+R72+Y72+AF72</f>
        <v>41.382999999999996</v>
      </c>
    </row>
    <row r="73" spans="1:33" ht="14.4" x14ac:dyDescent="0.3">
      <c r="A73" s="96" t="s">
        <v>3</v>
      </c>
      <c r="B73" s="200" t="s">
        <v>53</v>
      </c>
      <c r="C73" s="193">
        <v>2009</v>
      </c>
      <c r="D73" s="200" t="s">
        <v>56</v>
      </c>
      <c r="E73" s="125">
        <v>1.6</v>
      </c>
      <c r="F73" s="125">
        <v>1.3</v>
      </c>
      <c r="G73" s="125">
        <v>1.2</v>
      </c>
      <c r="H73" s="125">
        <v>1.1000000000000001</v>
      </c>
      <c r="I73" s="126">
        <f>INT((10-AVERAGE(F73:H73))*1000)/1000</f>
        <v>8.8000000000000007</v>
      </c>
      <c r="J73" s="127"/>
      <c r="K73" s="128">
        <f>E73+I73-J73</f>
        <v>10.4</v>
      </c>
      <c r="L73" s="129">
        <v>1.9</v>
      </c>
      <c r="M73" s="130">
        <v>3</v>
      </c>
      <c r="N73" s="130">
        <v>3</v>
      </c>
      <c r="O73" s="130"/>
      <c r="P73" s="126">
        <f>INT((10-AVERAGE(M73:O73))*1000)/1000</f>
        <v>7</v>
      </c>
      <c r="Q73" s="127"/>
      <c r="R73" s="131">
        <f>L73+P73-Q73</f>
        <v>8.9</v>
      </c>
      <c r="S73" s="130">
        <v>3</v>
      </c>
      <c r="T73" s="130">
        <v>3.4</v>
      </c>
      <c r="U73" s="130">
        <v>3.4</v>
      </c>
      <c r="V73" s="130"/>
      <c r="W73" s="126">
        <f>INT((10-AVERAGE(T73:V73))*1000)/1000</f>
        <v>6.6</v>
      </c>
      <c r="X73" s="132"/>
      <c r="Y73" s="128">
        <f>S73+W73-X73</f>
        <v>9.6</v>
      </c>
      <c r="Z73" s="129">
        <v>3</v>
      </c>
      <c r="AA73" s="130">
        <v>3.1</v>
      </c>
      <c r="AB73" s="130">
        <v>2.9</v>
      </c>
      <c r="AC73" s="130"/>
      <c r="AD73" s="126">
        <f>INT((10-AVERAGE(AA73:AC73))*1000)/1000</f>
        <v>7</v>
      </c>
      <c r="AE73" s="127"/>
      <c r="AF73" s="131">
        <f>Z73+AD73-AE73</f>
        <v>10</v>
      </c>
      <c r="AG73" s="133">
        <f>K73+R73+Y73+AF73</f>
        <v>38.9</v>
      </c>
    </row>
    <row r="74" spans="1:33" ht="15" thickBot="1" x14ac:dyDescent="0.35">
      <c r="A74" s="234" t="s">
        <v>4</v>
      </c>
      <c r="B74" s="236" t="s">
        <v>54</v>
      </c>
      <c r="C74" s="242">
        <v>2009</v>
      </c>
      <c r="D74" s="228" t="s">
        <v>171</v>
      </c>
      <c r="E74" s="254">
        <v>1.6</v>
      </c>
      <c r="F74" s="254">
        <v>2.2000000000000002</v>
      </c>
      <c r="G74" s="254">
        <v>1.9</v>
      </c>
      <c r="H74" s="254">
        <v>1.7</v>
      </c>
      <c r="I74" s="231">
        <f>INT((10-AVERAGE(F74:H74))*1000)/1000</f>
        <v>8.0660000000000007</v>
      </c>
      <c r="J74" s="238"/>
      <c r="K74" s="239">
        <f>E74+I74-J74</f>
        <v>9.6660000000000004</v>
      </c>
      <c r="L74" s="240">
        <v>1.9</v>
      </c>
      <c r="M74" s="230">
        <v>4.0999999999999996</v>
      </c>
      <c r="N74" s="230">
        <v>3.9</v>
      </c>
      <c r="O74" s="230"/>
      <c r="P74" s="231">
        <f>INT((10-AVERAGE(M74:O74))*1000)/1000</f>
        <v>6</v>
      </c>
      <c r="Q74" s="238"/>
      <c r="R74" s="232">
        <f>L74+P74-Q74</f>
        <v>7.9</v>
      </c>
      <c r="S74" s="230">
        <v>2.5</v>
      </c>
      <c r="T74" s="230">
        <v>4.7</v>
      </c>
      <c r="U74" s="230">
        <v>4.7</v>
      </c>
      <c r="V74" s="230"/>
      <c r="W74" s="231">
        <f>INT((10-AVERAGE(T74:V74))*1000)/1000</f>
        <v>5.3</v>
      </c>
      <c r="X74" s="258"/>
      <c r="Y74" s="239">
        <f>S74+W74-X74</f>
        <v>7.8</v>
      </c>
      <c r="Z74" s="240">
        <v>3.2</v>
      </c>
      <c r="AA74" s="230">
        <v>4.4000000000000004</v>
      </c>
      <c r="AB74" s="230">
        <v>4.5</v>
      </c>
      <c r="AC74" s="230"/>
      <c r="AD74" s="259">
        <f>INT((10-AVERAGE(AA74:AC74))*1000)/1000</f>
        <v>5.55</v>
      </c>
      <c r="AE74" s="238"/>
      <c r="AF74" s="232">
        <f>Z74+AD74-AE74</f>
        <v>8.75</v>
      </c>
      <c r="AG74" s="260">
        <f>K74+R74+Y74+AF74</f>
        <v>34.116</v>
      </c>
    </row>
    <row r="75" spans="1:33" ht="14.4" thickTop="1" thickBot="1" x14ac:dyDescent="0.3">
      <c r="A75" s="143"/>
      <c r="C75" s="143"/>
      <c r="D75" s="143"/>
      <c r="E75" s="143"/>
    </row>
    <row r="76" spans="1:33" ht="18" thickTop="1" x14ac:dyDescent="0.3">
      <c r="A76" s="223"/>
      <c r="B76" s="29"/>
      <c r="C76" s="84"/>
      <c r="D76" s="158"/>
      <c r="E76" s="159"/>
      <c r="F76" s="28"/>
      <c r="G76" s="28"/>
      <c r="H76" s="28"/>
      <c r="I76" s="73"/>
      <c r="J76" s="73"/>
      <c r="K76" s="74"/>
      <c r="L76" s="29"/>
      <c r="M76" s="124"/>
      <c r="N76" s="124"/>
      <c r="O76" s="124"/>
      <c r="P76" s="62"/>
      <c r="Q76" s="62"/>
      <c r="R76" s="62"/>
      <c r="S76" s="15"/>
      <c r="T76" s="9"/>
      <c r="U76" s="9"/>
      <c r="V76" s="9"/>
      <c r="W76" s="62"/>
      <c r="X76" s="62"/>
      <c r="Y76" s="62"/>
      <c r="Z76" s="15"/>
      <c r="AA76" s="9"/>
      <c r="AB76" s="9"/>
      <c r="AC76" s="9"/>
      <c r="AD76" s="62"/>
      <c r="AE76" s="62"/>
      <c r="AF76" s="62"/>
      <c r="AG76" s="63"/>
    </row>
    <row r="77" spans="1:33" x14ac:dyDescent="0.25">
      <c r="A77" s="219"/>
      <c r="B77" s="172"/>
      <c r="C77" s="85"/>
      <c r="D77" s="148"/>
      <c r="E77" s="253"/>
      <c r="F77" s="241"/>
      <c r="G77" s="241"/>
      <c r="H77" s="241"/>
      <c r="I77" s="250"/>
      <c r="J77" s="250"/>
      <c r="K77" s="67"/>
      <c r="L77" s="16"/>
      <c r="M77" s="241"/>
      <c r="N77" s="241"/>
      <c r="O77" s="241"/>
      <c r="P77" s="250"/>
      <c r="Q77" s="250"/>
      <c r="R77" s="250"/>
      <c r="S77" s="16"/>
      <c r="T77" s="241"/>
      <c r="U77" s="241"/>
      <c r="V77" s="241"/>
      <c r="W77" s="250"/>
      <c r="X77" s="250"/>
      <c r="Y77" s="250"/>
      <c r="Z77" s="16"/>
      <c r="AA77" s="241"/>
      <c r="AB77" s="241"/>
      <c r="AC77" s="241"/>
      <c r="AD77" s="250"/>
      <c r="AE77" s="250"/>
      <c r="AF77" s="250"/>
      <c r="AG77" s="64"/>
    </row>
    <row r="78" spans="1:33" x14ac:dyDescent="0.25">
      <c r="A78" s="220" t="s">
        <v>20</v>
      </c>
      <c r="B78" s="169" t="s">
        <v>17</v>
      </c>
      <c r="C78" s="86" t="s">
        <v>23</v>
      </c>
      <c r="D78" s="149" t="s">
        <v>22</v>
      </c>
      <c r="E78" s="150"/>
      <c r="F78" s="19"/>
      <c r="G78" s="19"/>
      <c r="H78" s="19"/>
      <c r="I78" s="65"/>
      <c r="J78" s="65"/>
      <c r="K78" s="68"/>
      <c r="L78" s="20"/>
      <c r="M78" s="19"/>
      <c r="N78" s="19"/>
      <c r="O78" s="19"/>
      <c r="P78" s="65"/>
      <c r="Q78" s="65"/>
      <c r="R78" s="65"/>
      <c r="S78" s="20"/>
      <c r="T78" s="19"/>
      <c r="U78" s="19"/>
      <c r="V78" s="19"/>
      <c r="W78" s="65"/>
      <c r="X78" s="65"/>
      <c r="Y78" s="65"/>
      <c r="Z78" s="20"/>
      <c r="AA78" s="19"/>
      <c r="AB78" s="19"/>
      <c r="AC78" s="19"/>
      <c r="AD78" s="65"/>
      <c r="AE78" s="65"/>
      <c r="AF78" s="65"/>
      <c r="AG78" s="64"/>
    </row>
    <row r="79" spans="1:33" x14ac:dyDescent="0.25">
      <c r="A79" s="220"/>
      <c r="B79" s="173"/>
      <c r="C79" s="87"/>
      <c r="D79" s="149"/>
      <c r="E79" s="160" t="s">
        <v>24</v>
      </c>
      <c r="F79" s="135" t="s">
        <v>31</v>
      </c>
      <c r="G79" s="135" t="s">
        <v>32</v>
      </c>
      <c r="H79" s="135" t="s">
        <v>33</v>
      </c>
      <c r="I79" s="136" t="s">
        <v>25</v>
      </c>
      <c r="J79" s="137" t="s">
        <v>30</v>
      </c>
      <c r="K79" s="138" t="s">
        <v>21</v>
      </c>
      <c r="L79" s="134" t="s">
        <v>24</v>
      </c>
      <c r="M79" s="135" t="s">
        <v>31</v>
      </c>
      <c r="N79" s="135" t="s">
        <v>32</v>
      </c>
      <c r="O79" s="135" t="s">
        <v>33</v>
      </c>
      <c r="P79" s="136" t="s">
        <v>25</v>
      </c>
      <c r="Q79" s="137" t="s">
        <v>30</v>
      </c>
      <c r="R79" s="139" t="s">
        <v>21</v>
      </c>
      <c r="S79" s="140" t="s">
        <v>24</v>
      </c>
      <c r="T79" s="135" t="s">
        <v>31</v>
      </c>
      <c r="U79" s="135" t="s">
        <v>32</v>
      </c>
      <c r="V79" s="135" t="s">
        <v>33</v>
      </c>
      <c r="W79" s="136" t="s">
        <v>25</v>
      </c>
      <c r="X79" s="137" t="s">
        <v>30</v>
      </c>
      <c r="Y79" s="138" t="s">
        <v>21</v>
      </c>
      <c r="Z79" s="134" t="s">
        <v>24</v>
      </c>
      <c r="AA79" s="135" t="s">
        <v>31</v>
      </c>
      <c r="AB79" s="135" t="s">
        <v>32</v>
      </c>
      <c r="AC79" s="135" t="s">
        <v>33</v>
      </c>
      <c r="AD79" s="136" t="s">
        <v>25</v>
      </c>
      <c r="AE79" s="137" t="s">
        <v>30</v>
      </c>
      <c r="AF79" s="139" t="s">
        <v>21</v>
      </c>
      <c r="AG79" s="141" t="s">
        <v>1</v>
      </c>
    </row>
    <row r="80" spans="1:33" x14ac:dyDescent="0.25">
      <c r="A80" s="96" t="s">
        <v>2</v>
      </c>
      <c r="B80" s="200" t="s">
        <v>46</v>
      </c>
      <c r="C80" s="200">
        <v>2007</v>
      </c>
      <c r="D80" s="200" t="s">
        <v>50</v>
      </c>
      <c r="E80" s="125">
        <v>3.4</v>
      </c>
      <c r="F80" s="125">
        <v>1.3</v>
      </c>
      <c r="G80" s="125">
        <v>1.5</v>
      </c>
      <c r="H80" s="125">
        <v>1.3</v>
      </c>
      <c r="I80" s="126">
        <f t="shared" ref="I80:I86" si="36">INT((10-AVERAGE(F80:H80))*1000)/1000</f>
        <v>8.6329999999999991</v>
      </c>
      <c r="J80" s="127"/>
      <c r="K80" s="128">
        <f t="shared" ref="K80:K86" si="37">E80+I80-J80</f>
        <v>12.032999999999999</v>
      </c>
      <c r="L80" s="129">
        <v>2.5</v>
      </c>
      <c r="M80" s="130">
        <v>2.1</v>
      </c>
      <c r="N80" s="130">
        <v>2.1</v>
      </c>
      <c r="O80" s="130"/>
      <c r="P80" s="126">
        <f t="shared" ref="P80:P86" si="38">INT((10-AVERAGE(M80:O80))*1000)/1000</f>
        <v>7.9</v>
      </c>
      <c r="Q80" s="127"/>
      <c r="R80" s="131">
        <f t="shared" ref="R80:R86" si="39">L80+P80-Q80</f>
        <v>10.4</v>
      </c>
      <c r="S80" s="130">
        <v>3.5</v>
      </c>
      <c r="T80" s="130">
        <v>1.3</v>
      </c>
      <c r="U80" s="130">
        <v>1.2</v>
      </c>
      <c r="V80" s="130"/>
      <c r="W80" s="126">
        <f t="shared" ref="W80:W86" si="40">INT((10-AVERAGE(T80:V80))*1000)/1000</f>
        <v>8.75</v>
      </c>
      <c r="X80" s="132"/>
      <c r="Y80" s="128">
        <f t="shared" ref="Y80:Y86" si="41">S80+W80-X80</f>
        <v>12.25</v>
      </c>
      <c r="Z80" s="129">
        <v>4.0999999999999996</v>
      </c>
      <c r="AA80" s="130">
        <v>2.2999999999999998</v>
      </c>
      <c r="AB80" s="130">
        <v>2.2999999999999998</v>
      </c>
      <c r="AC80" s="130"/>
      <c r="AD80" s="126">
        <f t="shared" ref="AD80:AD86" si="42">INT((10-AVERAGE(AA80:AC80))*1000)/1000</f>
        <v>7.7</v>
      </c>
      <c r="AE80" s="127"/>
      <c r="AF80" s="131">
        <f t="shared" ref="AF80:AF86" si="43">Z80+AD80-AE80</f>
        <v>11.8</v>
      </c>
      <c r="AG80" s="133">
        <f t="shared" ref="AG80:AG86" si="44">K80+R80+Y80+AF80</f>
        <v>46.483000000000004</v>
      </c>
    </row>
    <row r="81" spans="1:33" x14ac:dyDescent="0.25">
      <c r="A81" s="96" t="s">
        <v>3</v>
      </c>
      <c r="B81" s="200" t="s">
        <v>174</v>
      </c>
      <c r="C81" s="200">
        <v>2008</v>
      </c>
      <c r="D81" s="200" t="s">
        <v>55</v>
      </c>
      <c r="E81" s="125">
        <v>2.4</v>
      </c>
      <c r="F81" s="125">
        <v>0.9</v>
      </c>
      <c r="G81" s="125">
        <v>0.7</v>
      </c>
      <c r="H81" s="125">
        <v>0.8</v>
      </c>
      <c r="I81" s="126">
        <f t="shared" si="36"/>
        <v>9.1999999999999993</v>
      </c>
      <c r="J81" s="127"/>
      <c r="K81" s="128">
        <f t="shared" si="37"/>
        <v>11.6</v>
      </c>
      <c r="L81" s="129">
        <v>3.3</v>
      </c>
      <c r="M81" s="130">
        <v>3</v>
      </c>
      <c r="N81" s="130">
        <v>2.6</v>
      </c>
      <c r="O81" s="130"/>
      <c r="P81" s="126">
        <f t="shared" si="38"/>
        <v>7.2</v>
      </c>
      <c r="Q81" s="127"/>
      <c r="R81" s="131">
        <f t="shared" si="39"/>
        <v>10.5</v>
      </c>
      <c r="S81" s="130">
        <v>3.4</v>
      </c>
      <c r="T81" s="130">
        <v>2.5</v>
      </c>
      <c r="U81" s="130">
        <v>2.6</v>
      </c>
      <c r="V81" s="130"/>
      <c r="W81" s="126">
        <f t="shared" si="40"/>
        <v>7.45</v>
      </c>
      <c r="X81" s="132"/>
      <c r="Y81" s="128">
        <f t="shared" si="41"/>
        <v>10.85</v>
      </c>
      <c r="Z81" s="129">
        <v>3.7</v>
      </c>
      <c r="AA81" s="130">
        <v>2.4</v>
      </c>
      <c r="AB81" s="130">
        <v>2</v>
      </c>
      <c r="AC81" s="130"/>
      <c r="AD81" s="126">
        <f t="shared" si="42"/>
        <v>7.8</v>
      </c>
      <c r="AE81" s="127"/>
      <c r="AF81" s="131">
        <f t="shared" si="43"/>
        <v>11.5</v>
      </c>
      <c r="AG81" s="133">
        <f t="shared" si="44"/>
        <v>44.45</v>
      </c>
    </row>
    <row r="82" spans="1:33" x14ac:dyDescent="0.25">
      <c r="A82" s="96" t="s">
        <v>4</v>
      </c>
      <c r="B82" s="200" t="s">
        <v>47</v>
      </c>
      <c r="C82" s="200">
        <v>2005</v>
      </c>
      <c r="D82" s="200" t="s">
        <v>49</v>
      </c>
      <c r="E82" s="125">
        <v>2.4</v>
      </c>
      <c r="F82" s="125">
        <v>1.8</v>
      </c>
      <c r="G82" s="125">
        <v>1.8</v>
      </c>
      <c r="H82" s="125">
        <v>1.4</v>
      </c>
      <c r="I82" s="126">
        <f t="shared" si="36"/>
        <v>8.3330000000000002</v>
      </c>
      <c r="J82" s="127"/>
      <c r="K82" s="128">
        <f t="shared" si="37"/>
        <v>10.733000000000001</v>
      </c>
      <c r="L82" s="129">
        <v>2.4</v>
      </c>
      <c r="M82" s="130">
        <v>2.2999999999999998</v>
      </c>
      <c r="N82" s="130">
        <v>3</v>
      </c>
      <c r="O82" s="130"/>
      <c r="P82" s="126">
        <f t="shared" si="38"/>
        <v>7.35</v>
      </c>
      <c r="Q82" s="127"/>
      <c r="R82" s="131">
        <f t="shared" si="39"/>
        <v>9.75</v>
      </c>
      <c r="S82" s="130">
        <v>3</v>
      </c>
      <c r="T82" s="130">
        <v>2.6</v>
      </c>
      <c r="U82" s="130">
        <v>2.4</v>
      </c>
      <c r="V82" s="130"/>
      <c r="W82" s="126">
        <f t="shared" si="40"/>
        <v>7.5</v>
      </c>
      <c r="X82" s="132"/>
      <c r="Y82" s="128">
        <f t="shared" si="41"/>
        <v>10.5</v>
      </c>
      <c r="Z82" s="129">
        <v>4</v>
      </c>
      <c r="AA82" s="130">
        <v>2.5</v>
      </c>
      <c r="AB82" s="130">
        <v>2.2000000000000002</v>
      </c>
      <c r="AC82" s="130"/>
      <c r="AD82" s="126">
        <f t="shared" si="42"/>
        <v>7.65</v>
      </c>
      <c r="AE82" s="127"/>
      <c r="AF82" s="131">
        <f t="shared" si="43"/>
        <v>11.65</v>
      </c>
      <c r="AG82" s="133">
        <f t="shared" si="44"/>
        <v>42.633000000000003</v>
      </c>
    </row>
    <row r="83" spans="1:33" x14ac:dyDescent="0.25">
      <c r="A83" s="96" t="s">
        <v>5</v>
      </c>
      <c r="B83" s="200" t="s">
        <v>43</v>
      </c>
      <c r="C83" s="200">
        <v>2008</v>
      </c>
      <c r="D83" s="200" t="s">
        <v>50</v>
      </c>
      <c r="E83" s="210">
        <v>1.6</v>
      </c>
      <c r="F83" s="210">
        <v>1.7</v>
      </c>
      <c r="G83" s="210">
        <v>1.7</v>
      </c>
      <c r="H83" s="210">
        <v>1.1000000000000001</v>
      </c>
      <c r="I83" s="32">
        <f t="shared" si="36"/>
        <v>8.5</v>
      </c>
      <c r="J83" s="163"/>
      <c r="K83" s="5">
        <f t="shared" si="37"/>
        <v>10.1</v>
      </c>
      <c r="L83" s="212">
        <v>1.9</v>
      </c>
      <c r="M83" s="178">
        <v>3.1</v>
      </c>
      <c r="N83" s="178">
        <v>3</v>
      </c>
      <c r="O83" s="178"/>
      <c r="P83" s="32">
        <f t="shared" si="38"/>
        <v>6.95</v>
      </c>
      <c r="Q83" s="163"/>
      <c r="R83" s="4">
        <f t="shared" si="39"/>
        <v>8.85</v>
      </c>
      <c r="S83" s="178">
        <v>2.9</v>
      </c>
      <c r="T83" s="178">
        <v>2.8</v>
      </c>
      <c r="U83" s="178">
        <v>2.6</v>
      </c>
      <c r="V83" s="178"/>
      <c r="W83" s="32">
        <f t="shared" si="40"/>
        <v>7.3</v>
      </c>
      <c r="X83" s="163"/>
      <c r="Y83" s="5">
        <f t="shared" si="41"/>
        <v>10.199999999999999</v>
      </c>
      <c r="Z83" s="212">
        <v>3.5</v>
      </c>
      <c r="AA83" s="178">
        <v>1.6</v>
      </c>
      <c r="AB83" s="178">
        <v>1.9</v>
      </c>
      <c r="AC83" s="178"/>
      <c r="AD83" s="126">
        <f t="shared" si="42"/>
        <v>8.25</v>
      </c>
      <c r="AE83" s="163"/>
      <c r="AF83" s="4">
        <f t="shared" si="43"/>
        <v>11.75</v>
      </c>
      <c r="AG83" s="133">
        <f t="shared" si="44"/>
        <v>40.9</v>
      </c>
    </row>
    <row r="84" spans="1:33" x14ac:dyDescent="0.25">
      <c r="A84" s="96" t="s">
        <v>6</v>
      </c>
      <c r="B84" s="200" t="s">
        <v>42</v>
      </c>
      <c r="C84" s="200">
        <v>2008</v>
      </c>
      <c r="D84" s="200" t="s">
        <v>48</v>
      </c>
      <c r="E84" s="210">
        <v>2.4</v>
      </c>
      <c r="F84" s="210">
        <v>1.9</v>
      </c>
      <c r="G84" s="210">
        <v>2.1</v>
      </c>
      <c r="H84" s="210">
        <v>2</v>
      </c>
      <c r="I84" s="32">
        <f t="shared" si="36"/>
        <v>8</v>
      </c>
      <c r="J84" s="163"/>
      <c r="K84" s="211">
        <f t="shared" si="37"/>
        <v>10.4</v>
      </c>
      <c r="L84" s="212">
        <v>1.8</v>
      </c>
      <c r="M84" s="178">
        <v>2.5</v>
      </c>
      <c r="N84" s="178">
        <v>2.5</v>
      </c>
      <c r="O84" s="178"/>
      <c r="P84" s="32">
        <f t="shared" si="38"/>
        <v>7.5</v>
      </c>
      <c r="Q84" s="163"/>
      <c r="R84" s="213">
        <f t="shared" si="39"/>
        <v>9.3000000000000007</v>
      </c>
      <c r="S84" s="178">
        <v>3</v>
      </c>
      <c r="T84" s="178">
        <v>3.3</v>
      </c>
      <c r="U84" s="178">
        <v>3.3</v>
      </c>
      <c r="V84" s="178"/>
      <c r="W84" s="32">
        <f t="shared" si="40"/>
        <v>6.7</v>
      </c>
      <c r="X84" s="163"/>
      <c r="Y84" s="211">
        <f t="shared" si="41"/>
        <v>9.6999999999999993</v>
      </c>
      <c r="Z84" s="212">
        <v>3.2</v>
      </c>
      <c r="AA84" s="178">
        <v>1.7</v>
      </c>
      <c r="AB84" s="178">
        <v>1.9</v>
      </c>
      <c r="AC84" s="178"/>
      <c r="AD84" s="126">
        <f t="shared" si="42"/>
        <v>8.1999999999999993</v>
      </c>
      <c r="AE84" s="163"/>
      <c r="AF84" s="213">
        <f t="shared" si="43"/>
        <v>11.399999999999999</v>
      </c>
      <c r="AG84" s="180">
        <f t="shared" si="44"/>
        <v>40.799999999999997</v>
      </c>
    </row>
    <row r="85" spans="1:33" x14ac:dyDescent="0.25">
      <c r="A85" s="96" t="s">
        <v>7</v>
      </c>
      <c r="B85" s="200" t="s">
        <v>45</v>
      </c>
      <c r="C85" s="200">
        <v>2008</v>
      </c>
      <c r="D85" s="206" t="s">
        <v>171</v>
      </c>
      <c r="E85" s="123">
        <v>1.6</v>
      </c>
      <c r="F85" s="123">
        <v>1.2</v>
      </c>
      <c r="G85" s="123">
        <v>1.1000000000000001</v>
      </c>
      <c r="H85" s="123">
        <v>1</v>
      </c>
      <c r="I85" s="32">
        <f t="shared" si="36"/>
        <v>8.9</v>
      </c>
      <c r="J85" s="114"/>
      <c r="K85" s="5">
        <f t="shared" si="37"/>
        <v>10.5</v>
      </c>
      <c r="L85" s="6">
        <v>1.9</v>
      </c>
      <c r="M85" s="7">
        <v>3</v>
      </c>
      <c r="N85" s="7">
        <v>3</v>
      </c>
      <c r="O85" s="7"/>
      <c r="P85" s="32">
        <f t="shared" si="38"/>
        <v>7</v>
      </c>
      <c r="Q85" s="114"/>
      <c r="R85" s="4">
        <f t="shared" si="39"/>
        <v>8.9</v>
      </c>
      <c r="S85" s="7">
        <v>3</v>
      </c>
      <c r="T85" s="7">
        <v>3.7</v>
      </c>
      <c r="U85" s="7">
        <v>3.8</v>
      </c>
      <c r="V85" s="7"/>
      <c r="W85" s="32">
        <f t="shared" si="40"/>
        <v>6.25</v>
      </c>
      <c r="X85" s="163"/>
      <c r="Y85" s="5">
        <f t="shared" si="41"/>
        <v>9.25</v>
      </c>
      <c r="Z85" s="6">
        <v>2.9</v>
      </c>
      <c r="AA85" s="7">
        <v>3</v>
      </c>
      <c r="AB85" s="7">
        <v>3</v>
      </c>
      <c r="AC85" s="7"/>
      <c r="AD85" s="126">
        <f t="shared" si="42"/>
        <v>7</v>
      </c>
      <c r="AE85" s="114"/>
      <c r="AF85" s="4">
        <f t="shared" si="43"/>
        <v>9.9</v>
      </c>
      <c r="AG85" s="133">
        <f t="shared" si="44"/>
        <v>38.549999999999997</v>
      </c>
    </row>
    <row r="86" spans="1:33" ht="13.8" thickBot="1" x14ac:dyDescent="0.3">
      <c r="A86" s="234" t="s">
        <v>8</v>
      </c>
      <c r="B86" s="236" t="s">
        <v>44</v>
      </c>
      <c r="C86" s="236">
        <v>2008</v>
      </c>
      <c r="D86" s="228" t="s">
        <v>171</v>
      </c>
      <c r="E86" s="254">
        <v>1.6</v>
      </c>
      <c r="F86" s="254">
        <v>2.5</v>
      </c>
      <c r="G86" s="254">
        <v>2.2000000000000002</v>
      </c>
      <c r="H86" s="254">
        <v>2.2000000000000002</v>
      </c>
      <c r="I86" s="231">
        <f t="shared" si="36"/>
        <v>7.7</v>
      </c>
      <c r="J86" s="238"/>
      <c r="K86" s="239">
        <f t="shared" si="37"/>
        <v>9.3000000000000007</v>
      </c>
      <c r="L86" s="240">
        <v>1.1000000000000001</v>
      </c>
      <c r="M86" s="230">
        <v>5.8</v>
      </c>
      <c r="N86" s="230">
        <v>5.9</v>
      </c>
      <c r="O86" s="230"/>
      <c r="P86" s="231">
        <f t="shared" si="38"/>
        <v>4.1500000000000004</v>
      </c>
      <c r="Q86" s="238"/>
      <c r="R86" s="232">
        <f t="shared" si="39"/>
        <v>5.25</v>
      </c>
      <c r="S86" s="230">
        <v>2.8</v>
      </c>
      <c r="T86" s="230">
        <v>3.6</v>
      </c>
      <c r="U86" s="230">
        <v>3.3</v>
      </c>
      <c r="V86" s="230"/>
      <c r="W86" s="231">
        <f t="shared" si="40"/>
        <v>6.55</v>
      </c>
      <c r="X86" s="258"/>
      <c r="Y86" s="239">
        <f t="shared" si="41"/>
        <v>9.35</v>
      </c>
      <c r="Z86" s="240">
        <v>3</v>
      </c>
      <c r="AA86" s="230">
        <v>2.6</v>
      </c>
      <c r="AB86" s="230">
        <v>2.8</v>
      </c>
      <c r="AC86" s="230"/>
      <c r="AD86" s="259">
        <f t="shared" si="42"/>
        <v>7.3</v>
      </c>
      <c r="AE86" s="238"/>
      <c r="AF86" s="232">
        <f t="shared" si="43"/>
        <v>10.3</v>
      </c>
      <c r="AG86" s="260">
        <f t="shared" si="44"/>
        <v>34.200000000000003</v>
      </c>
    </row>
    <row r="87" spans="1:33" ht="13.8" thickTop="1" x14ac:dyDescent="0.25"/>
  </sheetData>
  <autoFilter ref="B79:AG79" xr:uid="{00000000-0001-0000-0500-000000000000}">
    <sortState xmlns:xlrd2="http://schemas.microsoft.com/office/spreadsheetml/2017/richdata2" ref="B80:AG86">
      <sortCondition descending="1" ref="AG79"/>
    </sortState>
  </autoFilter>
  <sortState xmlns:xlrd2="http://schemas.microsoft.com/office/spreadsheetml/2017/richdata2" ref="B72:D74">
    <sortCondition ref="B72"/>
  </sortState>
  <phoneticPr fontId="3" type="noConversion"/>
  <pageMargins left="0.39370078740157483" right="0.39370078740157483" top="0.5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I._2016 a ml.</vt:lpstr>
      <vt:lpstr>II._2015</vt:lpstr>
      <vt:lpstr>III._C-2014 a starší</vt:lpstr>
      <vt:lpstr>IV._2014</vt:lpstr>
      <vt:lpstr>V._B-2012-2013 </vt:lpstr>
      <vt:lpstr>VI._2013 a starší</vt:lpstr>
    </vt:vector>
  </TitlesOfParts>
  <Company>fg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</dc:creator>
  <cp:lastModifiedBy>simon</cp:lastModifiedBy>
  <cp:lastPrinted>2022-12-10T15:10:48Z</cp:lastPrinted>
  <dcterms:created xsi:type="dcterms:W3CDTF">2005-10-29T08:15:53Z</dcterms:created>
  <dcterms:modified xsi:type="dcterms:W3CDTF">2022-12-10T15:57:43Z</dcterms:modified>
</cp:coreProperties>
</file>