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Monkey´s Gym\Desktop\"/>
    </mc:Choice>
  </mc:AlternateContent>
  <xr:revisionPtr revIDLastSave="0" documentId="13_ncr:1_{B5EE1DC7-F216-4A63-A5A0-40EC355CF1E4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1" sheetId="1" r:id="rId1"/>
    <sheet name="L1Dml" sheetId="2" r:id="rId2"/>
    <sheet name="2" sheetId="3" r:id="rId3"/>
    <sheet name="L1Dst" sheetId="4" r:id="rId4"/>
    <sheet name="3" sheetId="5" r:id="rId5"/>
    <sheet name="L1Ch" sheetId="6" r:id="rId6"/>
    <sheet name="4" sheetId="7" r:id="rId7"/>
    <sheet name="R1Dml" sheetId="8" r:id="rId8"/>
    <sheet name="5" sheetId="9" r:id="rId9"/>
    <sheet name="R1Dst" sheetId="10" r:id="rId10"/>
    <sheet name="6" sheetId="11" r:id="rId11"/>
    <sheet name="R1Ch" sheetId="12" r:id="rId12"/>
    <sheet name="7" sheetId="13" r:id="rId13"/>
    <sheet name="R2D" sheetId="14" r:id="rId14"/>
    <sheet name="8" sheetId="15" r:id="rId15"/>
    <sheet name="R2Ch" sheetId="16" r:id="rId16"/>
    <sheet name="9" sheetId="17" r:id="rId17"/>
    <sheet name="R3D" sheetId="18" r:id="rId18"/>
    <sheet name="10" sheetId="19" r:id="rId19"/>
    <sheet name="R3Ch" sheetId="20" r:id="rId20"/>
    <sheet name="11" sheetId="21" r:id="rId21"/>
    <sheet name="D1D" sheetId="22" r:id="rId22"/>
    <sheet name="12" sheetId="23" r:id="rId23"/>
    <sheet name="D1Ch" sheetId="24" r:id="rId24"/>
    <sheet name="13" sheetId="25" r:id="rId25"/>
    <sheet name="D2D" sheetId="26" r:id="rId26"/>
    <sheet name="14" sheetId="27" r:id="rId27"/>
    <sheet name="D2Ch" sheetId="28" r:id="rId28"/>
    <sheet name="15" sheetId="29" r:id="rId29"/>
    <sheet name="Ž" sheetId="30" r:id="rId30"/>
    <sheet name="16" sheetId="31" r:id="rId31"/>
    <sheet name="M" sheetId="32" r:id="rId32"/>
  </sheets>
  <definedNames>
    <definedName name="_xlnm._FilterDatabase" localSheetId="0" hidden="1">'1'!$A$3:$AC$33</definedName>
    <definedName name="_xlnm._FilterDatabase" localSheetId="18" hidden="1">'10'!$A$3:$AC$33</definedName>
    <definedName name="_xlnm._FilterDatabase" localSheetId="20" hidden="1">'11'!$A$3:$AC$33</definedName>
    <definedName name="_xlnm._FilterDatabase" localSheetId="22" hidden="1">'12'!$A$3:$AC$32</definedName>
    <definedName name="_xlnm._FilterDatabase" localSheetId="24" hidden="1">'13'!$A$3:$AC$33</definedName>
    <definedName name="_xlnm._FilterDatabase" localSheetId="26" hidden="1">'14'!$A$3:$AC$32</definedName>
    <definedName name="_xlnm._FilterDatabase" localSheetId="28" hidden="1">'15'!$A$3:$AC$32</definedName>
    <definedName name="_xlnm._FilterDatabase" localSheetId="30" hidden="1">'16'!$A$3:$AC$33</definedName>
    <definedName name="_xlnm._FilterDatabase" localSheetId="2" hidden="1">'2'!$A$3:$AC$33</definedName>
    <definedName name="_xlnm._FilterDatabase" localSheetId="4" hidden="1">'3'!$A$3:$AC$33</definedName>
    <definedName name="_xlnm._FilterDatabase" localSheetId="6" hidden="1">'4'!$A$3:$AC$33</definedName>
    <definedName name="_xlnm._FilterDatabase" localSheetId="8" hidden="1">'5'!$A$3:$AC$33</definedName>
    <definedName name="_xlnm._FilterDatabase" localSheetId="10" hidden="1">'6'!$A$3:$AC$33</definedName>
    <definedName name="_xlnm._FilterDatabase" localSheetId="12" hidden="1">'7'!$A$3:$AC$33</definedName>
    <definedName name="_xlnm._FilterDatabase" localSheetId="14" hidden="1">'8'!$A$3:$AC$33</definedName>
    <definedName name="_xlnm._FilterDatabase" localSheetId="16" hidden="1">'9'!$A$3:$AC$33</definedName>
  </definedNames>
  <calcPr calcId="191029"/>
  <pivotCaches>
    <pivotCache cacheId="20" r:id="rId33"/>
    <pivotCache cacheId="25" r:id="rId34"/>
    <pivotCache cacheId="30" r:id="rId35"/>
    <pivotCache cacheId="35" r:id="rId36"/>
    <pivotCache cacheId="40" r:id="rId37"/>
    <pivotCache cacheId="45" r:id="rId38"/>
    <pivotCache cacheId="50" r:id="rId39"/>
    <pivotCache cacheId="55" r:id="rId40"/>
    <pivotCache cacheId="60" r:id="rId41"/>
    <pivotCache cacheId="65" r:id="rId42"/>
    <pivotCache cacheId="70" r:id="rId43"/>
    <pivotCache cacheId="75" r:id="rId44"/>
    <pivotCache cacheId="80" r:id="rId45"/>
    <pivotCache cacheId="85" r:id="rId46"/>
    <pivotCache cacheId="90" r:id="rId47"/>
    <pivotCache cacheId="95" r:id="rId4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52" roundtripDataSignature="AMtx7misxy9QZQv6U2lMVqF56dXnWBOibA=="/>
    </ext>
  </extLst>
</workbook>
</file>

<file path=xl/calcChain.xml><?xml version="1.0" encoding="utf-8"?>
<calcChain xmlns="http://schemas.openxmlformats.org/spreadsheetml/2006/main">
  <c r="G132" i="32" l="1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1" i="32"/>
  <c r="G10" i="32"/>
  <c r="G9" i="32"/>
  <c r="G8" i="32"/>
  <c r="G7" i="32"/>
  <c r="G6" i="32"/>
  <c r="G5" i="32"/>
  <c r="H2" i="32" s="1"/>
  <c r="B1" i="32"/>
  <c r="Z33" i="31"/>
  <c r="AB33" i="31" s="1"/>
  <c r="AC33" i="31" s="1"/>
  <c r="Q33" i="31"/>
  <c r="J33" i="31"/>
  <c r="R33" i="31" s="1"/>
  <c r="S33" i="31" s="1"/>
  <c r="AB32" i="31"/>
  <c r="AC32" i="31" s="1"/>
  <c r="Z32" i="31"/>
  <c r="AA32" i="31" s="1"/>
  <c r="R32" i="31"/>
  <c r="S32" i="31" s="1"/>
  <c r="Q32" i="31"/>
  <c r="J32" i="31"/>
  <c r="Z31" i="31"/>
  <c r="AB31" i="31" s="1"/>
  <c r="AC31" i="31" s="1"/>
  <c r="Q31" i="31"/>
  <c r="J31" i="31"/>
  <c r="R31" i="31" s="1"/>
  <c r="S31" i="31" s="1"/>
  <c r="AB30" i="31"/>
  <c r="AC30" i="31" s="1"/>
  <c r="Z30" i="31"/>
  <c r="AA30" i="31" s="1"/>
  <c r="R30" i="31"/>
  <c r="S30" i="31" s="1"/>
  <c r="Q30" i="31"/>
  <c r="J30" i="31"/>
  <c r="Z29" i="31"/>
  <c r="AB29" i="31" s="1"/>
  <c r="AC29" i="31" s="1"/>
  <c r="Q29" i="31"/>
  <c r="J29" i="31"/>
  <c r="R29" i="31" s="1"/>
  <c r="S29" i="31" s="1"/>
  <c r="AB28" i="31"/>
  <c r="AC28" i="31" s="1"/>
  <c r="Z28" i="31"/>
  <c r="AA28" i="31" s="1"/>
  <c r="R28" i="31"/>
  <c r="S28" i="31" s="1"/>
  <c r="Q28" i="31"/>
  <c r="J28" i="31"/>
  <c r="Z27" i="31"/>
  <c r="AB27" i="31" s="1"/>
  <c r="AC27" i="31" s="1"/>
  <c r="Q27" i="31"/>
  <c r="J27" i="31"/>
  <c r="R27" i="31" s="1"/>
  <c r="S27" i="31" s="1"/>
  <c r="AB26" i="31"/>
  <c r="AC26" i="31" s="1"/>
  <c r="Z26" i="31"/>
  <c r="AA26" i="31" s="1"/>
  <c r="R26" i="31"/>
  <c r="S26" i="31" s="1"/>
  <c r="Q26" i="31"/>
  <c r="J26" i="31"/>
  <c r="Z25" i="31"/>
  <c r="AB25" i="31" s="1"/>
  <c r="AC25" i="31" s="1"/>
  <c r="Q25" i="31"/>
  <c r="J25" i="31"/>
  <c r="R25" i="31" s="1"/>
  <c r="S25" i="31" s="1"/>
  <c r="AB24" i="31"/>
  <c r="AC24" i="31" s="1"/>
  <c r="Z24" i="31"/>
  <c r="AA24" i="31" s="1"/>
  <c r="R24" i="31"/>
  <c r="S24" i="31" s="1"/>
  <c r="Q24" i="31"/>
  <c r="J24" i="31"/>
  <c r="Z23" i="31"/>
  <c r="AB23" i="31" s="1"/>
  <c r="AC23" i="31" s="1"/>
  <c r="Q23" i="31"/>
  <c r="J23" i="31"/>
  <c r="R23" i="31" s="1"/>
  <c r="S23" i="31" s="1"/>
  <c r="AB22" i="31"/>
  <c r="AC22" i="31" s="1"/>
  <c r="Z22" i="31"/>
  <c r="AA22" i="31" s="1"/>
  <c r="R22" i="31"/>
  <c r="S22" i="31" s="1"/>
  <c r="Q22" i="31"/>
  <c r="J22" i="31"/>
  <c r="Z21" i="31"/>
  <c r="AB21" i="31" s="1"/>
  <c r="AC21" i="31" s="1"/>
  <c r="Q21" i="31"/>
  <c r="J21" i="31"/>
  <c r="R21" i="31" s="1"/>
  <c r="S21" i="31" s="1"/>
  <c r="AB20" i="31"/>
  <c r="AC20" i="31" s="1"/>
  <c r="Z20" i="31"/>
  <c r="AA20" i="31" s="1"/>
  <c r="R20" i="31"/>
  <c r="S20" i="31" s="1"/>
  <c r="Q20" i="31"/>
  <c r="J20" i="31"/>
  <c r="Z19" i="31"/>
  <c r="AB19" i="31" s="1"/>
  <c r="AC19" i="31" s="1"/>
  <c r="Q19" i="31"/>
  <c r="J19" i="31"/>
  <c r="R19" i="31" s="1"/>
  <c r="S19" i="31" s="1"/>
  <c r="AB18" i="31"/>
  <c r="AC18" i="31" s="1"/>
  <c r="Z18" i="31"/>
  <c r="AA18" i="31" s="1"/>
  <c r="R18" i="31"/>
  <c r="S18" i="31" s="1"/>
  <c r="Q18" i="31"/>
  <c r="J18" i="31"/>
  <c r="Z17" i="31"/>
  <c r="AB17" i="31" s="1"/>
  <c r="AC17" i="31" s="1"/>
  <c r="Q17" i="31"/>
  <c r="J17" i="31"/>
  <c r="R17" i="31" s="1"/>
  <c r="S17" i="31" s="1"/>
  <c r="AB16" i="31"/>
  <c r="AC16" i="31" s="1"/>
  <c r="Z16" i="31"/>
  <c r="AA16" i="31" s="1"/>
  <c r="R16" i="31"/>
  <c r="S16" i="31" s="1"/>
  <c r="Q16" i="31"/>
  <c r="J16" i="31"/>
  <c r="Z15" i="31"/>
  <c r="AB15" i="31" s="1"/>
  <c r="AC15" i="31" s="1"/>
  <c r="Q15" i="31"/>
  <c r="J15" i="31"/>
  <c r="R15" i="31" s="1"/>
  <c r="S15" i="31" s="1"/>
  <c r="AB14" i="31"/>
  <c r="AC14" i="31" s="1"/>
  <c r="Z14" i="31"/>
  <c r="AA14" i="31" s="1"/>
  <c r="R14" i="31"/>
  <c r="S14" i="31" s="1"/>
  <c r="Q14" i="31"/>
  <c r="J14" i="31"/>
  <c r="Z13" i="31"/>
  <c r="AB13" i="31" s="1"/>
  <c r="AC13" i="31" s="1"/>
  <c r="Q13" i="31"/>
  <c r="J13" i="31"/>
  <c r="R13" i="31" s="1"/>
  <c r="S13" i="31" s="1"/>
  <c r="AB12" i="31"/>
  <c r="AC12" i="31" s="1"/>
  <c r="Z12" i="31"/>
  <c r="AA12" i="31" s="1"/>
  <c r="R12" i="31"/>
  <c r="S12" i="31" s="1"/>
  <c r="Q12" i="31"/>
  <c r="J12" i="31"/>
  <c r="Z11" i="31"/>
  <c r="AB11" i="31" s="1"/>
  <c r="AC11" i="31" s="1"/>
  <c r="Q11" i="31"/>
  <c r="J11" i="31"/>
  <c r="R11" i="31" s="1"/>
  <c r="S11" i="31" s="1"/>
  <c r="AB10" i="31"/>
  <c r="AC10" i="31" s="1"/>
  <c r="Z10" i="31"/>
  <c r="AA10" i="31" s="1"/>
  <c r="R10" i="31"/>
  <c r="S10" i="31" s="1"/>
  <c r="Q10" i="31"/>
  <c r="J10" i="31"/>
  <c r="Z9" i="31"/>
  <c r="AB9" i="31" s="1"/>
  <c r="AC9" i="31" s="1"/>
  <c r="Q9" i="31"/>
  <c r="J9" i="31"/>
  <c r="R9" i="31" s="1"/>
  <c r="S9" i="31" s="1"/>
  <c r="AB8" i="31"/>
  <c r="AC8" i="31" s="1"/>
  <c r="Z8" i="31"/>
  <c r="AA8" i="31" s="1"/>
  <c r="R8" i="31"/>
  <c r="S8" i="31" s="1"/>
  <c r="Q8" i="31"/>
  <c r="J8" i="31"/>
  <c r="Z7" i="31"/>
  <c r="AB7" i="31" s="1"/>
  <c r="AC7" i="31" s="1"/>
  <c r="Q7" i="31"/>
  <c r="J7" i="31"/>
  <c r="R7" i="31" s="1"/>
  <c r="S7" i="31" s="1"/>
  <c r="AB6" i="31"/>
  <c r="AC6" i="31" s="1"/>
  <c r="Z6" i="31"/>
  <c r="AA6" i="31" s="1"/>
  <c r="R6" i="31"/>
  <c r="S6" i="31" s="1"/>
  <c r="Q6" i="31"/>
  <c r="J6" i="31"/>
  <c r="Z5" i="31"/>
  <c r="AB5" i="31" s="1"/>
  <c r="AC5" i="31" s="1"/>
  <c r="Q5" i="31"/>
  <c r="J5" i="31"/>
  <c r="R5" i="31" s="1"/>
  <c r="S5" i="31" s="1"/>
  <c r="Z4" i="31"/>
  <c r="AB4" i="31" s="1"/>
  <c r="Q4" i="31"/>
  <c r="J4" i="31"/>
  <c r="R4" i="31" s="1"/>
  <c r="G132" i="30"/>
  <c r="G131" i="30"/>
  <c r="G130" i="30"/>
  <c r="G129" i="30"/>
  <c r="G128" i="30"/>
  <c r="G127" i="30"/>
  <c r="G126" i="30"/>
  <c r="G125" i="30"/>
  <c r="G124" i="30"/>
  <c r="G123" i="30"/>
  <c r="G122" i="30"/>
  <c r="G121" i="30"/>
  <c r="G120" i="30"/>
  <c r="G119" i="30"/>
  <c r="G118" i="30"/>
  <c r="G117" i="30"/>
  <c r="G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G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H2" i="30" s="1"/>
  <c r="H1" i="30"/>
  <c r="B1" i="30"/>
  <c r="AC32" i="29"/>
  <c r="AB32" i="29"/>
  <c r="AA32" i="29"/>
  <c r="Z32" i="29"/>
  <c r="S32" i="29"/>
  <c r="R32" i="29"/>
  <c r="Q32" i="29"/>
  <c r="J32" i="29"/>
  <c r="Z31" i="29"/>
  <c r="Q31" i="29"/>
  <c r="J31" i="29"/>
  <c r="R31" i="29" s="1"/>
  <c r="S31" i="29" s="1"/>
  <c r="AB30" i="29"/>
  <c r="AC30" i="29" s="1"/>
  <c r="AA30" i="29"/>
  <c r="Z30" i="29"/>
  <c r="R30" i="29"/>
  <c r="S30" i="29" s="1"/>
  <c r="Q30" i="29"/>
  <c r="J30" i="29"/>
  <c r="AA29" i="29"/>
  <c r="Z29" i="29"/>
  <c r="AB29" i="29" s="1"/>
  <c r="AC29" i="29" s="1"/>
  <c r="Q29" i="29"/>
  <c r="J29" i="29"/>
  <c r="R29" i="29" s="1"/>
  <c r="S29" i="29" s="1"/>
  <c r="AC28" i="29"/>
  <c r="AB28" i="29"/>
  <c r="AA28" i="29"/>
  <c r="Z28" i="29"/>
  <c r="S28" i="29"/>
  <c r="R28" i="29"/>
  <c r="Q28" i="29"/>
  <c r="J28" i="29"/>
  <c r="Z27" i="29"/>
  <c r="Q27" i="29"/>
  <c r="J27" i="29"/>
  <c r="R27" i="29" s="1"/>
  <c r="S27" i="29" s="1"/>
  <c r="AB26" i="29"/>
  <c r="AC26" i="29" s="1"/>
  <c r="AA26" i="29"/>
  <c r="Z26" i="29"/>
  <c r="R26" i="29"/>
  <c r="S26" i="29" s="1"/>
  <c r="Q26" i="29"/>
  <c r="J26" i="29"/>
  <c r="AA25" i="29"/>
  <c r="Z25" i="29"/>
  <c r="AB25" i="29" s="1"/>
  <c r="AC25" i="29" s="1"/>
  <c r="Q25" i="29"/>
  <c r="J25" i="29"/>
  <c r="R25" i="29" s="1"/>
  <c r="S25" i="29" s="1"/>
  <c r="AC24" i="29"/>
  <c r="AB24" i="29"/>
  <c r="AA24" i="29"/>
  <c r="Z24" i="29"/>
  <c r="S24" i="29"/>
  <c r="R24" i="29"/>
  <c r="Q24" i="29"/>
  <c r="J24" i="29"/>
  <c r="Z23" i="29"/>
  <c r="Q23" i="29"/>
  <c r="J23" i="29"/>
  <c r="R23" i="29" s="1"/>
  <c r="S23" i="29" s="1"/>
  <c r="AB22" i="29"/>
  <c r="AC22" i="29" s="1"/>
  <c r="AA22" i="29"/>
  <c r="Z22" i="29"/>
  <c r="R22" i="29"/>
  <c r="S22" i="29" s="1"/>
  <c r="Q22" i="29"/>
  <c r="J22" i="29"/>
  <c r="AA21" i="29"/>
  <c r="Z21" i="29"/>
  <c r="AB21" i="29" s="1"/>
  <c r="AC21" i="29" s="1"/>
  <c r="Q21" i="29"/>
  <c r="J21" i="29"/>
  <c r="R21" i="29" s="1"/>
  <c r="S21" i="29" s="1"/>
  <c r="AC20" i="29"/>
  <c r="AB20" i="29"/>
  <c r="AA20" i="29"/>
  <c r="Z20" i="29"/>
  <c r="S20" i="29"/>
  <c r="R20" i="29"/>
  <c r="Q20" i="29"/>
  <c r="J20" i="29"/>
  <c r="Z19" i="29"/>
  <c r="Q19" i="29"/>
  <c r="J19" i="29"/>
  <c r="R19" i="29" s="1"/>
  <c r="S19" i="29" s="1"/>
  <c r="AB18" i="29"/>
  <c r="AC18" i="29" s="1"/>
  <c r="AA18" i="29"/>
  <c r="Z18" i="29"/>
  <c r="R18" i="29"/>
  <c r="S18" i="29" s="1"/>
  <c r="Q18" i="29"/>
  <c r="J18" i="29"/>
  <c r="AA17" i="29"/>
  <c r="Z17" i="29"/>
  <c r="AB17" i="29" s="1"/>
  <c r="AC17" i="29" s="1"/>
  <c r="Q17" i="29"/>
  <c r="J17" i="29"/>
  <c r="R17" i="29" s="1"/>
  <c r="S17" i="29" s="1"/>
  <c r="AC16" i="29"/>
  <c r="AB16" i="29"/>
  <c r="AA16" i="29"/>
  <c r="Z16" i="29"/>
  <c r="S16" i="29"/>
  <c r="R16" i="29"/>
  <c r="Q16" i="29"/>
  <c r="J16" i="29"/>
  <c r="AC15" i="29"/>
  <c r="AA15" i="29"/>
  <c r="Z15" i="29"/>
  <c r="AB15" i="29" s="1"/>
  <c r="Q15" i="29"/>
  <c r="J15" i="29"/>
  <c r="R15" i="29" s="1"/>
  <c r="S15" i="29" s="1"/>
  <c r="Z14" i="29"/>
  <c r="Q14" i="29"/>
  <c r="R14" i="29" s="1"/>
  <c r="J14" i="29"/>
  <c r="Z13" i="29"/>
  <c r="Q13" i="29"/>
  <c r="J13" i="29"/>
  <c r="R13" i="29" s="1"/>
  <c r="AB12" i="29"/>
  <c r="AC12" i="29" s="1"/>
  <c r="AA12" i="29"/>
  <c r="Z12" i="29"/>
  <c r="Q12" i="29"/>
  <c r="R12" i="29" s="1"/>
  <c r="J12" i="29"/>
  <c r="Z11" i="29"/>
  <c r="Q11" i="29"/>
  <c r="J11" i="29"/>
  <c r="R11" i="29" s="1"/>
  <c r="AB10" i="29"/>
  <c r="AC10" i="29" s="1"/>
  <c r="AA10" i="29"/>
  <c r="Z10" i="29"/>
  <c r="R10" i="29"/>
  <c r="Q10" i="29"/>
  <c r="J10" i="29"/>
  <c r="Z9" i="29"/>
  <c r="Q9" i="29"/>
  <c r="J9" i="29"/>
  <c r="R9" i="29" s="1"/>
  <c r="AB8" i="29"/>
  <c r="AC8" i="29" s="1"/>
  <c r="AA8" i="29"/>
  <c r="Z8" i="29"/>
  <c r="R8" i="29"/>
  <c r="Q8" i="29"/>
  <c r="J8" i="29"/>
  <c r="Z7" i="29"/>
  <c r="Q7" i="29"/>
  <c r="J7" i="29"/>
  <c r="R7" i="29" s="1"/>
  <c r="Z6" i="29"/>
  <c r="R6" i="29"/>
  <c r="AB6" i="29" s="1"/>
  <c r="Q6" i="29"/>
  <c r="J6" i="29"/>
  <c r="Z5" i="29"/>
  <c r="Q5" i="29"/>
  <c r="J5" i="29"/>
  <c r="R5" i="29" s="1"/>
  <c r="Z4" i="29"/>
  <c r="Q4" i="29"/>
  <c r="R4" i="29" s="1"/>
  <c r="J4" i="29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G95" i="28"/>
  <c r="G94" i="28"/>
  <c r="G93" i="28"/>
  <c r="G92" i="28"/>
  <c r="G91" i="28"/>
  <c r="G90" i="28"/>
  <c r="G89" i="28"/>
  <c r="G88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H2" i="28" s="1"/>
  <c r="H1" i="28"/>
  <c r="B1" i="28"/>
  <c r="Z32" i="27"/>
  <c r="S32" i="27"/>
  <c r="Q32" i="27"/>
  <c r="J32" i="27"/>
  <c r="R32" i="27" s="1"/>
  <c r="AB31" i="27"/>
  <c r="AC31" i="27" s="1"/>
  <c r="AA31" i="27"/>
  <c r="Z31" i="27"/>
  <c r="R31" i="27"/>
  <c r="S31" i="27" s="1"/>
  <c r="Q31" i="27"/>
  <c r="J31" i="27"/>
  <c r="Z30" i="27"/>
  <c r="S30" i="27"/>
  <c r="Q30" i="27"/>
  <c r="J30" i="27"/>
  <c r="R30" i="27" s="1"/>
  <c r="AB29" i="27"/>
  <c r="AC29" i="27" s="1"/>
  <c r="AA29" i="27"/>
  <c r="Z29" i="27"/>
  <c r="R29" i="27"/>
  <c r="S29" i="27" s="1"/>
  <c r="Q29" i="27"/>
  <c r="J29" i="27"/>
  <c r="Z28" i="27"/>
  <c r="Q28" i="27"/>
  <c r="J28" i="27"/>
  <c r="R28" i="27" s="1"/>
  <c r="S28" i="27" s="1"/>
  <c r="AB27" i="27"/>
  <c r="AC27" i="27" s="1"/>
  <c r="AA27" i="27"/>
  <c r="Z27" i="27"/>
  <c r="R27" i="27"/>
  <c r="S27" i="27" s="1"/>
  <c r="Q27" i="27"/>
  <c r="J27" i="27"/>
  <c r="AC26" i="27"/>
  <c r="AB26" i="27"/>
  <c r="Z26" i="27"/>
  <c r="AA26" i="27" s="1"/>
  <c r="R26" i="27"/>
  <c r="S26" i="27" s="1"/>
  <c r="Q26" i="27"/>
  <c r="J26" i="27"/>
  <c r="Z25" i="27"/>
  <c r="R25" i="27"/>
  <c r="S25" i="27" s="1"/>
  <c r="Q25" i="27"/>
  <c r="J25" i="27"/>
  <c r="AC24" i="27"/>
  <c r="AB24" i="27"/>
  <c r="Z24" i="27"/>
  <c r="AA24" i="27" s="1"/>
  <c r="S24" i="27"/>
  <c r="R24" i="27"/>
  <c r="Q24" i="27"/>
  <c r="J24" i="27"/>
  <c r="Z23" i="27"/>
  <c r="R23" i="27"/>
  <c r="S23" i="27" s="1"/>
  <c r="Q23" i="27"/>
  <c r="J23" i="27"/>
  <c r="AC22" i="27"/>
  <c r="AB22" i="27"/>
  <c r="Z22" i="27"/>
  <c r="AA22" i="27" s="1"/>
  <c r="R22" i="27"/>
  <c r="S22" i="27" s="1"/>
  <c r="Q22" i="27"/>
  <c r="J22" i="27"/>
  <c r="Z21" i="27"/>
  <c r="R21" i="27"/>
  <c r="S21" i="27" s="1"/>
  <c r="Q21" i="27"/>
  <c r="J21" i="27"/>
  <c r="AC20" i="27"/>
  <c r="AB20" i="27"/>
  <c r="Z20" i="27"/>
  <c r="AA20" i="27" s="1"/>
  <c r="S20" i="27"/>
  <c r="R20" i="27"/>
  <c r="Q20" i="27"/>
  <c r="J20" i="27"/>
  <c r="Z19" i="27"/>
  <c r="R19" i="27"/>
  <c r="S19" i="27" s="1"/>
  <c r="Q19" i="27"/>
  <c r="J19" i="27"/>
  <c r="AC18" i="27"/>
  <c r="AB18" i="27"/>
  <c r="Z18" i="27"/>
  <c r="AA18" i="27" s="1"/>
  <c r="R18" i="27"/>
  <c r="S18" i="27" s="1"/>
  <c r="Q18" i="27"/>
  <c r="J18" i="27"/>
  <c r="Z17" i="27"/>
  <c r="R17" i="27"/>
  <c r="S17" i="27" s="1"/>
  <c r="Q17" i="27"/>
  <c r="J17" i="27"/>
  <c r="AC16" i="27"/>
  <c r="AB16" i="27"/>
  <c r="Z16" i="27"/>
  <c r="AA16" i="27" s="1"/>
  <c r="S16" i="27"/>
  <c r="R16" i="27"/>
  <c r="Q16" i="27"/>
  <c r="J16" i="27"/>
  <c r="Z15" i="27"/>
  <c r="R15" i="27"/>
  <c r="S15" i="27" s="1"/>
  <c r="Q15" i="27"/>
  <c r="J15" i="27"/>
  <c r="AC14" i="27"/>
  <c r="AB14" i="27"/>
  <c r="Z14" i="27"/>
  <c r="AA14" i="27" s="1"/>
  <c r="R14" i="27"/>
  <c r="S14" i="27" s="1"/>
  <c r="Q14" i="27"/>
  <c r="J14" i="27"/>
  <c r="Z13" i="27"/>
  <c r="R13" i="27"/>
  <c r="S13" i="27" s="1"/>
  <c r="Q13" i="27"/>
  <c r="J13" i="27"/>
  <c r="AC12" i="27"/>
  <c r="AB12" i="27"/>
  <c r="Z12" i="27"/>
  <c r="AA12" i="27" s="1"/>
  <c r="S12" i="27"/>
  <c r="R12" i="27"/>
  <c r="Q12" i="27"/>
  <c r="J12" i="27"/>
  <c r="Z11" i="27"/>
  <c r="R11" i="27"/>
  <c r="S11" i="27" s="1"/>
  <c r="Q11" i="27"/>
  <c r="J11" i="27"/>
  <c r="AA10" i="27"/>
  <c r="Z10" i="27"/>
  <c r="AB10" i="27" s="1"/>
  <c r="AC10" i="27" s="1"/>
  <c r="Q10" i="27"/>
  <c r="J10" i="27"/>
  <c r="R10" i="27" s="1"/>
  <c r="S10" i="27" s="1"/>
  <c r="AC9" i="27"/>
  <c r="AB9" i="27"/>
  <c r="AA9" i="27"/>
  <c r="Z9" i="27"/>
  <c r="S9" i="27"/>
  <c r="R9" i="27"/>
  <c r="Q9" i="27"/>
  <c r="J9" i="27"/>
  <c r="Z8" i="27"/>
  <c r="Q8" i="27"/>
  <c r="J8" i="27"/>
  <c r="R8" i="27" s="1"/>
  <c r="S8" i="27" s="1"/>
  <c r="AB7" i="27"/>
  <c r="AC7" i="27" s="1"/>
  <c r="AA7" i="27"/>
  <c r="Z7" i="27"/>
  <c r="R7" i="27"/>
  <c r="S7" i="27" s="1"/>
  <c r="Q7" i="27"/>
  <c r="J7" i="27"/>
  <c r="AA6" i="27"/>
  <c r="Z6" i="27"/>
  <c r="AB6" i="27" s="1"/>
  <c r="AC6" i="27" s="1"/>
  <c r="Q6" i="27"/>
  <c r="J6" i="27"/>
  <c r="R6" i="27" s="1"/>
  <c r="S6" i="27" s="1"/>
  <c r="Z5" i="27"/>
  <c r="R5" i="27"/>
  <c r="Q5" i="27"/>
  <c r="J5" i="27"/>
  <c r="Z4" i="27"/>
  <c r="Q4" i="27"/>
  <c r="J4" i="27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H2" i="26" s="1"/>
  <c r="B1" i="26"/>
  <c r="AC33" i="25"/>
  <c r="AB33" i="25"/>
  <c r="AA33" i="25"/>
  <c r="Z33" i="25"/>
  <c r="S33" i="25"/>
  <c r="R33" i="25"/>
  <c r="Q33" i="25"/>
  <c r="J33" i="25"/>
  <c r="Z32" i="25"/>
  <c r="AB32" i="25" s="1"/>
  <c r="AC32" i="25" s="1"/>
  <c r="Q32" i="25"/>
  <c r="J32" i="25"/>
  <c r="R32" i="25" s="1"/>
  <c r="S32" i="25" s="1"/>
  <c r="AB31" i="25"/>
  <c r="AC31" i="25" s="1"/>
  <c r="Z31" i="25"/>
  <c r="AA31" i="25" s="1"/>
  <c r="S31" i="25"/>
  <c r="R31" i="25"/>
  <c r="Q31" i="25"/>
  <c r="J31" i="25"/>
  <c r="Z30" i="25"/>
  <c r="Q30" i="25"/>
  <c r="J30" i="25"/>
  <c r="R30" i="25" s="1"/>
  <c r="S30" i="25" s="1"/>
  <c r="AB29" i="25"/>
  <c r="AC29" i="25" s="1"/>
  <c r="Z29" i="25"/>
  <c r="AA29" i="25" s="1"/>
  <c r="R29" i="25"/>
  <c r="S29" i="25" s="1"/>
  <c r="Q29" i="25"/>
  <c r="J29" i="25"/>
  <c r="AA28" i="25"/>
  <c r="Z28" i="25"/>
  <c r="AB28" i="25" s="1"/>
  <c r="AC28" i="25" s="1"/>
  <c r="Q28" i="25"/>
  <c r="J28" i="25"/>
  <c r="R28" i="25" s="1"/>
  <c r="S28" i="25" s="1"/>
  <c r="AC27" i="25"/>
  <c r="AB27" i="25"/>
  <c r="Z27" i="25"/>
  <c r="AA27" i="25" s="1"/>
  <c r="R27" i="25"/>
  <c r="S27" i="25" s="1"/>
  <c r="Q27" i="25"/>
  <c r="J27" i="25"/>
  <c r="AA26" i="25"/>
  <c r="Z26" i="25"/>
  <c r="AB26" i="25" s="1"/>
  <c r="AC26" i="25" s="1"/>
  <c r="Q26" i="25"/>
  <c r="J26" i="25"/>
  <c r="R26" i="25" s="1"/>
  <c r="S26" i="25" s="1"/>
  <c r="AC25" i="25"/>
  <c r="AB25" i="25"/>
  <c r="Z25" i="25"/>
  <c r="AA25" i="25" s="1"/>
  <c r="S25" i="25"/>
  <c r="R25" i="25"/>
  <c r="Q25" i="25"/>
  <c r="J25" i="25"/>
  <c r="Z24" i="25"/>
  <c r="AB24" i="25" s="1"/>
  <c r="AC24" i="25" s="1"/>
  <c r="Q24" i="25"/>
  <c r="J24" i="25"/>
  <c r="R24" i="25" s="1"/>
  <c r="S24" i="25" s="1"/>
  <c r="AB23" i="25"/>
  <c r="AC23" i="25" s="1"/>
  <c r="Z23" i="25"/>
  <c r="AA23" i="25" s="1"/>
  <c r="S23" i="25"/>
  <c r="R23" i="25"/>
  <c r="Q23" i="25"/>
  <c r="J23" i="25"/>
  <c r="Z22" i="25"/>
  <c r="Q22" i="25"/>
  <c r="J22" i="25"/>
  <c r="R22" i="25" s="1"/>
  <c r="S22" i="25" s="1"/>
  <c r="AB21" i="25"/>
  <c r="AC21" i="25" s="1"/>
  <c r="Z21" i="25"/>
  <c r="AA21" i="25" s="1"/>
  <c r="R21" i="25"/>
  <c r="S21" i="25" s="1"/>
  <c r="Q21" i="25"/>
  <c r="J21" i="25"/>
  <c r="AA20" i="25"/>
  <c r="Z20" i="25"/>
  <c r="AB20" i="25" s="1"/>
  <c r="AC20" i="25" s="1"/>
  <c r="Q20" i="25"/>
  <c r="J20" i="25"/>
  <c r="R20" i="25" s="1"/>
  <c r="S20" i="25" s="1"/>
  <c r="AC19" i="25"/>
  <c r="AB19" i="25"/>
  <c r="Z19" i="25"/>
  <c r="AA19" i="25" s="1"/>
  <c r="R19" i="25"/>
  <c r="S19" i="25" s="1"/>
  <c r="Q19" i="25"/>
  <c r="J19" i="25"/>
  <c r="AA18" i="25"/>
  <c r="Z18" i="25"/>
  <c r="AB18" i="25" s="1"/>
  <c r="AC18" i="25" s="1"/>
  <c r="Q18" i="25"/>
  <c r="J18" i="25"/>
  <c r="R18" i="25" s="1"/>
  <c r="S18" i="25" s="1"/>
  <c r="AC17" i="25"/>
  <c r="AB17" i="25"/>
  <c r="Z17" i="25"/>
  <c r="AA17" i="25" s="1"/>
  <c r="S17" i="25"/>
  <c r="R17" i="25"/>
  <c r="Q17" i="25"/>
  <c r="J17" i="25"/>
  <c r="Z16" i="25"/>
  <c r="AB16" i="25" s="1"/>
  <c r="AC16" i="25" s="1"/>
  <c r="Q16" i="25"/>
  <c r="J16" i="25"/>
  <c r="R16" i="25" s="1"/>
  <c r="S16" i="25" s="1"/>
  <c r="AB15" i="25"/>
  <c r="AC15" i="25" s="1"/>
  <c r="Z15" i="25"/>
  <c r="AA15" i="25" s="1"/>
  <c r="S15" i="25"/>
  <c r="R15" i="25"/>
  <c r="Q15" i="25"/>
  <c r="J15" i="25"/>
  <c r="Z14" i="25"/>
  <c r="Q14" i="25"/>
  <c r="J14" i="25"/>
  <c r="R14" i="25" s="1"/>
  <c r="S14" i="25" s="1"/>
  <c r="AB13" i="25"/>
  <c r="AC13" i="25" s="1"/>
  <c r="Z13" i="25"/>
  <c r="AA13" i="25" s="1"/>
  <c r="R13" i="25"/>
  <c r="S13" i="25" s="1"/>
  <c r="Q13" i="25"/>
  <c r="J13" i="25"/>
  <c r="AA12" i="25"/>
  <c r="Z12" i="25"/>
  <c r="AB12" i="25" s="1"/>
  <c r="AC12" i="25" s="1"/>
  <c r="Q12" i="25"/>
  <c r="J12" i="25"/>
  <c r="R12" i="25" s="1"/>
  <c r="S12" i="25" s="1"/>
  <c r="AC11" i="25"/>
  <c r="AB11" i="25"/>
  <c r="Z11" i="25"/>
  <c r="AA11" i="25" s="1"/>
  <c r="R11" i="25"/>
  <c r="S11" i="25" s="1"/>
  <c r="Q11" i="25"/>
  <c r="J11" i="25"/>
  <c r="AA10" i="25"/>
  <c r="Z10" i="25"/>
  <c r="AB10" i="25" s="1"/>
  <c r="AC10" i="25" s="1"/>
  <c r="Q10" i="25"/>
  <c r="J10" i="25"/>
  <c r="R10" i="25" s="1"/>
  <c r="S10" i="25" s="1"/>
  <c r="AC9" i="25"/>
  <c r="AB9" i="25"/>
  <c r="Z9" i="25"/>
  <c r="AA9" i="25" s="1"/>
  <c r="S9" i="25"/>
  <c r="R9" i="25"/>
  <c r="Q9" i="25"/>
  <c r="J9" i="25"/>
  <c r="Z8" i="25"/>
  <c r="Q8" i="25"/>
  <c r="J8" i="25"/>
  <c r="R8" i="25" s="1"/>
  <c r="Z7" i="25"/>
  <c r="R7" i="25"/>
  <c r="AB7" i="25" s="1"/>
  <c r="Q7" i="25"/>
  <c r="J7" i="25"/>
  <c r="Z6" i="25"/>
  <c r="Q6" i="25"/>
  <c r="J6" i="25"/>
  <c r="R6" i="25" s="1"/>
  <c r="Z5" i="25"/>
  <c r="R5" i="25"/>
  <c r="AB5" i="25" s="1"/>
  <c r="Q5" i="25"/>
  <c r="J5" i="25"/>
  <c r="Z4" i="25"/>
  <c r="Q4" i="25"/>
  <c r="J4" i="25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82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G7" i="24"/>
  <c r="G6" i="24"/>
  <c r="G5" i="24"/>
  <c r="H1" i="24" s="1"/>
  <c r="H2" i="24"/>
  <c r="B1" i="24"/>
  <c r="AC32" i="23"/>
  <c r="AB32" i="23"/>
  <c r="Z32" i="23"/>
  <c r="AA32" i="23" s="1"/>
  <c r="S32" i="23"/>
  <c r="R32" i="23"/>
  <c r="Q32" i="23"/>
  <c r="J32" i="23"/>
  <c r="Z31" i="23"/>
  <c r="Q31" i="23"/>
  <c r="J31" i="23"/>
  <c r="R31" i="23" s="1"/>
  <c r="S31" i="23" s="1"/>
  <c r="AB30" i="23"/>
  <c r="AC30" i="23" s="1"/>
  <c r="Z30" i="23"/>
  <c r="AA30" i="23" s="1"/>
  <c r="S30" i="23"/>
  <c r="R30" i="23"/>
  <c r="Q30" i="23"/>
  <c r="J30" i="23"/>
  <c r="Z29" i="23"/>
  <c r="AB29" i="23" s="1"/>
  <c r="AC29" i="23" s="1"/>
  <c r="Q29" i="23"/>
  <c r="J29" i="23"/>
  <c r="R29" i="23" s="1"/>
  <c r="S29" i="23" s="1"/>
  <c r="AB28" i="23"/>
  <c r="AC28" i="23" s="1"/>
  <c r="Z28" i="23"/>
  <c r="AA28" i="23" s="1"/>
  <c r="R28" i="23"/>
  <c r="S28" i="23" s="1"/>
  <c r="Q28" i="23"/>
  <c r="J28" i="23"/>
  <c r="AA27" i="23"/>
  <c r="Z27" i="23"/>
  <c r="AB27" i="23" s="1"/>
  <c r="AC27" i="23" s="1"/>
  <c r="Q27" i="23"/>
  <c r="J27" i="23"/>
  <c r="R27" i="23" s="1"/>
  <c r="S27" i="23" s="1"/>
  <c r="AC26" i="23"/>
  <c r="AB26" i="23"/>
  <c r="Z26" i="23"/>
  <c r="AA26" i="23" s="1"/>
  <c r="R26" i="23"/>
  <c r="S26" i="23" s="1"/>
  <c r="Q26" i="23"/>
  <c r="J26" i="23"/>
  <c r="AA25" i="23"/>
  <c r="Z25" i="23"/>
  <c r="AB25" i="23" s="1"/>
  <c r="AC25" i="23" s="1"/>
  <c r="Q25" i="23"/>
  <c r="J25" i="23"/>
  <c r="R25" i="23" s="1"/>
  <c r="S25" i="23" s="1"/>
  <c r="AC24" i="23"/>
  <c r="AB24" i="23"/>
  <c r="Z24" i="23"/>
  <c r="AA24" i="23" s="1"/>
  <c r="S24" i="23"/>
  <c r="R24" i="23"/>
  <c r="Q24" i="23"/>
  <c r="J24" i="23"/>
  <c r="Z23" i="23"/>
  <c r="Q23" i="23"/>
  <c r="J23" i="23"/>
  <c r="R23" i="23" s="1"/>
  <c r="S23" i="23" s="1"/>
  <c r="AB22" i="23"/>
  <c r="AC22" i="23" s="1"/>
  <c r="Z22" i="23"/>
  <c r="AA22" i="23" s="1"/>
  <c r="S22" i="23"/>
  <c r="R22" i="23"/>
  <c r="Q22" i="23"/>
  <c r="J22" i="23"/>
  <c r="Z21" i="23"/>
  <c r="AA5" i="23" s="1"/>
  <c r="Q21" i="23"/>
  <c r="J21" i="23"/>
  <c r="R21" i="23" s="1"/>
  <c r="S21" i="23" s="1"/>
  <c r="AB20" i="23"/>
  <c r="AC20" i="23" s="1"/>
  <c r="Z20" i="23"/>
  <c r="AA20" i="23" s="1"/>
  <c r="R20" i="23"/>
  <c r="S20" i="23" s="1"/>
  <c r="Q20" i="23"/>
  <c r="J20" i="23"/>
  <c r="AA19" i="23"/>
  <c r="Z19" i="23"/>
  <c r="AB19" i="23" s="1"/>
  <c r="AC19" i="23" s="1"/>
  <c r="Q19" i="23"/>
  <c r="J19" i="23"/>
  <c r="R19" i="23" s="1"/>
  <c r="S19" i="23" s="1"/>
  <c r="AC18" i="23"/>
  <c r="AB18" i="23"/>
  <c r="Z18" i="23"/>
  <c r="AA18" i="23" s="1"/>
  <c r="S18" i="23"/>
  <c r="R18" i="23"/>
  <c r="Q18" i="23"/>
  <c r="J18" i="23"/>
  <c r="AA17" i="23"/>
  <c r="Z17" i="23"/>
  <c r="AB17" i="23" s="1"/>
  <c r="AC17" i="23" s="1"/>
  <c r="Q17" i="23"/>
  <c r="J17" i="23"/>
  <c r="R17" i="23" s="1"/>
  <c r="S17" i="23" s="1"/>
  <c r="AC16" i="23"/>
  <c r="AB16" i="23"/>
  <c r="Z16" i="23"/>
  <c r="AA16" i="23" s="1"/>
  <c r="S16" i="23"/>
  <c r="R16" i="23"/>
  <c r="Q16" i="23"/>
  <c r="J16" i="23"/>
  <c r="Z15" i="23"/>
  <c r="Q15" i="23"/>
  <c r="J15" i="23"/>
  <c r="R15" i="23" s="1"/>
  <c r="S15" i="23" s="1"/>
  <c r="AB14" i="23"/>
  <c r="AC14" i="23" s="1"/>
  <c r="Z14" i="23"/>
  <c r="AA14" i="23" s="1"/>
  <c r="S14" i="23"/>
  <c r="R14" i="23"/>
  <c r="Q14" i="23"/>
  <c r="J14" i="23"/>
  <c r="Z13" i="23"/>
  <c r="AB13" i="23" s="1"/>
  <c r="AC13" i="23" s="1"/>
  <c r="Q13" i="23"/>
  <c r="J13" i="23"/>
  <c r="R13" i="23" s="1"/>
  <c r="S13" i="23" s="1"/>
  <c r="AB12" i="23"/>
  <c r="AC12" i="23" s="1"/>
  <c r="Z12" i="23"/>
  <c r="AA12" i="23" s="1"/>
  <c r="R12" i="23"/>
  <c r="S12" i="23" s="1"/>
  <c r="Q12" i="23"/>
  <c r="J12" i="23"/>
  <c r="AA11" i="23"/>
  <c r="Z11" i="23"/>
  <c r="AB11" i="23" s="1"/>
  <c r="AC11" i="23" s="1"/>
  <c r="Q11" i="23"/>
  <c r="J11" i="23"/>
  <c r="R11" i="23" s="1"/>
  <c r="S11" i="23" s="1"/>
  <c r="AC10" i="23"/>
  <c r="AB10" i="23"/>
  <c r="Z10" i="23"/>
  <c r="AA10" i="23" s="1"/>
  <c r="R10" i="23"/>
  <c r="S10" i="23" s="1"/>
  <c r="Q10" i="23"/>
  <c r="J10" i="23"/>
  <c r="AA9" i="23"/>
  <c r="Z9" i="23"/>
  <c r="AB9" i="23" s="1"/>
  <c r="AC9" i="23" s="1"/>
  <c r="Q9" i="23"/>
  <c r="J9" i="23"/>
  <c r="R9" i="23" s="1"/>
  <c r="S9" i="23" s="1"/>
  <c r="AC8" i="23"/>
  <c r="AB8" i="23"/>
  <c r="Z8" i="23"/>
  <c r="AA8" i="23" s="1"/>
  <c r="S8" i="23"/>
  <c r="R8" i="23"/>
  <c r="Q8" i="23"/>
  <c r="J8" i="23"/>
  <c r="Z7" i="23"/>
  <c r="Q7" i="23"/>
  <c r="J7" i="23"/>
  <c r="R7" i="23" s="1"/>
  <c r="S7" i="23" s="1"/>
  <c r="AB6" i="23"/>
  <c r="Z6" i="23"/>
  <c r="R6" i="23"/>
  <c r="Q6" i="23"/>
  <c r="J6" i="23"/>
  <c r="Z5" i="23"/>
  <c r="Q5" i="23"/>
  <c r="J5" i="23"/>
  <c r="AB4" i="23"/>
  <c r="Z4" i="23"/>
  <c r="R4" i="23"/>
  <c r="Q4" i="23"/>
  <c r="J4" i="23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H1" i="22" s="1"/>
  <c r="B1" i="22"/>
  <c r="AA33" i="21"/>
  <c r="Z33" i="21"/>
  <c r="AB33" i="21" s="1"/>
  <c r="AC33" i="21" s="1"/>
  <c r="Q33" i="21"/>
  <c r="J33" i="21"/>
  <c r="R33" i="21" s="1"/>
  <c r="AC32" i="21"/>
  <c r="AB32" i="21"/>
  <c r="Z32" i="21"/>
  <c r="AA32" i="21" s="1"/>
  <c r="R32" i="21"/>
  <c r="Q32" i="21"/>
  <c r="J32" i="21"/>
  <c r="AA31" i="21"/>
  <c r="Z31" i="21"/>
  <c r="AB31" i="21" s="1"/>
  <c r="AC31" i="21" s="1"/>
  <c r="Q31" i="21"/>
  <c r="J31" i="21"/>
  <c r="R31" i="21" s="1"/>
  <c r="AC30" i="21"/>
  <c r="AB30" i="21"/>
  <c r="Z30" i="21"/>
  <c r="AA30" i="21" s="1"/>
  <c r="R30" i="21"/>
  <c r="Q30" i="21"/>
  <c r="J30" i="21"/>
  <c r="Z29" i="21"/>
  <c r="AB29" i="21" s="1"/>
  <c r="AC29" i="21" s="1"/>
  <c r="Q29" i="21"/>
  <c r="J29" i="21"/>
  <c r="AB28" i="21"/>
  <c r="AC28" i="21" s="1"/>
  <c r="Z28" i="21"/>
  <c r="AA28" i="21" s="1"/>
  <c r="R28" i="21"/>
  <c r="Q28" i="21"/>
  <c r="J28" i="21"/>
  <c r="Z27" i="21"/>
  <c r="Q27" i="21"/>
  <c r="J27" i="21"/>
  <c r="AB26" i="21"/>
  <c r="AC26" i="21" s="1"/>
  <c r="Z26" i="21"/>
  <c r="AA26" i="21" s="1"/>
  <c r="R26" i="21"/>
  <c r="Q26" i="21"/>
  <c r="J26" i="21"/>
  <c r="AA25" i="21"/>
  <c r="Z25" i="21"/>
  <c r="AB25" i="21" s="1"/>
  <c r="AC25" i="21" s="1"/>
  <c r="Q25" i="21"/>
  <c r="J25" i="21"/>
  <c r="R25" i="21" s="1"/>
  <c r="Z24" i="21"/>
  <c r="R24" i="21"/>
  <c r="Q24" i="21"/>
  <c r="J24" i="21"/>
  <c r="Z23" i="21"/>
  <c r="Q23" i="21"/>
  <c r="J23" i="21"/>
  <c r="R23" i="21" s="1"/>
  <c r="Z22" i="21"/>
  <c r="R22" i="21"/>
  <c r="Q22" i="21"/>
  <c r="J22" i="21"/>
  <c r="Z21" i="21"/>
  <c r="Q21" i="21"/>
  <c r="J21" i="21"/>
  <c r="AB20" i="21"/>
  <c r="Z20" i="21"/>
  <c r="R20" i="21"/>
  <c r="Q20" i="21"/>
  <c r="J20" i="21"/>
  <c r="Z19" i="21"/>
  <c r="Q19" i="21"/>
  <c r="J19" i="21"/>
  <c r="R19" i="21" s="1"/>
  <c r="S19" i="21" s="1"/>
  <c r="AB18" i="21"/>
  <c r="AC18" i="21" s="1"/>
  <c r="Z18" i="21"/>
  <c r="AA18" i="21" s="1"/>
  <c r="R18" i="21"/>
  <c r="S18" i="21" s="1"/>
  <c r="Q18" i="21"/>
  <c r="J18" i="21"/>
  <c r="Z17" i="21"/>
  <c r="Q17" i="21"/>
  <c r="J17" i="21"/>
  <c r="R17" i="21" s="1"/>
  <c r="S17" i="21" s="1"/>
  <c r="AB16" i="21"/>
  <c r="AC16" i="21" s="1"/>
  <c r="Z16" i="21"/>
  <c r="AA16" i="21" s="1"/>
  <c r="R16" i="21"/>
  <c r="S16" i="21" s="1"/>
  <c r="Q16" i="21"/>
  <c r="J16" i="21"/>
  <c r="AA15" i="21"/>
  <c r="Z15" i="21"/>
  <c r="AB15" i="21" s="1"/>
  <c r="AC15" i="21" s="1"/>
  <c r="Q15" i="21"/>
  <c r="J15" i="21"/>
  <c r="R15" i="21" s="1"/>
  <c r="S15" i="21" s="1"/>
  <c r="AC14" i="21"/>
  <c r="AB14" i="21"/>
  <c r="Z14" i="21"/>
  <c r="AA14" i="21" s="1"/>
  <c r="S14" i="21"/>
  <c r="R14" i="21"/>
  <c r="Q14" i="21"/>
  <c r="J14" i="21"/>
  <c r="Z13" i="21"/>
  <c r="AB13" i="21" s="1"/>
  <c r="AC13" i="21" s="1"/>
  <c r="Q13" i="21"/>
  <c r="J13" i="21"/>
  <c r="R13" i="21" s="1"/>
  <c r="S13" i="21" s="1"/>
  <c r="AB12" i="21"/>
  <c r="AC12" i="21" s="1"/>
  <c r="Z12" i="21"/>
  <c r="AA12" i="21" s="1"/>
  <c r="S12" i="21"/>
  <c r="R12" i="21"/>
  <c r="Q12" i="21"/>
  <c r="J12" i="21"/>
  <c r="Z11" i="21"/>
  <c r="Q11" i="21"/>
  <c r="J11" i="21"/>
  <c r="R11" i="21" s="1"/>
  <c r="S11" i="21" s="1"/>
  <c r="AB10" i="21"/>
  <c r="AC10" i="21" s="1"/>
  <c r="Z10" i="21"/>
  <c r="AA10" i="21" s="1"/>
  <c r="R10" i="21"/>
  <c r="S10" i="21" s="1"/>
  <c r="Q10" i="21"/>
  <c r="J10" i="21"/>
  <c r="AA9" i="21"/>
  <c r="Z9" i="21"/>
  <c r="AB9" i="21" s="1"/>
  <c r="AC9" i="21" s="1"/>
  <c r="Q9" i="21"/>
  <c r="J9" i="21"/>
  <c r="R9" i="21" s="1"/>
  <c r="S9" i="21" s="1"/>
  <c r="AC8" i="21"/>
  <c r="AB8" i="21"/>
  <c r="Z8" i="21"/>
  <c r="AA8" i="21" s="1"/>
  <c r="R8" i="21"/>
  <c r="S8" i="21" s="1"/>
  <c r="Q8" i="21"/>
  <c r="J8" i="21"/>
  <c r="AA7" i="21"/>
  <c r="Z7" i="21"/>
  <c r="AB7" i="21" s="1"/>
  <c r="AC7" i="21" s="1"/>
  <c r="Q7" i="21"/>
  <c r="J7" i="21"/>
  <c r="R7" i="21" s="1"/>
  <c r="S7" i="21" s="1"/>
  <c r="AC6" i="21"/>
  <c r="AB6" i="21"/>
  <c r="Z6" i="21"/>
  <c r="AA6" i="21" s="1"/>
  <c r="R6" i="21"/>
  <c r="Q6" i="21"/>
  <c r="J6" i="21"/>
  <c r="Z5" i="21"/>
  <c r="AB5" i="21" s="1"/>
  <c r="AC5" i="21" s="1"/>
  <c r="Q5" i="21"/>
  <c r="J5" i="21"/>
  <c r="R5" i="21" s="1"/>
  <c r="S5" i="21" s="1"/>
  <c r="AB4" i="21"/>
  <c r="AC4" i="21" s="1"/>
  <c r="Z4" i="21"/>
  <c r="AA4" i="21" s="1"/>
  <c r="S4" i="21"/>
  <c r="R4" i="21"/>
  <c r="Q4" i="21"/>
  <c r="J4" i="21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2" i="20"/>
  <c r="G81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B1" i="20"/>
  <c r="Z33" i="19"/>
  <c r="R33" i="19"/>
  <c r="S33" i="19" s="1"/>
  <c r="Q33" i="19"/>
  <c r="J33" i="19"/>
  <c r="AC32" i="19"/>
  <c r="AB32" i="19"/>
  <c r="Z32" i="19"/>
  <c r="AA32" i="19" s="1"/>
  <c r="S32" i="19"/>
  <c r="R32" i="19"/>
  <c r="Q32" i="19"/>
  <c r="J32" i="19"/>
  <c r="Z31" i="19"/>
  <c r="R31" i="19"/>
  <c r="S31" i="19" s="1"/>
  <c r="Q31" i="19"/>
  <c r="J31" i="19"/>
  <c r="AC30" i="19"/>
  <c r="AB30" i="19"/>
  <c r="Z30" i="19"/>
  <c r="AA30" i="19" s="1"/>
  <c r="S30" i="19"/>
  <c r="R30" i="19"/>
  <c r="Q30" i="19"/>
  <c r="J30" i="19"/>
  <c r="Z29" i="19"/>
  <c r="R29" i="19"/>
  <c r="S29" i="19" s="1"/>
  <c r="Q29" i="19"/>
  <c r="J29" i="19"/>
  <c r="AC28" i="19"/>
  <c r="AB28" i="19"/>
  <c r="Z28" i="19"/>
  <c r="AA28" i="19" s="1"/>
  <c r="S28" i="19"/>
  <c r="R28" i="19"/>
  <c r="Q28" i="19"/>
  <c r="J28" i="19"/>
  <c r="Z27" i="19"/>
  <c r="S27" i="19"/>
  <c r="Q27" i="19"/>
  <c r="J27" i="19"/>
  <c r="R27" i="19" s="1"/>
  <c r="AB26" i="19"/>
  <c r="AC26" i="19" s="1"/>
  <c r="AA26" i="19"/>
  <c r="Z26" i="19"/>
  <c r="R26" i="19"/>
  <c r="S26" i="19" s="1"/>
  <c r="Q26" i="19"/>
  <c r="J26" i="19"/>
  <c r="Z23" i="19"/>
  <c r="Q23" i="19"/>
  <c r="J23" i="19"/>
  <c r="R23" i="19" s="1"/>
  <c r="S23" i="19" s="1"/>
  <c r="AB22" i="19"/>
  <c r="AC22" i="19" s="1"/>
  <c r="AA22" i="19"/>
  <c r="Z22" i="19"/>
  <c r="R22" i="19"/>
  <c r="S22" i="19" s="1"/>
  <c r="Q22" i="19"/>
  <c r="J22" i="19"/>
  <c r="Z21" i="19"/>
  <c r="Q21" i="19"/>
  <c r="J21" i="19"/>
  <c r="R21" i="19" s="1"/>
  <c r="S21" i="19" s="1"/>
  <c r="AB20" i="19"/>
  <c r="AC20" i="19" s="1"/>
  <c r="AA20" i="19"/>
  <c r="Z20" i="19"/>
  <c r="R20" i="19"/>
  <c r="S20" i="19" s="1"/>
  <c r="Q20" i="19"/>
  <c r="J20" i="19"/>
  <c r="Z19" i="19"/>
  <c r="S19" i="19"/>
  <c r="Q19" i="19"/>
  <c r="J19" i="19"/>
  <c r="R19" i="19" s="1"/>
  <c r="AB18" i="19"/>
  <c r="AC18" i="19" s="1"/>
  <c r="AA18" i="19"/>
  <c r="Z18" i="19"/>
  <c r="R18" i="19"/>
  <c r="S18" i="19" s="1"/>
  <c r="Q18" i="19"/>
  <c r="J18" i="19"/>
  <c r="Z17" i="19"/>
  <c r="S17" i="19"/>
  <c r="Q17" i="19"/>
  <c r="J17" i="19"/>
  <c r="R17" i="19" s="1"/>
  <c r="AB16" i="19"/>
  <c r="AC16" i="19" s="1"/>
  <c r="AA16" i="19"/>
  <c r="Z16" i="19"/>
  <c r="R16" i="19"/>
  <c r="S16" i="19" s="1"/>
  <c r="Q16" i="19"/>
  <c r="J16" i="19"/>
  <c r="Z15" i="19"/>
  <c r="Q15" i="19"/>
  <c r="J15" i="19"/>
  <c r="R15" i="19" s="1"/>
  <c r="S15" i="19" s="1"/>
  <c r="AB14" i="19"/>
  <c r="AC14" i="19" s="1"/>
  <c r="AA14" i="19"/>
  <c r="Z14" i="19"/>
  <c r="R14" i="19"/>
  <c r="S14" i="19" s="1"/>
  <c r="Q14" i="19"/>
  <c r="J14" i="19"/>
  <c r="Z13" i="19"/>
  <c r="Q13" i="19"/>
  <c r="J13" i="19"/>
  <c r="R13" i="19" s="1"/>
  <c r="S13" i="19" s="1"/>
  <c r="AB12" i="19"/>
  <c r="AC12" i="19" s="1"/>
  <c r="AA12" i="19"/>
  <c r="Z12" i="19"/>
  <c r="R12" i="19"/>
  <c r="S12" i="19" s="1"/>
  <c r="Q12" i="19"/>
  <c r="J12" i="19"/>
  <c r="Z11" i="19"/>
  <c r="S11" i="19"/>
  <c r="Q11" i="19"/>
  <c r="J11" i="19"/>
  <c r="R11" i="19" s="1"/>
  <c r="AB10" i="19"/>
  <c r="AC10" i="19" s="1"/>
  <c r="AA10" i="19"/>
  <c r="Z10" i="19"/>
  <c r="R10" i="19"/>
  <c r="S10" i="19" s="1"/>
  <c r="Q10" i="19"/>
  <c r="J10" i="19"/>
  <c r="Z9" i="19"/>
  <c r="S9" i="19"/>
  <c r="Q9" i="19"/>
  <c r="J9" i="19"/>
  <c r="R9" i="19" s="1"/>
  <c r="AB8" i="19"/>
  <c r="AC8" i="19" s="1"/>
  <c r="AA8" i="19"/>
  <c r="Z8" i="19"/>
  <c r="R8" i="19"/>
  <c r="S8" i="19" s="1"/>
  <c r="Q8" i="19"/>
  <c r="J8" i="19"/>
  <c r="Z7" i="19"/>
  <c r="AA4" i="19" s="1"/>
  <c r="Q7" i="19"/>
  <c r="J7" i="19"/>
  <c r="R7" i="19" s="1"/>
  <c r="S7" i="19" s="1"/>
  <c r="Z6" i="19"/>
  <c r="R6" i="19"/>
  <c r="Q6" i="19"/>
  <c r="J6" i="19"/>
  <c r="Z5" i="19"/>
  <c r="Q5" i="19"/>
  <c r="J5" i="19"/>
  <c r="R5" i="19" s="1"/>
  <c r="Z4" i="19"/>
  <c r="R4" i="19"/>
  <c r="AB4" i="19" s="1"/>
  <c r="Q4" i="19"/>
  <c r="J4" i="19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H2" i="18" s="1"/>
  <c r="B1" i="18"/>
  <c r="Z33" i="17"/>
  <c r="Q33" i="17"/>
  <c r="J33" i="17"/>
  <c r="R33" i="17" s="1"/>
  <c r="Z32" i="17"/>
  <c r="R32" i="17"/>
  <c r="AB32" i="17" s="1"/>
  <c r="Q32" i="17"/>
  <c r="J32" i="17"/>
  <c r="Z31" i="17"/>
  <c r="Q31" i="17"/>
  <c r="J31" i="17"/>
  <c r="R31" i="17" s="1"/>
  <c r="Z30" i="17"/>
  <c r="Q30" i="17"/>
  <c r="R30" i="17" s="1"/>
  <c r="J30" i="17"/>
  <c r="Z29" i="17"/>
  <c r="Q29" i="17"/>
  <c r="J29" i="17"/>
  <c r="R29" i="17" s="1"/>
  <c r="Z28" i="17"/>
  <c r="Q28" i="17"/>
  <c r="R28" i="17" s="1"/>
  <c r="J28" i="17"/>
  <c r="Z27" i="17"/>
  <c r="Q27" i="17"/>
  <c r="J27" i="17"/>
  <c r="R27" i="17" s="1"/>
  <c r="AB26" i="17"/>
  <c r="AC26" i="17" s="1"/>
  <c r="AA26" i="17"/>
  <c r="Z26" i="17"/>
  <c r="R26" i="17"/>
  <c r="S26" i="17" s="1"/>
  <c r="Q26" i="17"/>
  <c r="J26" i="17"/>
  <c r="Z25" i="17"/>
  <c r="Q25" i="17"/>
  <c r="J25" i="17"/>
  <c r="R25" i="17" s="1"/>
  <c r="AB24" i="17"/>
  <c r="AC24" i="17" s="1"/>
  <c r="AA24" i="17"/>
  <c r="Z24" i="17"/>
  <c r="R24" i="17"/>
  <c r="Q24" i="17"/>
  <c r="J24" i="17"/>
  <c r="Z23" i="17"/>
  <c r="S23" i="17"/>
  <c r="Q23" i="17"/>
  <c r="J23" i="17"/>
  <c r="R23" i="17" s="1"/>
  <c r="AB22" i="17"/>
  <c r="AC22" i="17" s="1"/>
  <c r="AA22" i="17"/>
  <c r="Z22" i="17"/>
  <c r="R22" i="17"/>
  <c r="S22" i="17" s="1"/>
  <c r="Q22" i="17"/>
  <c r="J22" i="17"/>
  <c r="Z21" i="17"/>
  <c r="S21" i="17"/>
  <c r="Q21" i="17"/>
  <c r="J21" i="17"/>
  <c r="R21" i="17" s="1"/>
  <c r="AB20" i="17"/>
  <c r="AC20" i="17" s="1"/>
  <c r="AA20" i="17"/>
  <c r="Z20" i="17"/>
  <c r="R20" i="17"/>
  <c r="S20" i="17" s="1"/>
  <c r="Q20" i="17"/>
  <c r="J20" i="17"/>
  <c r="AC19" i="17"/>
  <c r="AB19" i="17"/>
  <c r="Z19" i="17"/>
  <c r="AA19" i="17" s="1"/>
  <c r="R19" i="17"/>
  <c r="S19" i="17" s="1"/>
  <c r="Q19" i="17"/>
  <c r="J19" i="17"/>
  <c r="AB18" i="17"/>
  <c r="AC18" i="17" s="1"/>
  <c r="AA18" i="17"/>
  <c r="Z18" i="17"/>
  <c r="R18" i="17"/>
  <c r="S18" i="17" s="1"/>
  <c r="Q18" i="17"/>
  <c r="J18" i="17"/>
  <c r="AB17" i="17"/>
  <c r="AC17" i="17" s="1"/>
  <c r="Z17" i="17"/>
  <c r="AA17" i="17" s="1"/>
  <c r="R17" i="17"/>
  <c r="S17" i="17" s="1"/>
  <c r="Q17" i="17"/>
  <c r="J17" i="17"/>
  <c r="AB16" i="17"/>
  <c r="AC16" i="17" s="1"/>
  <c r="AA16" i="17"/>
  <c r="Z16" i="17"/>
  <c r="R16" i="17"/>
  <c r="S16" i="17" s="1"/>
  <c r="Q16" i="17"/>
  <c r="J16" i="17"/>
  <c r="AB15" i="17"/>
  <c r="AC15" i="17" s="1"/>
  <c r="Z15" i="17"/>
  <c r="AA15" i="17" s="1"/>
  <c r="R15" i="17"/>
  <c r="S15" i="17" s="1"/>
  <c r="Q15" i="17"/>
  <c r="AC14" i="17"/>
  <c r="AA14" i="17"/>
  <c r="Z14" i="17"/>
  <c r="AB14" i="17" s="1"/>
  <c r="S14" i="17"/>
  <c r="R14" i="17"/>
  <c r="Q14" i="17"/>
  <c r="AB13" i="17"/>
  <c r="AC13" i="17" s="1"/>
  <c r="AA13" i="17"/>
  <c r="Z13" i="17"/>
  <c r="Q13" i="17"/>
  <c r="J13" i="17"/>
  <c r="R13" i="17" s="1"/>
  <c r="S13" i="17" s="1"/>
  <c r="Z12" i="17"/>
  <c r="AA12" i="17" s="1"/>
  <c r="Q12" i="17"/>
  <c r="J12" i="17"/>
  <c r="R12" i="17" s="1"/>
  <c r="S12" i="17" s="1"/>
  <c r="AB11" i="17"/>
  <c r="AC11" i="17" s="1"/>
  <c r="AA11" i="17"/>
  <c r="Z11" i="17"/>
  <c r="Q11" i="17"/>
  <c r="J11" i="17"/>
  <c r="R11" i="17" s="1"/>
  <c r="S11" i="17" s="1"/>
  <c r="Z10" i="17"/>
  <c r="Q10" i="17"/>
  <c r="J10" i="17"/>
  <c r="R10" i="17" s="1"/>
  <c r="S10" i="17" s="1"/>
  <c r="AB9" i="17"/>
  <c r="AC9" i="17" s="1"/>
  <c r="AA9" i="17"/>
  <c r="Z9" i="17"/>
  <c r="Q9" i="17"/>
  <c r="J9" i="17"/>
  <c r="R9" i="17" s="1"/>
  <c r="S9" i="17" s="1"/>
  <c r="AB8" i="17"/>
  <c r="AC8" i="17" s="1"/>
  <c r="Z8" i="17"/>
  <c r="AA8" i="17" s="1"/>
  <c r="Q8" i="17"/>
  <c r="J8" i="17"/>
  <c r="R8" i="17" s="1"/>
  <c r="S8" i="17" s="1"/>
  <c r="AB7" i="17"/>
  <c r="AC7" i="17" s="1"/>
  <c r="AA7" i="17"/>
  <c r="Z7" i="17"/>
  <c r="Q7" i="17"/>
  <c r="J7" i="17"/>
  <c r="R7" i="17" s="1"/>
  <c r="S7" i="17" s="1"/>
  <c r="AB6" i="17"/>
  <c r="AC6" i="17" s="1"/>
  <c r="Z6" i="17"/>
  <c r="AA6" i="17" s="1"/>
  <c r="Q6" i="17"/>
  <c r="J6" i="17"/>
  <c r="R6" i="17" s="1"/>
  <c r="AB5" i="17"/>
  <c r="AC5" i="17" s="1"/>
  <c r="AA5" i="17"/>
  <c r="Z5" i="17"/>
  <c r="Q5" i="17"/>
  <c r="J5" i="17"/>
  <c r="R5" i="17" s="1"/>
  <c r="S5" i="17" s="1"/>
  <c r="Z4" i="17"/>
  <c r="AA30" i="17" s="1"/>
  <c r="Q4" i="17"/>
  <c r="J4" i="17"/>
  <c r="R4" i="17" s="1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H2" i="16" s="1"/>
  <c r="H1" i="16"/>
  <c r="B1" i="16"/>
  <c r="AC33" i="15"/>
  <c r="AB33" i="15"/>
  <c r="AA33" i="15"/>
  <c r="Z33" i="15"/>
  <c r="R33" i="15"/>
  <c r="Q33" i="15"/>
  <c r="J33" i="15"/>
  <c r="Z32" i="15"/>
  <c r="R32" i="15"/>
  <c r="Q32" i="15"/>
  <c r="J32" i="15"/>
  <c r="Z31" i="15"/>
  <c r="Q31" i="15"/>
  <c r="J31" i="15"/>
  <c r="AB30" i="15"/>
  <c r="Z30" i="15"/>
  <c r="R30" i="15"/>
  <c r="Q30" i="15"/>
  <c r="J30" i="15"/>
  <c r="AA29" i="15"/>
  <c r="Z29" i="15"/>
  <c r="Q29" i="15"/>
  <c r="J29" i="15"/>
  <c r="R29" i="15" s="1"/>
  <c r="Z28" i="15"/>
  <c r="R28" i="15"/>
  <c r="Q28" i="15"/>
  <c r="J28" i="15"/>
  <c r="Z27" i="15"/>
  <c r="Q27" i="15"/>
  <c r="J27" i="15"/>
  <c r="R27" i="15" s="1"/>
  <c r="Z26" i="15"/>
  <c r="R26" i="15"/>
  <c r="AB26" i="15" s="1"/>
  <c r="Q26" i="15"/>
  <c r="J26" i="15"/>
  <c r="Z25" i="15"/>
  <c r="AB25" i="15" s="1"/>
  <c r="AC25" i="15" s="1"/>
  <c r="Q25" i="15"/>
  <c r="J25" i="15"/>
  <c r="R25" i="15" s="1"/>
  <c r="S25" i="15" s="1"/>
  <c r="AB24" i="15"/>
  <c r="AC24" i="15" s="1"/>
  <c r="AA24" i="15"/>
  <c r="Z24" i="15"/>
  <c r="R24" i="15"/>
  <c r="S24" i="15" s="1"/>
  <c r="Q24" i="15"/>
  <c r="J24" i="15"/>
  <c r="AA23" i="15"/>
  <c r="Z23" i="15"/>
  <c r="AB23" i="15" s="1"/>
  <c r="AC23" i="15" s="1"/>
  <c r="Q23" i="15"/>
  <c r="J23" i="15"/>
  <c r="R23" i="15" s="1"/>
  <c r="S23" i="15" s="1"/>
  <c r="AC22" i="15"/>
  <c r="AB22" i="15"/>
  <c r="AA22" i="15"/>
  <c r="Z22" i="15"/>
  <c r="S22" i="15"/>
  <c r="R22" i="15"/>
  <c r="Q22" i="15"/>
  <c r="J22" i="15"/>
  <c r="Z21" i="15"/>
  <c r="AB21" i="15" s="1"/>
  <c r="AC21" i="15" s="1"/>
  <c r="Q21" i="15"/>
  <c r="J21" i="15"/>
  <c r="R21" i="15" s="1"/>
  <c r="S21" i="15" s="1"/>
  <c r="AB20" i="15"/>
  <c r="AC20" i="15" s="1"/>
  <c r="AA20" i="15"/>
  <c r="Z20" i="15"/>
  <c r="R20" i="15"/>
  <c r="S20" i="15" s="1"/>
  <c r="Q20" i="15"/>
  <c r="J20" i="15"/>
  <c r="AA19" i="15"/>
  <c r="Z19" i="15"/>
  <c r="AB19" i="15" s="1"/>
  <c r="AC19" i="15" s="1"/>
  <c r="Q19" i="15"/>
  <c r="J19" i="15"/>
  <c r="R19" i="15" s="1"/>
  <c r="S19" i="15" s="1"/>
  <c r="AC18" i="15"/>
  <c r="AB18" i="15"/>
  <c r="AA18" i="15"/>
  <c r="Z18" i="15"/>
  <c r="S18" i="15"/>
  <c r="R18" i="15"/>
  <c r="Q18" i="15"/>
  <c r="J18" i="15"/>
  <c r="Z17" i="15"/>
  <c r="AB17" i="15" s="1"/>
  <c r="AC17" i="15" s="1"/>
  <c r="Q17" i="15"/>
  <c r="J17" i="15"/>
  <c r="R17" i="15" s="1"/>
  <c r="S17" i="15" s="1"/>
  <c r="AB16" i="15"/>
  <c r="AC16" i="15" s="1"/>
  <c r="AA16" i="15"/>
  <c r="Z16" i="15"/>
  <c r="R16" i="15"/>
  <c r="S16" i="15" s="1"/>
  <c r="Q16" i="15"/>
  <c r="J16" i="15"/>
  <c r="AA15" i="15"/>
  <c r="Z15" i="15"/>
  <c r="AB15" i="15" s="1"/>
  <c r="AC15" i="15" s="1"/>
  <c r="Q15" i="15"/>
  <c r="J15" i="15"/>
  <c r="R15" i="15" s="1"/>
  <c r="S15" i="15" s="1"/>
  <c r="AC14" i="15"/>
  <c r="AB14" i="15"/>
  <c r="AA14" i="15"/>
  <c r="Z14" i="15"/>
  <c r="S14" i="15"/>
  <c r="R14" i="15"/>
  <c r="Q14" i="15"/>
  <c r="J14" i="15"/>
  <c r="Z13" i="15"/>
  <c r="AB13" i="15" s="1"/>
  <c r="AC13" i="15" s="1"/>
  <c r="Q13" i="15"/>
  <c r="J13" i="15"/>
  <c r="R13" i="15" s="1"/>
  <c r="S13" i="15" s="1"/>
  <c r="AB12" i="15"/>
  <c r="AC12" i="15" s="1"/>
  <c r="AA12" i="15"/>
  <c r="Z12" i="15"/>
  <c r="R12" i="15"/>
  <c r="S12" i="15" s="1"/>
  <c r="Q12" i="15"/>
  <c r="J12" i="15"/>
  <c r="AA11" i="15"/>
  <c r="Z11" i="15"/>
  <c r="AB11" i="15" s="1"/>
  <c r="AC11" i="15" s="1"/>
  <c r="Q11" i="15"/>
  <c r="J11" i="15"/>
  <c r="R11" i="15" s="1"/>
  <c r="S11" i="15" s="1"/>
  <c r="AC10" i="15"/>
  <c r="AB10" i="15"/>
  <c r="AA10" i="15"/>
  <c r="Z10" i="15"/>
  <c r="S10" i="15"/>
  <c r="R10" i="15"/>
  <c r="Q10" i="15"/>
  <c r="J10" i="15"/>
  <c r="Z9" i="15"/>
  <c r="AB9" i="15" s="1"/>
  <c r="AC9" i="15" s="1"/>
  <c r="Q9" i="15"/>
  <c r="J9" i="15"/>
  <c r="R9" i="15" s="1"/>
  <c r="S9" i="15" s="1"/>
  <c r="AB8" i="15"/>
  <c r="AC8" i="15" s="1"/>
  <c r="AA8" i="15"/>
  <c r="Z8" i="15"/>
  <c r="R8" i="15"/>
  <c r="S8" i="15" s="1"/>
  <c r="Q8" i="15"/>
  <c r="J8" i="15"/>
  <c r="AA7" i="15"/>
  <c r="Z7" i="15"/>
  <c r="AB7" i="15" s="1"/>
  <c r="AC7" i="15" s="1"/>
  <c r="Q7" i="15"/>
  <c r="J7" i="15"/>
  <c r="R7" i="15" s="1"/>
  <c r="S7" i="15" s="1"/>
  <c r="AC6" i="15"/>
  <c r="AB6" i="15"/>
  <c r="AA6" i="15"/>
  <c r="Z6" i="15"/>
  <c r="S6" i="15"/>
  <c r="R6" i="15"/>
  <c r="Q6" i="15"/>
  <c r="J6" i="15"/>
  <c r="Z5" i="15"/>
  <c r="Q5" i="15"/>
  <c r="J5" i="15"/>
  <c r="R5" i="15" s="1"/>
  <c r="S5" i="15" s="1"/>
  <c r="AB4" i="15"/>
  <c r="AC4" i="15" s="1"/>
  <c r="AA4" i="15"/>
  <c r="Z4" i="15"/>
  <c r="R4" i="15"/>
  <c r="S4" i="15" s="1"/>
  <c r="Q4" i="15"/>
  <c r="J4" i="15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H1" i="14" s="1"/>
  <c r="B1" i="14"/>
  <c r="Z33" i="13"/>
  <c r="AA10" i="13" s="1"/>
  <c r="Q33" i="13"/>
  <c r="J33" i="13"/>
  <c r="R33" i="13" s="1"/>
  <c r="S33" i="13" s="1"/>
  <c r="AB32" i="13"/>
  <c r="AC32" i="13" s="1"/>
  <c r="AA32" i="13"/>
  <c r="Z32" i="13"/>
  <c r="R32" i="13"/>
  <c r="S32" i="13" s="1"/>
  <c r="Q32" i="13"/>
  <c r="J32" i="13"/>
  <c r="Z31" i="13"/>
  <c r="AB31" i="13" s="1"/>
  <c r="AC31" i="13" s="1"/>
  <c r="Q31" i="13"/>
  <c r="J31" i="13"/>
  <c r="R31" i="13" s="1"/>
  <c r="S31" i="13" s="1"/>
  <c r="AB30" i="13"/>
  <c r="AC30" i="13" s="1"/>
  <c r="AA30" i="13"/>
  <c r="Z30" i="13"/>
  <c r="R30" i="13"/>
  <c r="S30" i="13" s="1"/>
  <c r="Q30" i="13"/>
  <c r="J30" i="13"/>
  <c r="Z29" i="13"/>
  <c r="Q29" i="13"/>
  <c r="J29" i="13"/>
  <c r="R29" i="13" s="1"/>
  <c r="S29" i="13" s="1"/>
  <c r="AB28" i="13"/>
  <c r="AC28" i="13" s="1"/>
  <c r="AA28" i="13"/>
  <c r="Z28" i="13"/>
  <c r="R28" i="13"/>
  <c r="S28" i="13" s="1"/>
  <c r="Q28" i="13"/>
  <c r="J28" i="13"/>
  <c r="Z27" i="13"/>
  <c r="AB27" i="13" s="1"/>
  <c r="AC27" i="13" s="1"/>
  <c r="Q27" i="13"/>
  <c r="J27" i="13"/>
  <c r="R27" i="13" s="1"/>
  <c r="S27" i="13" s="1"/>
  <c r="AB26" i="13"/>
  <c r="AC26" i="13" s="1"/>
  <c r="AA26" i="13"/>
  <c r="Z26" i="13"/>
  <c r="R26" i="13"/>
  <c r="S26" i="13" s="1"/>
  <c r="Q26" i="13"/>
  <c r="J26" i="13"/>
  <c r="AA25" i="13"/>
  <c r="AA24" i="13"/>
  <c r="AB23" i="13"/>
  <c r="AC23" i="13" s="1"/>
  <c r="AA23" i="13"/>
  <c r="Z23" i="13"/>
  <c r="R23" i="13"/>
  <c r="S23" i="13" s="1"/>
  <c r="Q23" i="13"/>
  <c r="J23" i="13"/>
  <c r="AA22" i="13"/>
  <c r="Z22" i="13"/>
  <c r="AB22" i="13" s="1"/>
  <c r="AC22" i="13" s="1"/>
  <c r="Q22" i="13"/>
  <c r="J22" i="13"/>
  <c r="R22" i="13" s="1"/>
  <c r="S22" i="13" s="1"/>
  <c r="AC21" i="13"/>
  <c r="AB21" i="13"/>
  <c r="AA21" i="13"/>
  <c r="Z21" i="13"/>
  <c r="S21" i="13"/>
  <c r="R21" i="13"/>
  <c r="Q21" i="13"/>
  <c r="J21" i="13"/>
  <c r="Z20" i="13"/>
  <c r="AB20" i="13" s="1"/>
  <c r="AC20" i="13" s="1"/>
  <c r="Q20" i="13"/>
  <c r="J20" i="13"/>
  <c r="R20" i="13" s="1"/>
  <c r="S20" i="13" s="1"/>
  <c r="AB19" i="13"/>
  <c r="AC19" i="13" s="1"/>
  <c r="AA19" i="13"/>
  <c r="Z19" i="13"/>
  <c r="R19" i="13"/>
  <c r="S19" i="13" s="1"/>
  <c r="Q19" i="13"/>
  <c r="J19" i="13"/>
  <c r="AA18" i="13"/>
  <c r="Z18" i="13"/>
  <c r="AB18" i="13" s="1"/>
  <c r="AC18" i="13" s="1"/>
  <c r="Q18" i="13"/>
  <c r="J18" i="13"/>
  <c r="R18" i="13" s="1"/>
  <c r="S18" i="13" s="1"/>
  <c r="AC17" i="13"/>
  <c r="AB17" i="13"/>
  <c r="AA17" i="13"/>
  <c r="Z17" i="13"/>
  <c r="S17" i="13"/>
  <c r="R17" i="13"/>
  <c r="Q17" i="13"/>
  <c r="J17" i="13"/>
  <c r="Z16" i="13"/>
  <c r="Q16" i="13"/>
  <c r="J16" i="13"/>
  <c r="AB15" i="13"/>
  <c r="AC15" i="13" s="1"/>
  <c r="AA15" i="13"/>
  <c r="Z15" i="13"/>
  <c r="R15" i="13"/>
  <c r="S15" i="13" s="1"/>
  <c r="Q15" i="13"/>
  <c r="J15" i="13"/>
  <c r="Z14" i="13"/>
  <c r="Q14" i="13"/>
  <c r="J14" i="13"/>
  <c r="R14" i="13" s="1"/>
  <c r="AC13" i="13"/>
  <c r="AB13" i="13"/>
  <c r="AA13" i="13"/>
  <c r="Z13" i="13"/>
  <c r="R13" i="13"/>
  <c r="Q13" i="13"/>
  <c r="J13" i="13"/>
  <c r="Z12" i="13"/>
  <c r="Q12" i="13"/>
  <c r="J12" i="13"/>
  <c r="AB11" i="13"/>
  <c r="AC11" i="13" s="1"/>
  <c r="AA11" i="13"/>
  <c r="Z11" i="13"/>
  <c r="R11" i="13"/>
  <c r="S11" i="13" s="1"/>
  <c r="Q11" i="13"/>
  <c r="J11" i="13"/>
  <c r="Z10" i="13"/>
  <c r="Q10" i="13"/>
  <c r="J10" i="13"/>
  <c r="R10" i="13" s="1"/>
  <c r="AC9" i="13"/>
  <c r="AB9" i="13"/>
  <c r="AA9" i="13"/>
  <c r="Z9" i="13"/>
  <c r="R9" i="13"/>
  <c r="Q9" i="13"/>
  <c r="J9" i="13"/>
  <c r="Z8" i="13"/>
  <c r="AB8" i="13" s="1"/>
  <c r="AC8" i="13" s="1"/>
  <c r="Q8" i="13"/>
  <c r="J8" i="13"/>
  <c r="R8" i="13" s="1"/>
  <c r="S8" i="13" s="1"/>
  <c r="AB7" i="13"/>
  <c r="AC7" i="13" s="1"/>
  <c r="AA7" i="13"/>
  <c r="Z7" i="13"/>
  <c r="R7" i="13"/>
  <c r="Q7" i="13"/>
  <c r="J7" i="13"/>
  <c r="AA6" i="13"/>
  <c r="Z6" i="13"/>
  <c r="AB6" i="13" s="1"/>
  <c r="AC6" i="13" s="1"/>
  <c r="Q6" i="13"/>
  <c r="J6" i="13"/>
  <c r="R6" i="13" s="1"/>
  <c r="S6" i="13" s="1"/>
  <c r="Z5" i="13"/>
  <c r="R5" i="13"/>
  <c r="Q5" i="13"/>
  <c r="J5" i="13"/>
  <c r="AA4" i="13"/>
  <c r="Z4" i="13"/>
  <c r="Q4" i="13"/>
  <c r="J4" i="13"/>
  <c r="R4" i="13" s="1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H2" i="12" s="1"/>
  <c r="H1" i="12"/>
  <c r="B1" i="12"/>
  <c r="AB33" i="11"/>
  <c r="AC33" i="11" s="1"/>
  <c r="AA33" i="11"/>
  <c r="Z33" i="11"/>
  <c r="R33" i="11"/>
  <c r="S33" i="11" s="1"/>
  <c r="Q33" i="11"/>
  <c r="J33" i="11"/>
  <c r="Z32" i="11"/>
  <c r="AB32" i="11" s="1"/>
  <c r="AC32" i="11" s="1"/>
  <c r="Q32" i="11"/>
  <c r="J32" i="11"/>
  <c r="R32" i="11" s="1"/>
  <c r="S32" i="11" s="1"/>
  <c r="AB31" i="11"/>
  <c r="AC31" i="11" s="1"/>
  <c r="AA31" i="11"/>
  <c r="Z31" i="11"/>
  <c r="R31" i="11"/>
  <c r="S31" i="11" s="1"/>
  <c r="Q31" i="11"/>
  <c r="J31" i="11"/>
  <c r="Z30" i="11"/>
  <c r="Q30" i="11"/>
  <c r="J30" i="11"/>
  <c r="R30" i="11" s="1"/>
  <c r="S30" i="11" s="1"/>
  <c r="AB29" i="11"/>
  <c r="AC29" i="11" s="1"/>
  <c r="AA29" i="11"/>
  <c r="Z29" i="11"/>
  <c r="R29" i="11"/>
  <c r="S29" i="11" s="1"/>
  <c r="Q29" i="11"/>
  <c r="J29" i="11"/>
  <c r="Z28" i="11"/>
  <c r="AB28" i="11" s="1"/>
  <c r="AC28" i="11" s="1"/>
  <c r="Q28" i="11"/>
  <c r="J28" i="11"/>
  <c r="R28" i="11" s="1"/>
  <c r="S28" i="11" s="1"/>
  <c r="AB27" i="11"/>
  <c r="AC27" i="11" s="1"/>
  <c r="AA27" i="11"/>
  <c r="Z27" i="11"/>
  <c r="R27" i="11"/>
  <c r="S27" i="11" s="1"/>
  <c r="Q27" i="11"/>
  <c r="J27" i="11"/>
  <c r="Z26" i="11"/>
  <c r="Q26" i="11"/>
  <c r="J26" i="11"/>
  <c r="R26" i="11" s="1"/>
  <c r="S26" i="11" s="1"/>
  <c r="AB23" i="11"/>
  <c r="AC23" i="11" s="1"/>
  <c r="AA23" i="11"/>
  <c r="Z23" i="11"/>
  <c r="R23" i="11"/>
  <c r="S23" i="11" s="1"/>
  <c r="Q23" i="11"/>
  <c r="J23" i="11"/>
  <c r="Z22" i="11"/>
  <c r="AB22" i="11" s="1"/>
  <c r="AC22" i="11" s="1"/>
  <c r="Q22" i="11"/>
  <c r="J22" i="11"/>
  <c r="R22" i="11" s="1"/>
  <c r="S22" i="11" s="1"/>
  <c r="AB21" i="11"/>
  <c r="AC21" i="11" s="1"/>
  <c r="AA21" i="11"/>
  <c r="Z21" i="11"/>
  <c r="R21" i="11"/>
  <c r="S21" i="11" s="1"/>
  <c r="Q21" i="11"/>
  <c r="J21" i="11"/>
  <c r="Z20" i="11"/>
  <c r="Q20" i="11"/>
  <c r="J20" i="11"/>
  <c r="R20" i="11" s="1"/>
  <c r="S20" i="11" s="1"/>
  <c r="AB19" i="11"/>
  <c r="AC19" i="11" s="1"/>
  <c r="AA19" i="11"/>
  <c r="Z19" i="11"/>
  <c r="R19" i="11"/>
  <c r="S19" i="11" s="1"/>
  <c r="Q19" i="11"/>
  <c r="J19" i="11"/>
  <c r="Z18" i="11"/>
  <c r="AB18" i="11" s="1"/>
  <c r="AC18" i="11" s="1"/>
  <c r="Q18" i="11"/>
  <c r="J18" i="11"/>
  <c r="R18" i="11" s="1"/>
  <c r="S18" i="11" s="1"/>
  <c r="AB17" i="11"/>
  <c r="AC17" i="11" s="1"/>
  <c r="AA17" i="11"/>
  <c r="Z17" i="11"/>
  <c r="R17" i="11"/>
  <c r="S17" i="11" s="1"/>
  <c r="Q17" i="11"/>
  <c r="J17" i="11"/>
  <c r="Z16" i="11"/>
  <c r="Q16" i="11"/>
  <c r="J16" i="11"/>
  <c r="R16" i="11" s="1"/>
  <c r="S16" i="11" s="1"/>
  <c r="AB15" i="11"/>
  <c r="AC15" i="11" s="1"/>
  <c r="AA15" i="11"/>
  <c r="Z15" i="11"/>
  <c r="R15" i="11"/>
  <c r="S15" i="11" s="1"/>
  <c r="Q15" i="11"/>
  <c r="J15" i="11"/>
  <c r="Z14" i="11"/>
  <c r="AB14" i="11" s="1"/>
  <c r="AC14" i="11" s="1"/>
  <c r="Q14" i="11"/>
  <c r="J14" i="11"/>
  <c r="R14" i="11" s="1"/>
  <c r="S14" i="11" s="1"/>
  <c r="AB13" i="11"/>
  <c r="AC13" i="11" s="1"/>
  <c r="AA13" i="11"/>
  <c r="Z13" i="11"/>
  <c r="R13" i="11"/>
  <c r="S13" i="11" s="1"/>
  <c r="Q13" i="11"/>
  <c r="J13" i="11"/>
  <c r="Z12" i="11"/>
  <c r="Q12" i="11"/>
  <c r="J12" i="11"/>
  <c r="R12" i="11" s="1"/>
  <c r="S12" i="11" s="1"/>
  <c r="AB11" i="11"/>
  <c r="AC11" i="11" s="1"/>
  <c r="AA11" i="11"/>
  <c r="Z11" i="11"/>
  <c r="R11" i="11"/>
  <c r="S11" i="11" s="1"/>
  <c r="Q11" i="11"/>
  <c r="J11" i="11"/>
  <c r="Z10" i="11"/>
  <c r="AB10" i="11" s="1"/>
  <c r="AC10" i="11" s="1"/>
  <c r="Q10" i="11"/>
  <c r="J10" i="11"/>
  <c r="R10" i="11" s="1"/>
  <c r="S10" i="11" s="1"/>
  <c r="AB9" i="11"/>
  <c r="Z9" i="11"/>
  <c r="R9" i="11"/>
  <c r="Q9" i="11"/>
  <c r="J9" i="11"/>
  <c r="Z8" i="11"/>
  <c r="Q8" i="11"/>
  <c r="J8" i="11"/>
  <c r="AB7" i="11"/>
  <c r="AC7" i="11" s="1"/>
  <c r="AA7" i="11"/>
  <c r="Z7" i="11"/>
  <c r="R7" i="11"/>
  <c r="S7" i="11" s="1"/>
  <c r="Q7" i="11"/>
  <c r="J7" i="11"/>
  <c r="AA6" i="11"/>
  <c r="Z6" i="11"/>
  <c r="AB6" i="11" s="1"/>
  <c r="AC6" i="11" s="1"/>
  <c r="Q6" i="11"/>
  <c r="J6" i="11"/>
  <c r="R6" i="11" s="1"/>
  <c r="S6" i="11" s="1"/>
  <c r="Z5" i="11"/>
  <c r="R5" i="11"/>
  <c r="Q5" i="11"/>
  <c r="J5" i="11"/>
  <c r="Z4" i="11"/>
  <c r="Q4" i="11"/>
  <c r="J4" i="11"/>
  <c r="R4" i="11" s="1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H2" i="10" s="1"/>
  <c r="H1" i="10"/>
  <c r="B1" i="10"/>
  <c r="AB31" i="9"/>
  <c r="Z31" i="9"/>
  <c r="R31" i="9"/>
  <c r="Q31" i="9"/>
  <c r="J31" i="9"/>
  <c r="Z30" i="9"/>
  <c r="Q30" i="9"/>
  <c r="J30" i="9"/>
  <c r="AB29" i="9"/>
  <c r="Z29" i="9"/>
  <c r="R29" i="9"/>
  <c r="Q29" i="9"/>
  <c r="J29" i="9"/>
  <c r="Z28" i="9"/>
  <c r="Q28" i="9"/>
  <c r="J28" i="9"/>
  <c r="R28" i="9" s="1"/>
  <c r="AB27" i="9"/>
  <c r="Z27" i="9"/>
  <c r="R27" i="9"/>
  <c r="Q27" i="9"/>
  <c r="J27" i="9"/>
  <c r="Z26" i="9"/>
  <c r="AB26" i="9" s="1"/>
  <c r="AB25" i="9"/>
  <c r="AC25" i="9" s="1"/>
  <c r="Z25" i="9"/>
  <c r="AA25" i="9" s="1"/>
  <c r="R25" i="9"/>
  <c r="Q25" i="9"/>
  <c r="J25" i="9"/>
  <c r="AC24" i="9"/>
  <c r="AB24" i="9"/>
  <c r="Z24" i="9"/>
  <c r="AA24" i="9" s="1"/>
  <c r="R24" i="9"/>
  <c r="Q24" i="9"/>
  <c r="J24" i="9"/>
  <c r="Z23" i="9"/>
  <c r="AB23" i="9" s="1"/>
  <c r="AC23" i="9" s="1"/>
  <c r="Q23" i="9"/>
  <c r="J23" i="9"/>
  <c r="R23" i="9" s="1"/>
  <c r="S23" i="9" s="1"/>
  <c r="AB22" i="9"/>
  <c r="AC22" i="9" s="1"/>
  <c r="Z22" i="9"/>
  <c r="AA22" i="9" s="1"/>
  <c r="S22" i="9"/>
  <c r="R22" i="9"/>
  <c r="Q22" i="9"/>
  <c r="J22" i="9"/>
  <c r="Z21" i="9"/>
  <c r="AB21" i="9" s="1"/>
  <c r="AC21" i="9" s="1"/>
  <c r="Q21" i="9"/>
  <c r="J21" i="9"/>
  <c r="R21" i="9" s="1"/>
  <c r="S21" i="9" s="1"/>
  <c r="AB20" i="9"/>
  <c r="AC20" i="9" s="1"/>
  <c r="Z20" i="9"/>
  <c r="AA20" i="9" s="1"/>
  <c r="R20" i="9"/>
  <c r="S20" i="9" s="1"/>
  <c r="Q20" i="9"/>
  <c r="J20" i="9"/>
  <c r="Z19" i="9"/>
  <c r="Q19" i="9"/>
  <c r="J19" i="9"/>
  <c r="R19" i="9" s="1"/>
  <c r="S19" i="9" s="1"/>
  <c r="AB18" i="9"/>
  <c r="AC18" i="9" s="1"/>
  <c r="Z18" i="9"/>
  <c r="AA18" i="9" s="1"/>
  <c r="R18" i="9"/>
  <c r="S18" i="9" s="1"/>
  <c r="Q18" i="9"/>
  <c r="J18" i="9"/>
  <c r="AA17" i="9"/>
  <c r="Z17" i="9"/>
  <c r="AB17" i="9" s="1"/>
  <c r="AC17" i="9" s="1"/>
  <c r="Q17" i="9"/>
  <c r="J17" i="9"/>
  <c r="R17" i="9" s="1"/>
  <c r="S17" i="9" s="1"/>
  <c r="AC16" i="9"/>
  <c r="AB16" i="9"/>
  <c r="Z16" i="9"/>
  <c r="AA16" i="9" s="1"/>
  <c r="R16" i="9"/>
  <c r="S16" i="9" s="1"/>
  <c r="Q16" i="9"/>
  <c r="J16" i="9"/>
  <c r="Z15" i="9"/>
  <c r="AB15" i="9" s="1"/>
  <c r="AC15" i="9" s="1"/>
  <c r="Q15" i="9"/>
  <c r="J15" i="9"/>
  <c r="R15" i="9" s="1"/>
  <c r="S15" i="9" s="1"/>
  <c r="AB14" i="9"/>
  <c r="AC14" i="9" s="1"/>
  <c r="Z14" i="9"/>
  <c r="AA14" i="9" s="1"/>
  <c r="S14" i="9"/>
  <c r="R14" i="9"/>
  <c r="Q14" i="9"/>
  <c r="J14" i="9"/>
  <c r="Z13" i="9"/>
  <c r="AB13" i="9" s="1"/>
  <c r="AC13" i="9" s="1"/>
  <c r="Q13" i="9"/>
  <c r="J13" i="9"/>
  <c r="R13" i="9" s="1"/>
  <c r="S13" i="9" s="1"/>
  <c r="AB12" i="9"/>
  <c r="AC12" i="9" s="1"/>
  <c r="Z12" i="9"/>
  <c r="AA12" i="9" s="1"/>
  <c r="R12" i="9"/>
  <c r="S12" i="9" s="1"/>
  <c r="Q12" i="9"/>
  <c r="J12" i="9"/>
  <c r="Z11" i="9"/>
  <c r="Q11" i="9"/>
  <c r="J11" i="9"/>
  <c r="R11" i="9" s="1"/>
  <c r="S11" i="9" s="1"/>
  <c r="AB10" i="9"/>
  <c r="AC10" i="9" s="1"/>
  <c r="Z10" i="9"/>
  <c r="AA10" i="9" s="1"/>
  <c r="R10" i="9"/>
  <c r="S10" i="9" s="1"/>
  <c r="Q10" i="9"/>
  <c r="J10" i="9"/>
  <c r="AA9" i="9"/>
  <c r="Z9" i="9"/>
  <c r="AB9" i="9" s="1"/>
  <c r="AC9" i="9" s="1"/>
  <c r="Q9" i="9"/>
  <c r="J9" i="9"/>
  <c r="R9" i="9" s="1"/>
  <c r="S9" i="9" s="1"/>
  <c r="AC8" i="9"/>
  <c r="AB8" i="9"/>
  <c r="Z8" i="9"/>
  <c r="AA8" i="9" s="1"/>
  <c r="R8" i="9"/>
  <c r="S8" i="9" s="1"/>
  <c r="Q8" i="9"/>
  <c r="J8" i="9"/>
  <c r="Z7" i="9"/>
  <c r="AB7" i="9" s="1"/>
  <c r="AC7" i="9" s="1"/>
  <c r="Q7" i="9"/>
  <c r="J7" i="9"/>
  <c r="R7" i="9" s="1"/>
  <c r="S7" i="9" s="1"/>
  <c r="AB6" i="9"/>
  <c r="AC6" i="9" s="1"/>
  <c r="Z6" i="9"/>
  <c r="AA6" i="9" s="1"/>
  <c r="S6" i="9"/>
  <c r="R6" i="9"/>
  <c r="Q6" i="9"/>
  <c r="J6" i="9"/>
  <c r="Z5" i="9"/>
  <c r="AB5" i="9" s="1"/>
  <c r="AC5" i="9" s="1"/>
  <c r="Q5" i="9"/>
  <c r="J5" i="9"/>
  <c r="R5" i="9" s="1"/>
  <c r="S5" i="9" s="1"/>
  <c r="Z4" i="9"/>
  <c r="AB4" i="9" s="1"/>
  <c r="AC4" i="9" s="1"/>
  <c r="Q4" i="9"/>
  <c r="J4" i="9"/>
  <c r="R4" i="9" s="1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H2" i="8"/>
  <c r="H1" i="8"/>
  <c r="B1" i="8"/>
  <c r="AB33" i="7"/>
  <c r="AC33" i="7" s="1"/>
  <c r="Z33" i="7"/>
  <c r="AA33" i="7" s="1"/>
  <c r="S33" i="7"/>
  <c r="R33" i="7"/>
  <c r="Q33" i="7"/>
  <c r="J33" i="7"/>
  <c r="Z32" i="7"/>
  <c r="AB32" i="7" s="1"/>
  <c r="AC32" i="7" s="1"/>
  <c r="Q32" i="7"/>
  <c r="J32" i="7"/>
  <c r="R32" i="7" s="1"/>
  <c r="S32" i="7" s="1"/>
  <c r="AB31" i="7"/>
  <c r="AC31" i="7" s="1"/>
  <c r="Z31" i="7"/>
  <c r="AA31" i="7" s="1"/>
  <c r="R31" i="7"/>
  <c r="S31" i="7" s="1"/>
  <c r="Q31" i="7"/>
  <c r="J31" i="7"/>
  <c r="Z30" i="7"/>
  <c r="Q30" i="7"/>
  <c r="J30" i="7"/>
  <c r="R30" i="7" s="1"/>
  <c r="S30" i="7" s="1"/>
  <c r="AB29" i="7"/>
  <c r="AC29" i="7" s="1"/>
  <c r="Z29" i="7"/>
  <c r="AA29" i="7" s="1"/>
  <c r="R29" i="7"/>
  <c r="S29" i="7" s="1"/>
  <c r="Q29" i="7"/>
  <c r="J29" i="7"/>
  <c r="AA28" i="7"/>
  <c r="Z28" i="7"/>
  <c r="AB28" i="7" s="1"/>
  <c r="AC28" i="7" s="1"/>
  <c r="Q28" i="7"/>
  <c r="J28" i="7"/>
  <c r="R28" i="7" s="1"/>
  <c r="S28" i="7" s="1"/>
  <c r="AC27" i="7"/>
  <c r="AB27" i="7"/>
  <c r="Z27" i="7"/>
  <c r="AA27" i="7" s="1"/>
  <c r="R27" i="7"/>
  <c r="S27" i="7" s="1"/>
  <c r="Q27" i="7"/>
  <c r="J27" i="7"/>
  <c r="Z26" i="7"/>
  <c r="AB26" i="7" s="1"/>
  <c r="AC26" i="7" s="1"/>
  <c r="Q26" i="7"/>
  <c r="J26" i="7"/>
  <c r="R26" i="7" s="1"/>
  <c r="S26" i="7" s="1"/>
  <c r="AB25" i="7"/>
  <c r="AC25" i="7" s="1"/>
  <c r="Z25" i="7"/>
  <c r="AA25" i="7" s="1"/>
  <c r="S25" i="7"/>
  <c r="R25" i="7"/>
  <c r="Q25" i="7"/>
  <c r="J25" i="7"/>
  <c r="Z24" i="7"/>
  <c r="AB24" i="7" s="1"/>
  <c r="AC24" i="7" s="1"/>
  <c r="Q24" i="7"/>
  <c r="J24" i="7"/>
  <c r="R24" i="7" s="1"/>
  <c r="S24" i="7" s="1"/>
  <c r="AB23" i="7"/>
  <c r="AC23" i="7" s="1"/>
  <c r="Z23" i="7"/>
  <c r="AA23" i="7" s="1"/>
  <c r="R23" i="7"/>
  <c r="S23" i="7" s="1"/>
  <c r="Q23" i="7"/>
  <c r="J23" i="7"/>
  <c r="Z22" i="7"/>
  <c r="Q22" i="7"/>
  <c r="J22" i="7"/>
  <c r="R22" i="7" s="1"/>
  <c r="S22" i="7" s="1"/>
  <c r="AB21" i="7"/>
  <c r="AC21" i="7" s="1"/>
  <c r="Z21" i="7"/>
  <c r="AA21" i="7" s="1"/>
  <c r="R21" i="7"/>
  <c r="S21" i="7" s="1"/>
  <c r="Q21" i="7"/>
  <c r="J21" i="7"/>
  <c r="AA20" i="7"/>
  <c r="Z20" i="7"/>
  <c r="AB20" i="7" s="1"/>
  <c r="AC20" i="7" s="1"/>
  <c r="Q20" i="7"/>
  <c r="J20" i="7"/>
  <c r="R20" i="7" s="1"/>
  <c r="S20" i="7" s="1"/>
  <c r="AC19" i="7"/>
  <c r="AB19" i="7"/>
  <c r="Z19" i="7"/>
  <c r="AA19" i="7" s="1"/>
  <c r="R19" i="7"/>
  <c r="Q19" i="7"/>
  <c r="J19" i="7"/>
  <c r="Z18" i="7"/>
  <c r="AB18" i="7" s="1"/>
  <c r="AC18" i="7" s="1"/>
  <c r="Q18" i="7"/>
  <c r="J18" i="7"/>
  <c r="R18" i="7" s="1"/>
  <c r="AB17" i="7"/>
  <c r="AC17" i="7" s="1"/>
  <c r="Z17" i="7"/>
  <c r="AA17" i="7" s="1"/>
  <c r="S17" i="7"/>
  <c r="R17" i="7"/>
  <c r="Q17" i="7"/>
  <c r="J17" i="7"/>
  <c r="Z16" i="7"/>
  <c r="Q16" i="7"/>
  <c r="J16" i="7"/>
  <c r="AB15" i="7"/>
  <c r="Z15" i="7"/>
  <c r="R15" i="7"/>
  <c r="Q15" i="7"/>
  <c r="J15" i="7"/>
  <c r="Z14" i="7"/>
  <c r="Q14" i="7"/>
  <c r="J14" i="7"/>
  <c r="R14" i="7" s="1"/>
  <c r="AB13" i="7"/>
  <c r="AC13" i="7" s="1"/>
  <c r="Z13" i="7"/>
  <c r="AA13" i="7" s="1"/>
  <c r="R13" i="7"/>
  <c r="Q13" i="7"/>
  <c r="J13" i="7"/>
  <c r="AA12" i="7"/>
  <c r="Z12" i="7"/>
  <c r="AB12" i="7" s="1"/>
  <c r="AC12" i="7" s="1"/>
  <c r="Q12" i="7"/>
  <c r="J12" i="7"/>
  <c r="R12" i="7" s="1"/>
  <c r="AC11" i="7"/>
  <c r="AB11" i="7"/>
  <c r="Z11" i="7"/>
  <c r="AA11" i="7" s="1"/>
  <c r="R11" i="7"/>
  <c r="Q11" i="7"/>
  <c r="J11" i="7"/>
  <c r="Z10" i="7"/>
  <c r="AB10" i="7" s="1"/>
  <c r="AC10" i="7" s="1"/>
  <c r="Q10" i="7"/>
  <c r="J10" i="7"/>
  <c r="R10" i="7" s="1"/>
  <c r="AB9" i="7"/>
  <c r="Z9" i="7"/>
  <c r="R9" i="7"/>
  <c r="Q9" i="7"/>
  <c r="J9" i="7"/>
  <c r="Z8" i="7"/>
  <c r="Q8" i="7"/>
  <c r="J8" i="7"/>
  <c r="AB7" i="7"/>
  <c r="AC7" i="7" s="1"/>
  <c r="Z7" i="7"/>
  <c r="AA7" i="7" s="1"/>
  <c r="R7" i="7"/>
  <c r="Q7" i="7"/>
  <c r="J7" i="7"/>
  <c r="Z6" i="7"/>
  <c r="Q6" i="7"/>
  <c r="J6" i="7"/>
  <c r="R6" i="7" s="1"/>
  <c r="AB5" i="7"/>
  <c r="AC5" i="7" s="1"/>
  <c r="Z5" i="7"/>
  <c r="AA5" i="7" s="1"/>
  <c r="R5" i="7"/>
  <c r="Q5" i="7"/>
  <c r="J5" i="7"/>
  <c r="AA4" i="7"/>
  <c r="Z4" i="7"/>
  <c r="AB4" i="7" s="1"/>
  <c r="AC4" i="7" s="1"/>
  <c r="Q4" i="7"/>
  <c r="J4" i="7"/>
  <c r="R4" i="7" s="1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H2" i="6"/>
  <c r="H1" i="6"/>
  <c r="B1" i="6"/>
  <c r="AB33" i="5"/>
  <c r="AC33" i="5" s="1"/>
  <c r="Z33" i="5"/>
  <c r="AA33" i="5" s="1"/>
  <c r="R33" i="5"/>
  <c r="S33" i="5" s="1"/>
  <c r="Q33" i="5"/>
  <c r="J33" i="5"/>
  <c r="AB32" i="5"/>
  <c r="AC32" i="5" s="1"/>
  <c r="Z32" i="5"/>
  <c r="AA32" i="5" s="1"/>
  <c r="R32" i="5"/>
  <c r="S32" i="5" s="1"/>
  <c r="Q32" i="5"/>
  <c r="J32" i="5"/>
  <c r="AB31" i="5"/>
  <c r="AC31" i="5" s="1"/>
  <c r="Z31" i="5"/>
  <c r="AA31" i="5" s="1"/>
  <c r="R31" i="5"/>
  <c r="S31" i="5" s="1"/>
  <c r="Q31" i="5"/>
  <c r="J31" i="5"/>
  <c r="AB30" i="5"/>
  <c r="AC30" i="5" s="1"/>
  <c r="Z30" i="5"/>
  <c r="AA30" i="5" s="1"/>
  <c r="R30" i="5"/>
  <c r="S30" i="5" s="1"/>
  <c r="Q30" i="5"/>
  <c r="J30" i="5"/>
  <c r="AB29" i="5"/>
  <c r="AC29" i="5" s="1"/>
  <c r="Z29" i="5"/>
  <c r="AA29" i="5" s="1"/>
  <c r="R29" i="5"/>
  <c r="S29" i="5" s="1"/>
  <c r="Q29" i="5"/>
  <c r="J29" i="5"/>
  <c r="AB28" i="5"/>
  <c r="AC28" i="5" s="1"/>
  <c r="Z28" i="5"/>
  <c r="AA28" i="5" s="1"/>
  <c r="R28" i="5"/>
  <c r="S28" i="5" s="1"/>
  <c r="Q28" i="5"/>
  <c r="J28" i="5"/>
  <c r="AB27" i="5"/>
  <c r="AC27" i="5" s="1"/>
  <c r="Z27" i="5"/>
  <c r="AA27" i="5" s="1"/>
  <c r="R27" i="5"/>
  <c r="S27" i="5" s="1"/>
  <c r="Q27" i="5"/>
  <c r="J27" i="5"/>
  <c r="Z26" i="5"/>
  <c r="Q26" i="5"/>
  <c r="J26" i="5"/>
  <c r="R26" i="5" s="1"/>
  <c r="S26" i="5" s="1"/>
  <c r="AB23" i="5"/>
  <c r="AC23" i="5" s="1"/>
  <c r="Z23" i="5"/>
  <c r="AA23" i="5" s="1"/>
  <c r="R23" i="5"/>
  <c r="S23" i="5" s="1"/>
  <c r="Q23" i="5"/>
  <c r="J23" i="5"/>
  <c r="Z22" i="5"/>
  <c r="Q22" i="5"/>
  <c r="J22" i="5"/>
  <c r="R22" i="5" s="1"/>
  <c r="S22" i="5" s="1"/>
  <c r="AB21" i="5"/>
  <c r="AC21" i="5" s="1"/>
  <c r="Z21" i="5"/>
  <c r="AA21" i="5" s="1"/>
  <c r="R21" i="5"/>
  <c r="S21" i="5" s="1"/>
  <c r="Q21" i="5"/>
  <c r="J21" i="5"/>
  <c r="Z20" i="5"/>
  <c r="Q20" i="5"/>
  <c r="J20" i="5"/>
  <c r="R20" i="5" s="1"/>
  <c r="S20" i="5" s="1"/>
  <c r="AB19" i="5"/>
  <c r="AC19" i="5" s="1"/>
  <c r="Z19" i="5"/>
  <c r="AA19" i="5" s="1"/>
  <c r="R19" i="5"/>
  <c r="S19" i="5" s="1"/>
  <c r="Q19" i="5"/>
  <c r="J19" i="5"/>
  <c r="Z18" i="5"/>
  <c r="Q18" i="5"/>
  <c r="J18" i="5"/>
  <c r="R18" i="5" s="1"/>
  <c r="S18" i="5" s="1"/>
  <c r="AB17" i="5"/>
  <c r="AC17" i="5" s="1"/>
  <c r="Z17" i="5"/>
  <c r="AA17" i="5" s="1"/>
  <c r="R17" i="5"/>
  <c r="S17" i="5" s="1"/>
  <c r="Q17" i="5"/>
  <c r="J17" i="5"/>
  <c r="Z16" i="5"/>
  <c r="Q16" i="5"/>
  <c r="J16" i="5"/>
  <c r="R16" i="5" s="1"/>
  <c r="S16" i="5" s="1"/>
  <c r="AB15" i="5"/>
  <c r="AC15" i="5" s="1"/>
  <c r="Z15" i="5"/>
  <c r="AA15" i="5" s="1"/>
  <c r="R15" i="5"/>
  <c r="S15" i="5" s="1"/>
  <c r="Q15" i="5"/>
  <c r="J15" i="5"/>
  <c r="Z14" i="5"/>
  <c r="Q14" i="5"/>
  <c r="J14" i="5"/>
  <c r="R14" i="5" s="1"/>
  <c r="S14" i="5" s="1"/>
  <c r="AB13" i="5"/>
  <c r="AC13" i="5" s="1"/>
  <c r="Z13" i="5"/>
  <c r="AA13" i="5" s="1"/>
  <c r="R13" i="5"/>
  <c r="S13" i="5" s="1"/>
  <c r="Q13" i="5"/>
  <c r="J13" i="5"/>
  <c r="Z12" i="5"/>
  <c r="Q12" i="5"/>
  <c r="J12" i="5"/>
  <c r="R12" i="5" s="1"/>
  <c r="S12" i="5" s="1"/>
  <c r="AB11" i="5"/>
  <c r="AC11" i="5" s="1"/>
  <c r="Z11" i="5"/>
  <c r="AA11" i="5" s="1"/>
  <c r="R11" i="5"/>
  <c r="S11" i="5" s="1"/>
  <c r="Q11" i="5"/>
  <c r="J11" i="5"/>
  <c r="Z10" i="5"/>
  <c r="Q10" i="5"/>
  <c r="J10" i="5"/>
  <c r="R10" i="5" s="1"/>
  <c r="S10" i="5" s="1"/>
  <c r="AB9" i="5"/>
  <c r="AC9" i="5" s="1"/>
  <c r="Z9" i="5"/>
  <c r="AA9" i="5" s="1"/>
  <c r="R9" i="5"/>
  <c r="S9" i="5" s="1"/>
  <c r="Q9" i="5"/>
  <c r="J9" i="5"/>
  <c r="Z8" i="5"/>
  <c r="Q8" i="5"/>
  <c r="J8" i="5"/>
  <c r="R8" i="5" s="1"/>
  <c r="S8" i="5" s="1"/>
  <c r="AB7" i="5"/>
  <c r="AC7" i="5" s="1"/>
  <c r="Z7" i="5"/>
  <c r="AA7" i="5" s="1"/>
  <c r="R7" i="5"/>
  <c r="S7" i="5" s="1"/>
  <c r="Q7" i="5"/>
  <c r="J7" i="5"/>
  <c r="Z6" i="5"/>
  <c r="Q6" i="5"/>
  <c r="J6" i="5"/>
  <c r="R6" i="5" s="1"/>
  <c r="S6" i="5" s="1"/>
  <c r="Z5" i="5"/>
  <c r="R5" i="5"/>
  <c r="Q5" i="5"/>
  <c r="J5" i="5"/>
  <c r="Z4" i="5"/>
  <c r="Q4" i="5"/>
  <c r="J4" i="5"/>
  <c r="R4" i="5" s="1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H2" i="4"/>
  <c r="H1" i="4"/>
  <c r="B1" i="4"/>
  <c r="Z30" i="3"/>
  <c r="Q30" i="3"/>
  <c r="J30" i="3"/>
  <c r="R30" i="3" s="1"/>
  <c r="AB29" i="3"/>
  <c r="AC29" i="3" s="1"/>
  <c r="Z29" i="3"/>
  <c r="AA29" i="3" s="1"/>
  <c r="R29" i="3"/>
  <c r="Q29" i="3"/>
  <c r="J29" i="3"/>
  <c r="Z28" i="3"/>
  <c r="Q28" i="3"/>
  <c r="J28" i="3"/>
  <c r="R28" i="3" s="1"/>
  <c r="AB27" i="3"/>
  <c r="AC27" i="3" s="1"/>
  <c r="Z27" i="3"/>
  <c r="AA27" i="3" s="1"/>
  <c r="R27" i="3"/>
  <c r="Q27" i="3"/>
  <c r="J27" i="3"/>
  <c r="Z26" i="3"/>
  <c r="Q26" i="3"/>
  <c r="J26" i="3"/>
  <c r="R26" i="3" s="1"/>
  <c r="Z25" i="3"/>
  <c r="Q25" i="3"/>
  <c r="J25" i="3"/>
  <c r="R25" i="3" s="1"/>
  <c r="Z24" i="3"/>
  <c r="Q24" i="3"/>
  <c r="J24" i="3"/>
  <c r="R24" i="3" s="1"/>
  <c r="AB23" i="3"/>
  <c r="AC23" i="3" s="1"/>
  <c r="Z23" i="3"/>
  <c r="AA23" i="3" s="1"/>
  <c r="R23" i="3"/>
  <c r="Q23" i="3"/>
  <c r="J23" i="3"/>
  <c r="Z22" i="3"/>
  <c r="Q22" i="3"/>
  <c r="J22" i="3"/>
  <c r="R22" i="3" s="1"/>
  <c r="AB21" i="3"/>
  <c r="Z21" i="3"/>
  <c r="R21" i="3"/>
  <c r="Q21" i="3"/>
  <c r="J21" i="3"/>
  <c r="Z20" i="3"/>
  <c r="Q20" i="3"/>
  <c r="J20" i="3"/>
  <c r="R20" i="3" s="1"/>
  <c r="AB19" i="3"/>
  <c r="Z19" i="3"/>
  <c r="R19" i="3"/>
  <c r="Q19" i="3"/>
  <c r="J19" i="3"/>
  <c r="Z18" i="3"/>
  <c r="Q18" i="3"/>
  <c r="J18" i="3"/>
  <c r="R18" i="3" s="1"/>
  <c r="AB17" i="3"/>
  <c r="AC17" i="3" s="1"/>
  <c r="Z17" i="3"/>
  <c r="AA17" i="3" s="1"/>
  <c r="R17" i="3"/>
  <c r="S17" i="3" s="1"/>
  <c r="Q17" i="3"/>
  <c r="J17" i="3"/>
  <c r="Z16" i="3"/>
  <c r="Q16" i="3"/>
  <c r="J16" i="3"/>
  <c r="R16" i="3" s="1"/>
  <c r="S16" i="3" s="1"/>
  <c r="AB15" i="3"/>
  <c r="AC15" i="3" s="1"/>
  <c r="Z15" i="3"/>
  <c r="AA15" i="3" s="1"/>
  <c r="R15" i="3"/>
  <c r="S15" i="3" s="1"/>
  <c r="Q15" i="3"/>
  <c r="J15" i="3"/>
  <c r="Z14" i="3"/>
  <c r="Q14" i="3"/>
  <c r="J14" i="3"/>
  <c r="R14" i="3" s="1"/>
  <c r="S14" i="3" s="1"/>
  <c r="AB13" i="3"/>
  <c r="AC13" i="3" s="1"/>
  <c r="Z13" i="3"/>
  <c r="AA13" i="3" s="1"/>
  <c r="R13" i="3"/>
  <c r="S13" i="3" s="1"/>
  <c r="Q13" i="3"/>
  <c r="J13" i="3"/>
  <c r="Z12" i="3"/>
  <c r="Q12" i="3"/>
  <c r="J12" i="3"/>
  <c r="R12" i="3" s="1"/>
  <c r="S12" i="3" s="1"/>
  <c r="AB11" i="3"/>
  <c r="AC11" i="3" s="1"/>
  <c r="Z11" i="3"/>
  <c r="AA11" i="3" s="1"/>
  <c r="R11" i="3"/>
  <c r="S11" i="3" s="1"/>
  <c r="Q11" i="3"/>
  <c r="J11" i="3"/>
  <c r="AB10" i="3"/>
  <c r="AC10" i="3" s="1"/>
  <c r="Z10" i="3"/>
  <c r="AA10" i="3" s="1"/>
  <c r="R10" i="3"/>
  <c r="S10" i="3" s="1"/>
  <c r="Q10" i="3"/>
  <c r="J10" i="3"/>
  <c r="Z9" i="3"/>
  <c r="Q9" i="3"/>
  <c r="J9" i="3"/>
  <c r="R9" i="3" s="1"/>
  <c r="S9" i="3" s="1"/>
  <c r="AB8" i="3"/>
  <c r="AC8" i="3" s="1"/>
  <c r="Z8" i="3"/>
  <c r="AA8" i="3" s="1"/>
  <c r="R8" i="3"/>
  <c r="S8" i="3" s="1"/>
  <c r="Q8" i="3"/>
  <c r="J8" i="3"/>
  <c r="Z7" i="3"/>
  <c r="Q7" i="3"/>
  <c r="J7" i="3"/>
  <c r="R7" i="3" s="1"/>
  <c r="S7" i="3" s="1"/>
  <c r="AB6" i="3"/>
  <c r="AC6" i="3" s="1"/>
  <c r="Z6" i="3"/>
  <c r="AA6" i="3" s="1"/>
  <c r="R6" i="3"/>
  <c r="S6" i="3" s="1"/>
  <c r="Q6" i="3"/>
  <c r="J6" i="3"/>
  <c r="Z5" i="3"/>
  <c r="Q5" i="3"/>
  <c r="J5" i="3"/>
  <c r="R5" i="3" s="1"/>
  <c r="S5" i="3" s="1"/>
  <c r="AB4" i="3"/>
  <c r="AC4" i="3" s="1"/>
  <c r="Z4" i="3"/>
  <c r="AA4" i="3" s="1"/>
  <c r="R4" i="3"/>
  <c r="Q4" i="3"/>
  <c r="J4" i="3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H1" i="2" s="1"/>
  <c r="H2" i="2"/>
  <c r="B1" i="2"/>
  <c r="Z31" i="1"/>
  <c r="Q31" i="1"/>
  <c r="J31" i="1"/>
  <c r="R31" i="1" s="1"/>
  <c r="AB30" i="1"/>
  <c r="Z30" i="1"/>
  <c r="R30" i="1"/>
  <c r="Q30" i="1"/>
  <c r="J30" i="1"/>
  <c r="Z29" i="1"/>
  <c r="Q29" i="1"/>
  <c r="J29" i="1"/>
  <c r="R29" i="1" s="1"/>
  <c r="Z28" i="1"/>
  <c r="R28" i="1"/>
  <c r="Q28" i="1"/>
  <c r="J28" i="1"/>
  <c r="Z27" i="1"/>
  <c r="Q27" i="1"/>
  <c r="J27" i="1"/>
  <c r="R27" i="1" s="1"/>
  <c r="AB26" i="1"/>
  <c r="AC26" i="1" s="1"/>
  <c r="Z26" i="1"/>
  <c r="AA26" i="1" s="1"/>
  <c r="R26" i="1"/>
  <c r="Q26" i="1"/>
  <c r="J26" i="1"/>
  <c r="AB25" i="1"/>
  <c r="AC25" i="1" s="1"/>
  <c r="Z25" i="1"/>
  <c r="AA25" i="1" s="1"/>
  <c r="R25" i="1"/>
  <c r="Q25" i="1"/>
  <c r="J25" i="1"/>
  <c r="AC24" i="1"/>
  <c r="AB24" i="1"/>
  <c r="Z24" i="1"/>
  <c r="AA24" i="1" s="1"/>
  <c r="R24" i="1"/>
  <c r="S24" i="1" s="1"/>
  <c r="Q24" i="1"/>
  <c r="J24" i="1"/>
  <c r="AA23" i="1"/>
  <c r="Z23" i="1"/>
  <c r="AB23" i="1" s="1"/>
  <c r="AC23" i="1" s="1"/>
  <c r="Q23" i="1"/>
  <c r="J23" i="1"/>
  <c r="R23" i="1" s="1"/>
  <c r="AC22" i="1"/>
  <c r="AB22" i="1"/>
  <c r="Z22" i="1"/>
  <c r="AA22" i="1" s="1"/>
  <c r="S22" i="1"/>
  <c r="R22" i="1"/>
  <c r="Q22" i="1"/>
  <c r="J22" i="1"/>
  <c r="Z21" i="1"/>
  <c r="AB21" i="1" s="1"/>
  <c r="AC21" i="1" s="1"/>
  <c r="Q21" i="1"/>
  <c r="J21" i="1"/>
  <c r="R21" i="1" s="1"/>
  <c r="S21" i="1" s="1"/>
  <c r="AB20" i="1"/>
  <c r="AC20" i="1" s="1"/>
  <c r="Z20" i="1"/>
  <c r="AA20" i="1" s="1"/>
  <c r="S20" i="1"/>
  <c r="R20" i="1"/>
  <c r="Q20" i="1"/>
  <c r="J20" i="1"/>
  <c r="Z19" i="1"/>
  <c r="AB19" i="1" s="1"/>
  <c r="AC19" i="1" s="1"/>
  <c r="Q19" i="1"/>
  <c r="J19" i="1"/>
  <c r="R19" i="1" s="1"/>
  <c r="S19" i="1" s="1"/>
  <c r="AB18" i="1"/>
  <c r="AC18" i="1" s="1"/>
  <c r="Z18" i="1"/>
  <c r="AA18" i="1" s="1"/>
  <c r="R18" i="1"/>
  <c r="S18" i="1" s="1"/>
  <c r="Q18" i="1"/>
  <c r="J18" i="1"/>
  <c r="AA17" i="1"/>
  <c r="Z17" i="1"/>
  <c r="AB17" i="1" s="1"/>
  <c r="AC17" i="1" s="1"/>
  <c r="Q17" i="1"/>
  <c r="J17" i="1"/>
  <c r="R17" i="1" s="1"/>
  <c r="S17" i="1" s="1"/>
  <c r="AC16" i="1"/>
  <c r="AB16" i="1"/>
  <c r="Z16" i="1"/>
  <c r="AA16" i="1" s="1"/>
  <c r="R16" i="1"/>
  <c r="S16" i="1" s="1"/>
  <c r="Q16" i="1"/>
  <c r="J16" i="1"/>
  <c r="AA15" i="1"/>
  <c r="Z15" i="1"/>
  <c r="AB15" i="1" s="1"/>
  <c r="AC15" i="1" s="1"/>
  <c r="Q15" i="1"/>
  <c r="J15" i="1"/>
  <c r="R15" i="1" s="1"/>
  <c r="S15" i="1" s="1"/>
  <c r="AC14" i="1"/>
  <c r="AB14" i="1"/>
  <c r="Z14" i="1"/>
  <c r="AA14" i="1" s="1"/>
  <c r="S14" i="1"/>
  <c r="R14" i="1"/>
  <c r="Q14" i="1"/>
  <c r="J14" i="1"/>
  <c r="Z13" i="1"/>
  <c r="AB13" i="1" s="1"/>
  <c r="AC13" i="1" s="1"/>
  <c r="Q13" i="1"/>
  <c r="J13" i="1"/>
  <c r="R13" i="1" s="1"/>
  <c r="S13" i="1" s="1"/>
  <c r="AB12" i="1"/>
  <c r="AC12" i="1" s="1"/>
  <c r="Z12" i="1"/>
  <c r="AA12" i="1" s="1"/>
  <c r="S12" i="1"/>
  <c r="R12" i="1"/>
  <c r="Q12" i="1"/>
  <c r="J12" i="1"/>
  <c r="Z11" i="1"/>
  <c r="AB11" i="1" s="1"/>
  <c r="AC11" i="1" s="1"/>
  <c r="Q11" i="1"/>
  <c r="J11" i="1"/>
  <c r="R11" i="1" s="1"/>
  <c r="S11" i="1" s="1"/>
  <c r="AB10" i="1"/>
  <c r="AC10" i="1" s="1"/>
  <c r="Z10" i="1"/>
  <c r="AA10" i="1" s="1"/>
  <c r="R10" i="1"/>
  <c r="S10" i="1" s="1"/>
  <c r="Q10" i="1"/>
  <c r="J10" i="1"/>
  <c r="AA9" i="1"/>
  <c r="Z9" i="1"/>
  <c r="AB9" i="1" s="1"/>
  <c r="AC9" i="1" s="1"/>
  <c r="Q9" i="1"/>
  <c r="J9" i="1"/>
  <c r="R9" i="1" s="1"/>
  <c r="S9" i="1" s="1"/>
  <c r="AC8" i="1"/>
  <c r="AB8" i="1"/>
  <c r="Z8" i="1"/>
  <c r="AA8" i="1" s="1"/>
  <c r="R8" i="1"/>
  <c r="S8" i="1" s="1"/>
  <c r="Q8" i="1"/>
  <c r="J8" i="1"/>
  <c r="AA7" i="1"/>
  <c r="Z7" i="1"/>
  <c r="AB7" i="1" s="1"/>
  <c r="AC7" i="1" s="1"/>
  <c r="Q7" i="1"/>
  <c r="J7" i="1"/>
  <c r="R7" i="1" s="1"/>
  <c r="S7" i="1" s="1"/>
  <c r="AC6" i="1"/>
  <c r="AB6" i="1"/>
  <c r="Z6" i="1"/>
  <c r="AA6" i="1" s="1"/>
  <c r="S6" i="1"/>
  <c r="R6" i="1"/>
  <c r="Q6" i="1"/>
  <c r="J6" i="1"/>
  <c r="Z5" i="1"/>
  <c r="AB5" i="1" s="1"/>
  <c r="AC5" i="1" s="1"/>
  <c r="Q5" i="1"/>
  <c r="J5" i="1"/>
  <c r="R5" i="1" s="1"/>
  <c r="S5" i="1" s="1"/>
  <c r="AB4" i="1"/>
  <c r="AC4" i="1" s="1"/>
  <c r="Z4" i="1"/>
  <c r="AA4" i="1" s="1"/>
  <c r="S4" i="1"/>
  <c r="R4" i="1"/>
  <c r="Q4" i="1"/>
  <c r="J4" i="1"/>
  <c r="H1" i="26" l="1"/>
  <c r="H2" i="14"/>
  <c r="H1" i="18"/>
  <c r="H1" i="32"/>
  <c r="H2" i="22"/>
  <c r="S23" i="1"/>
  <c r="AB14" i="3"/>
  <c r="AC14" i="3" s="1"/>
  <c r="AA14" i="3"/>
  <c r="S23" i="3"/>
  <c r="AA28" i="3"/>
  <c r="AB28" i="3"/>
  <c r="AC28" i="3" s="1"/>
  <c r="AA18" i="5"/>
  <c r="AB18" i="5"/>
  <c r="AC18" i="5" s="1"/>
  <c r="AB26" i="11"/>
  <c r="AC26" i="11" s="1"/>
  <c r="AA26" i="11"/>
  <c r="AB28" i="15"/>
  <c r="AA11" i="1"/>
  <c r="AB27" i="1"/>
  <c r="AC27" i="1" s="1"/>
  <c r="AA27" i="1"/>
  <c r="AA9" i="3"/>
  <c r="AB9" i="3"/>
  <c r="AC9" i="3" s="1"/>
  <c r="AB16" i="3"/>
  <c r="AC16" i="3" s="1"/>
  <c r="AA16" i="3"/>
  <c r="S20" i="3"/>
  <c r="AA24" i="3"/>
  <c r="AB24" i="3"/>
  <c r="AC24" i="3" s="1"/>
  <c r="S26" i="3"/>
  <c r="AA30" i="3"/>
  <c r="AB30" i="3"/>
  <c r="AC30" i="3" s="1"/>
  <c r="AA4" i="5"/>
  <c r="AB4" i="5"/>
  <c r="S5" i="5"/>
  <c r="AB12" i="5"/>
  <c r="AC12" i="5" s="1"/>
  <c r="AA12" i="5"/>
  <c r="AA20" i="5"/>
  <c r="AB20" i="5"/>
  <c r="AC20" i="5" s="1"/>
  <c r="AB30" i="7"/>
  <c r="AC30" i="7" s="1"/>
  <c r="AA30" i="7"/>
  <c r="AB20" i="11"/>
  <c r="AC20" i="11" s="1"/>
  <c r="AA20" i="11"/>
  <c r="AB5" i="13"/>
  <c r="S31" i="17"/>
  <c r="S6" i="17"/>
  <c r="S29" i="17"/>
  <c r="AA10" i="17"/>
  <c r="AB10" i="17"/>
  <c r="AC10" i="17" s="1"/>
  <c r="S26" i="1"/>
  <c r="AA7" i="3"/>
  <c r="AB7" i="3"/>
  <c r="AC7" i="3" s="1"/>
  <c r="S18" i="3"/>
  <c r="AA21" i="3"/>
  <c r="AB25" i="3"/>
  <c r="AC25" i="3" s="1"/>
  <c r="AA25" i="3"/>
  <c r="S31" i="9"/>
  <c r="S30" i="17"/>
  <c r="AB30" i="17"/>
  <c r="S28" i="1"/>
  <c r="AA5" i="1"/>
  <c r="AA13" i="1"/>
  <c r="AA21" i="1"/>
  <c r="AA28" i="1"/>
  <c r="AA29" i="1"/>
  <c r="AB29" i="1"/>
  <c r="S30" i="1"/>
  <c r="S4" i="3"/>
  <c r="R2" i="3"/>
  <c r="AA18" i="3"/>
  <c r="AB18" i="3"/>
  <c r="S19" i="3"/>
  <c r="S22" i="3"/>
  <c r="S25" i="3"/>
  <c r="S28" i="3"/>
  <c r="AA5" i="5"/>
  <c r="AA6" i="5"/>
  <c r="AB6" i="5"/>
  <c r="AC6" i="5" s="1"/>
  <c r="AB14" i="5"/>
  <c r="AC14" i="5" s="1"/>
  <c r="AA14" i="5"/>
  <c r="AB22" i="5"/>
  <c r="AC22" i="5" s="1"/>
  <c r="AA22" i="5"/>
  <c r="AB6" i="7"/>
  <c r="AC6" i="7" s="1"/>
  <c r="AA6" i="7"/>
  <c r="AA8" i="7"/>
  <c r="AB11" i="9"/>
  <c r="AC11" i="9" s="1"/>
  <c r="AA11" i="9"/>
  <c r="AB16" i="11"/>
  <c r="AC16" i="11" s="1"/>
  <c r="AA16" i="11"/>
  <c r="S7" i="13"/>
  <c r="AB33" i="13"/>
  <c r="AC33" i="13" s="1"/>
  <c r="AA33" i="13"/>
  <c r="AB31" i="15"/>
  <c r="AC31" i="15" s="1"/>
  <c r="AA31" i="15"/>
  <c r="S28" i="17"/>
  <c r="AB28" i="17"/>
  <c r="AB11" i="21"/>
  <c r="AC11" i="21" s="1"/>
  <c r="AA11" i="21"/>
  <c r="AA23" i="21"/>
  <c r="AA6" i="23"/>
  <c r="AB7" i="23"/>
  <c r="AC7" i="23" s="1"/>
  <c r="AA7" i="23"/>
  <c r="S29" i="1"/>
  <c r="AA22" i="3"/>
  <c r="AB22" i="3"/>
  <c r="S29" i="3"/>
  <c r="AB10" i="5"/>
  <c r="AC10" i="5" s="1"/>
  <c r="AA10" i="5"/>
  <c r="AB22" i="7"/>
  <c r="AC22" i="7" s="1"/>
  <c r="AA22" i="7"/>
  <c r="S25" i="9"/>
  <c r="AB5" i="11"/>
  <c r="AB21" i="23"/>
  <c r="AC21" i="23" s="1"/>
  <c r="AA21" i="23"/>
  <c r="AA19" i="1"/>
  <c r="S31" i="1"/>
  <c r="R2" i="1"/>
  <c r="S25" i="1"/>
  <c r="S27" i="1"/>
  <c r="AB28" i="1"/>
  <c r="AA30" i="1"/>
  <c r="AA31" i="1"/>
  <c r="AB31" i="1"/>
  <c r="AA5" i="3"/>
  <c r="AB5" i="3"/>
  <c r="AC5" i="3" s="1"/>
  <c r="AA12" i="3"/>
  <c r="AB12" i="3"/>
  <c r="AC12" i="3" s="1"/>
  <c r="AA19" i="3"/>
  <c r="AB20" i="3"/>
  <c r="AC20" i="3" s="1"/>
  <c r="AA20" i="3"/>
  <c r="S21" i="3"/>
  <c r="S24" i="3"/>
  <c r="AA26" i="3"/>
  <c r="AB26" i="3"/>
  <c r="AC26" i="3" s="1"/>
  <c r="S27" i="3"/>
  <c r="S30" i="3"/>
  <c r="S4" i="5"/>
  <c r="R2" i="5"/>
  <c r="AB5" i="5"/>
  <c r="AA8" i="5"/>
  <c r="AB8" i="5"/>
  <c r="AC8" i="5" s="1"/>
  <c r="AB16" i="5"/>
  <c r="AC16" i="5" s="1"/>
  <c r="AA16" i="5"/>
  <c r="AA26" i="5"/>
  <c r="AB26" i="5"/>
  <c r="AC26" i="5" s="1"/>
  <c r="AB14" i="7"/>
  <c r="AA14" i="7"/>
  <c r="AA15" i="7"/>
  <c r="AB19" i="9"/>
  <c r="AC19" i="9" s="1"/>
  <c r="AA19" i="9"/>
  <c r="AB28" i="9"/>
  <c r="AA28" i="9"/>
  <c r="AA29" i="9"/>
  <c r="AB12" i="11"/>
  <c r="AC12" i="11" s="1"/>
  <c r="AA12" i="11"/>
  <c r="AB30" i="11"/>
  <c r="AC30" i="11" s="1"/>
  <c r="AA30" i="11"/>
  <c r="AA14" i="13"/>
  <c r="AB29" i="13"/>
  <c r="AC29" i="13" s="1"/>
  <c r="AA29" i="13"/>
  <c r="AB31" i="19"/>
  <c r="AC31" i="19" s="1"/>
  <c r="AA31" i="19"/>
  <c r="AB31" i="23"/>
  <c r="AC31" i="23" s="1"/>
  <c r="AA31" i="23"/>
  <c r="AB22" i="25"/>
  <c r="AC22" i="25" s="1"/>
  <c r="AA22" i="25"/>
  <c r="AA9" i="7"/>
  <c r="AB16" i="7"/>
  <c r="AB12" i="13"/>
  <c r="AA30" i="15"/>
  <c r="AA28" i="15"/>
  <c r="AA26" i="15"/>
  <c r="AB5" i="15"/>
  <c r="AC5" i="15" s="1"/>
  <c r="S25" i="17"/>
  <c r="AA32" i="17"/>
  <c r="AB5" i="27"/>
  <c r="AB23" i="29"/>
  <c r="AC23" i="29" s="1"/>
  <c r="AA23" i="29"/>
  <c r="AA16" i="7"/>
  <c r="AA24" i="7"/>
  <c r="AA32" i="7"/>
  <c r="AA4" i="9"/>
  <c r="AA5" i="9"/>
  <c r="AA13" i="9"/>
  <c r="AA21" i="9"/>
  <c r="AA30" i="9"/>
  <c r="AA9" i="11"/>
  <c r="AA5" i="11"/>
  <c r="AB4" i="11"/>
  <c r="AA8" i="11"/>
  <c r="AA5" i="13"/>
  <c r="AB4" i="13"/>
  <c r="AC4" i="13" s="1"/>
  <c r="AA8" i="13"/>
  <c r="AA12" i="13"/>
  <c r="AA16" i="13"/>
  <c r="AA20" i="13"/>
  <c r="AA5" i="15"/>
  <c r="AA9" i="15"/>
  <c r="AA13" i="15"/>
  <c r="AA17" i="15"/>
  <c r="AA21" i="15"/>
  <c r="AA25" i="15"/>
  <c r="AB27" i="15"/>
  <c r="AC30" i="15" s="1"/>
  <c r="R31" i="15"/>
  <c r="AB4" i="17"/>
  <c r="AC4" i="17" s="1"/>
  <c r="AB12" i="17"/>
  <c r="AC12" i="17" s="1"/>
  <c r="AB29" i="17"/>
  <c r="AA29" i="17"/>
  <c r="S33" i="17"/>
  <c r="S6" i="19"/>
  <c r="AB6" i="19"/>
  <c r="AA5" i="25"/>
  <c r="AB25" i="27"/>
  <c r="AC25" i="27" s="1"/>
  <c r="AA25" i="27"/>
  <c r="S4" i="29"/>
  <c r="R2" i="29"/>
  <c r="S11" i="29"/>
  <c r="AB4" i="29"/>
  <c r="S5" i="29"/>
  <c r="S13" i="29"/>
  <c r="AB9" i="29"/>
  <c r="AA9" i="29"/>
  <c r="AA14" i="29"/>
  <c r="AA4" i="29"/>
  <c r="AA6" i="29"/>
  <c r="AA31" i="9"/>
  <c r="S14" i="13"/>
  <c r="AA4" i="17"/>
  <c r="AA28" i="17"/>
  <c r="S27" i="17"/>
  <c r="AA6" i="19"/>
  <c r="AB24" i="21"/>
  <c r="AC4" i="31"/>
  <c r="R8" i="7"/>
  <c r="AA10" i="7"/>
  <c r="R16" i="7"/>
  <c r="AA18" i="7"/>
  <c r="AA26" i="7"/>
  <c r="S4" i="9"/>
  <c r="AA7" i="9"/>
  <c r="AA15" i="9"/>
  <c r="AA23" i="9"/>
  <c r="AA27" i="9"/>
  <c r="R30" i="9"/>
  <c r="S30" i="9" s="1"/>
  <c r="AA4" i="11"/>
  <c r="R8" i="11"/>
  <c r="S8" i="11" s="1"/>
  <c r="AA10" i="11"/>
  <c r="AA14" i="11"/>
  <c r="AA18" i="11"/>
  <c r="AA22" i="11"/>
  <c r="AA28" i="11"/>
  <c r="AA32" i="11"/>
  <c r="AB10" i="13"/>
  <c r="R12" i="13"/>
  <c r="S5" i="13" s="1"/>
  <c r="AB14" i="13"/>
  <c r="R16" i="13"/>
  <c r="S16" i="13" s="1"/>
  <c r="AA27" i="13"/>
  <c r="AA31" i="13"/>
  <c r="AA27" i="15"/>
  <c r="AB29" i="15"/>
  <c r="AB32" i="15"/>
  <c r="AC32" i="15" s="1"/>
  <c r="AA32" i="15"/>
  <c r="S4" i="17"/>
  <c r="R2" i="17"/>
  <c r="AB21" i="17"/>
  <c r="AC21" i="17" s="1"/>
  <c r="AA21" i="17"/>
  <c r="AB27" i="17"/>
  <c r="AC27" i="17" s="1"/>
  <c r="AA27" i="17"/>
  <c r="S5" i="19"/>
  <c r="AB7" i="19"/>
  <c r="AC7" i="19" s="1"/>
  <c r="AA7" i="19"/>
  <c r="AB9" i="19"/>
  <c r="AC9" i="19" s="1"/>
  <c r="AA9" i="19"/>
  <c r="AB15" i="19"/>
  <c r="AC15" i="19" s="1"/>
  <c r="AA15" i="19"/>
  <c r="AB17" i="19"/>
  <c r="AC17" i="19" s="1"/>
  <c r="AA17" i="19"/>
  <c r="AB23" i="19"/>
  <c r="AC23" i="19" s="1"/>
  <c r="AA23" i="19"/>
  <c r="AB27" i="19"/>
  <c r="AC27" i="19" s="1"/>
  <c r="AA27" i="19"/>
  <c r="S6" i="21"/>
  <c r="AB17" i="21"/>
  <c r="AC17" i="21" s="1"/>
  <c r="AA17" i="21"/>
  <c r="AA20" i="21"/>
  <c r="AB22" i="21"/>
  <c r="S22" i="21"/>
  <c r="AA13" i="23"/>
  <c r="S6" i="25"/>
  <c r="AB21" i="27"/>
  <c r="AC21" i="27" s="1"/>
  <c r="AA21" i="27"/>
  <c r="AB23" i="17"/>
  <c r="AC23" i="17" s="1"/>
  <c r="AA23" i="17"/>
  <c r="AB31" i="17"/>
  <c r="AA31" i="17"/>
  <c r="AB11" i="19"/>
  <c r="AC11" i="19" s="1"/>
  <c r="AA11" i="19"/>
  <c r="AB19" i="19"/>
  <c r="AC19" i="19" s="1"/>
  <c r="AA19" i="19"/>
  <c r="AB19" i="21"/>
  <c r="AC19" i="21" s="1"/>
  <c r="AA19" i="21"/>
  <c r="R21" i="21"/>
  <c r="S23" i="21" s="1"/>
  <c r="S32" i="21"/>
  <c r="AB15" i="23"/>
  <c r="AC15" i="23" s="1"/>
  <c r="AA15" i="23"/>
  <c r="AA6" i="25"/>
  <c r="AA4" i="25"/>
  <c r="AB17" i="27"/>
  <c r="AC17" i="27" s="1"/>
  <c r="AA17" i="27"/>
  <c r="AB11" i="29"/>
  <c r="AC11" i="29" s="1"/>
  <c r="AA11" i="29"/>
  <c r="S24" i="17"/>
  <c r="AB25" i="17"/>
  <c r="AC25" i="17" s="1"/>
  <c r="AA25" i="17"/>
  <c r="S32" i="17"/>
  <c r="AB33" i="17"/>
  <c r="AA33" i="17"/>
  <c r="S4" i="19"/>
  <c r="R2" i="19"/>
  <c r="AB5" i="19"/>
  <c r="AA5" i="19"/>
  <c r="AB13" i="19"/>
  <c r="AC13" i="19" s="1"/>
  <c r="AA13" i="19"/>
  <c r="AB21" i="19"/>
  <c r="AC21" i="19" s="1"/>
  <c r="AA21" i="19"/>
  <c r="AB29" i="19"/>
  <c r="AC29" i="19" s="1"/>
  <c r="AA29" i="19"/>
  <c r="AB33" i="19"/>
  <c r="AC33" i="19" s="1"/>
  <c r="AA33" i="19"/>
  <c r="H1" i="20"/>
  <c r="H2" i="20"/>
  <c r="S20" i="21"/>
  <c r="AB27" i="21"/>
  <c r="AC27" i="21" s="1"/>
  <c r="AA27" i="21"/>
  <c r="R29" i="21"/>
  <c r="S30" i="21"/>
  <c r="S31" i="21"/>
  <c r="AB23" i="23"/>
  <c r="AC23" i="23" s="1"/>
  <c r="AA23" i="23"/>
  <c r="AA29" i="23"/>
  <c r="AB13" i="27"/>
  <c r="AC13" i="27" s="1"/>
  <c r="AA13" i="27"/>
  <c r="S10" i="29"/>
  <c r="AB21" i="21"/>
  <c r="AA22" i="21"/>
  <c r="R5" i="23"/>
  <c r="S5" i="23" s="1"/>
  <c r="AB6" i="25"/>
  <c r="AA7" i="25"/>
  <c r="R4" i="27"/>
  <c r="S5" i="27" s="1"/>
  <c r="AB8" i="27"/>
  <c r="AC8" i="27" s="1"/>
  <c r="AA4" i="27"/>
  <c r="AA8" i="27"/>
  <c r="AB28" i="27"/>
  <c r="AC28" i="27" s="1"/>
  <c r="AA28" i="27"/>
  <c r="AB30" i="27"/>
  <c r="AC30" i="27" s="1"/>
  <c r="AA30" i="27"/>
  <c r="S8" i="29"/>
  <c r="AB27" i="29"/>
  <c r="AC27" i="29" s="1"/>
  <c r="AA27" i="29"/>
  <c r="AA5" i="21"/>
  <c r="AA13" i="21"/>
  <c r="AA21" i="21"/>
  <c r="AB23" i="21"/>
  <c r="AC23" i="21" s="1"/>
  <c r="AA24" i="21"/>
  <c r="R27" i="21"/>
  <c r="S27" i="21" s="1"/>
  <c r="AA29" i="21"/>
  <c r="AA4" i="23"/>
  <c r="R4" i="25"/>
  <c r="AB4" i="25" s="1"/>
  <c r="AB14" i="25"/>
  <c r="AC14" i="25" s="1"/>
  <c r="AA14" i="25"/>
  <c r="AB30" i="25"/>
  <c r="AC30" i="25" s="1"/>
  <c r="AA30" i="25"/>
  <c r="S14" i="29"/>
  <c r="AB14" i="29"/>
  <c r="AB8" i="25"/>
  <c r="AA5" i="27"/>
  <c r="AB4" i="27"/>
  <c r="AB11" i="27"/>
  <c r="AC11" i="27" s="1"/>
  <c r="AA11" i="27"/>
  <c r="AB15" i="27"/>
  <c r="AC15" i="27" s="1"/>
  <c r="AA15" i="27"/>
  <c r="AB19" i="27"/>
  <c r="AC19" i="27" s="1"/>
  <c r="AA19" i="27"/>
  <c r="AB23" i="27"/>
  <c r="AC23" i="27" s="1"/>
  <c r="AA23" i="27"/>
  <c r="S7" i="29"/>
  <c r="S9" i="29"/>
  <c r="S12" i="29"/>
  <c r="AA8" i="25"/>
  <c r="AA16" i="25"/>
  <c r="AA24" i="25"/>
  <c r="AA32" i="25"/>
  <c r="AB32" i="27"/>
  <c r="AC32" i="27" s="1"/>
  <c r="AA32" i="27"/>
  <c r="AB5" i="29"/>
  <c r="AC5" i="29" s="1"/>
  <c r="AA5" i="29"/>
  <c r="AB13" i="29"/>
  <c r="AC13" i="29" s="1"/>
  <c r="AA13" i="29"/>
  <c r="AB19" i="29"/>
  <c r="AC19" i="29" s="1"/>
  <c r="AA19" i="29"/>
  <c r="S6" i="29"/>
  <c r="AB7" i="29"/>
  <c r="AC7" i="29" s="1"/>
  <c r="AA7" i="29"/>
  <c r="AB31" i="29"/>
  <c r="AC31" i="29" s="1"/>
  <c r="AA31" i="29"/>
  <c r="S4" i="31"/>
  <c r="R2" i="31"/>
  <c r="AA5" i="31"/>
  <c r="AA7" i="31"/>
  <c r="AA9" i="31"/>
  <c r="AA11" i="31"/>
  <c r="AA13" i="31"/>
  <c r="AA15" i="31"/>
  <c r="AA17" i="31"/>
  <c r="AA19" i="31"/>
  <c r="AA21" i="31"/>
  <c r="AA23" i="31"/>
  <c r="AA25" i="31"/>
  <c r="AA27" i="31"/>
  <c r="AA29" i="31"/>
  <c r="AA31" i="31"/>
  <c r="AA33" i="31"/>
  <c r="AA4" i="31"/>
  <c r="AC4" i="25" l="1"/>
  <c r="AC7" i="25"/>
  <c r="AC5" i="25"/>
  <c r="S8" i="7"/>
  <c r="S9" i="7"/>
  <c r="AC21" i="21"/>
  <c r="AC5" i="19"/>
  <c r="AC33" i="17"/>
  <c r="R2" i="23"/>
  <c r="S26" i="21"/>
  <c r="AC22" i="21"/>
  <c r="AD32" i="17"/>
  <c r="AD30" i="17"/>
  <c r="AD28" i="17"/>
  <c r="AD26" i="17"/>
  <c r="AD24" i="17"/>
  <c r="AD22" i="17"/>
  <c r="AD20" i="17"/>
  <c r="AE33" i="17"/>
  <c r="AE31" i="17"/>
  <c r="AE29" i="17"/>
  <c r="AE27" i="17"/>
  <c r="AE25" i="17"/>
  <c r="AE23" i="17"/>
  <c r="AE21" i="17"/>
  <c r="AE19" i="17"/>
  <c r="AE17" i="17"/>
  <c r="AE15" i="17"/>
  <c r="AE12" i="17"/>
  <c r="AE10" i="17"/>
  <c r="AE8" i="17"/>
  <c r="AE6" i="17"/>
  <c r="AE4" i="17"/>
  <c r="AE32" i="17"/>
  <c r="AD29" i="17"/>
  <c r="AE24" i="17"/>
  <c r="AD21" i="17"/>
  <c r="AE14" i="17"/>
  <c r="AE13" i="17"/>
  <c r="AD12" i="17"/>
  <c r="AE11" i="17"/>
  <c r="AD10" i="17"/>
  <c r="AE9" i="17"/>
  <c r="AD8" i="17"/>
  <c r="AE7" i="17"/>
  <c r="AD6" i="17"/>
  <c r="AE5" i="17"/>
  <c r="AD4" i="17"/>
  <c r="AE30" i="17"/>
  <c r="AD27" i="17"/>
  <c r="AE22" i="17"/>
  <c r="AD19" i="17"/>
  <c r="AE18" i="17"/>
  <c r="AD17" i="17"/>
  <c r="AE16" i="17"/>
  <c r="AD15" i="17"/>
  <c r="AD14" i="17"/>
  <c r="AD13" i="17"/>
  <c r="AD11" i="17"/>
  <c r="AD9" i="17"/>
  <c r="AD7" i="17"/>
  <c r="AD5" i="17"/>
  <c r="AE20" i="17"/>
  <c r="AD33" i="17"/>
  <c r="AE28" i="17"/>
  <c r="AD23" i="17"/>
  <c r="AD18" i="17"/>
  <c r="AD25" i="17"/>
  <c r="AD16" i="17"/>
  <c r="AE26" i="17"/>
  <c r="AD31" i="17"/>
  <c r="AC29" i="15"/>
  <c r="S4" i="7"/>
  <c r="AC4" i="29"/>
  <c r="S31" i="15"/>
  <c r="S26" i="15"/>
  <c r="R2" i="15"/>
  <c r="S28" i="9"/>
  <c r="S14" i="7"/>
  <c r="S10" i="13"/>
  <c r="AC28" i="1"/>
  <c r="S5" i="11"/>
  <c r="AC28" i="17"/>
  <c r="S27" i="15"/>
  <c r="R2" i="13"/>
  <c r="S29" i="9"/>
  <c r="S15" i="7"/>
  <c r="S30" i="15"/>
  <c r="S19" i="7"/>
  <c r="AC21" i="3"/>
  <c r="AC19" i="3"/>
  <c r="AC32" i="17"/>
  <c r="R2" i="7"/>
  <c r="AE33" i="3"/>
  <c r="AE31" i="3"/>
  <c r="AE29" i="3"/>
  <c r="AE27" i="3"/>
  <c r="AE23" i="3"/>
  <c r="AE21" i="3"/>
  <c r="AE19" i="3"/>
  <c r="AE17" i="3"/>
  <c r="AE15" i="3"/>
  <c r="AE13" i="3"/>
  <c r="AE11" i="3"/>
  <c r="AE8" i="3"/>
  <c r="AE6" i="3"/>
  <c r="AE4" i="3"/>
  <c r="AE28" i="3"/>
  <c r="AE22" i="3"/>
  <c r="AE18" i="3"/>
  <c r="AE16" i="3"/>
  <c r="AE5" i="3"/>
  <c r="AD33" i="3"/>
  <c r="AD31" i="3"/>
  <c r="AD29" i="3"/>
  <c r="AD27" i="3"/>
  <c r="AD23" i="3"/>
  <c r="AD21" i="3"/>
  <c r="AD19" i="3"/>
  <c r="AD17" i="3"/>
  <c r="AD15" i="3"/>
  <c r="AD13" i="3"/>
  <c r="AD11" i="3"/>
  <c r="AD8" i="3"/>
  <c r="AD6" i="3"/>
  <c r="AD4" i="3"/>
  <c r="AE32" i="3"/>
  <c r="AE30" i="3"/>
  <c r="AE26" i="3"/>
  <c r="AE20" i="3"/>
  <c r="AE14" i="3"/>
  <c r="AE12" i="3"/>
  <c r="AE9" i="3"/>
  <c r="AE7" i="3"/>
  <c r="AD32" i="3"/>
  <c r="AD18" i="3"/>
  <c r="AD7" i="3"/>
  <c r="AD12" i="3"/>
  <c r="AD5" i="3"/>
  <c r="AD30" i="3"/>
  <c r="AD16" i="3"/>
  <c r="AD9" i="3"/>
  <c r="AD20" i="3"/>
  <c r="AD28" i="3"/>
  <c r="AD22" i="3"/>
  <c r="AD14" i="3"/>
  <c r="AD26" i="3"/>
  <c r="AC30" i="1"/>
  <c r="AC14" i="29"/>
  <c r="AC6" i="29"/>
  <c r="AC4" i="27"/>
  <c r="S4" i="27"/>
  <c r="R2" i="27"/>
  <c r="S33" i="21"/>
  <c r="S29" i="21"/>
  <c r="AE32" i="19"/>
  <c r="AE30" i="19"/>
  <c r="AE28" i="19"/>
  <c r="AD26" i="19"/>
  <c r="AD22" i="19"/>
  <c r="AD20" i="19"/>
  <c r="AD18" i="19"/>
  <c r="AD16" i="19"/>
  <c r="AD14" i="19"/>
  <c r="AD12" i="19"/>
  <c r="AD10" i="19"/>
  <c r="AD8" i="19"/>
  <c r="AD6" i="19"/>
  <c r="AD4" i="19"/>
  <c r="AE23" i="19"/>
  <c r="AE21" i="19"/>
  <c r="AE19" i="19"/>
  <c r="AE17" i="19"/>
  <c r="AE15" i="19"/>
  <c r="AE13" i="19"/>
  <c r="AE11" i="19"/>
  <c r="AE9" i="19"/>
  <c r="AE7" i="19"/>
  <c r="AE5" i="19"/>
  <c r="AD32" i="19"/>
  <c r="AE31" i="19"/>
  <c r="AD28" i="19"/>
  <c r="AE27" i="19"/>
  <c r="AE20" i="19"/>
  <c r="AD17" i="19"/>
  <c r="AE12" i="19"/>
  <c r="AD9" i="19"/>
  <c r="AD31" i="19"/>
  <c r="AD27" i="19"/>
  <c r="AD23" i="19"/>
  <c r="AE18" i="19"/>
  <c r="AD15" i="19"/>
  <c r="AE10" i="19"/>
  <c r="AD7" i="19"/>
  <c r="AD29" i="19"/>
  <c r="AE26" i="19"/>
  <c r="AE16" i="19"/>
  <c r="AE8" i="19"/>
  <c r="AD5" i="19"/>
  <c r="AD19" i="19"/>
  <c r="AD11" i="19"/>
  <c r="AE33" i="19"/>
  <c r="AD21" i="19"/>
  <c r="AD13" i="19"/>
  <c r="AD33" i="19"/>
  <c r="AD30" i="19"/>
  <c r="AE29" i="19"/>
  <c r="AE14" i="19"/>
  <c r="AE22" i="19"/>
  <c r="S4" i="23"/>
  <c r="S21" i="21"/>
  <c r="AC31" i="17"/>
  <c r="AB5" i="23"/>
  <c r="R2" i="21"/>
  <c r="R2" i="9"/>
  <c r="S16" i="7"/>
  <c r="AC24" i="21"/>
  <c r="S12" i="7"/>
  <c r="AC9" i="29"/>
  <c r="AC6" i="19"/>
  <c r="AE6" i="19" s="1"/>
  <c r="AC29" i="17"/>
  <c r="AC27" i="15"/>
  <c r="S6" i="7"/>
  <c r="AC5" i="27"/>
  <c r="S29" i="15"/>
  <c r="AB8" i="11"/>
  <c r="AC8" i="11" s="1"/>
  <c r="AC20" i="21"/>
  <c r="AC26" i="15"/>
  <c r="S13" i="13"/>
  <c r="AC5" i="5"/>
  <c r="AC31" i="1"/>
  <c r="AC5" i="11"/>
  <c r="S4" i="13"/>
  <c r="R2" i="11"/>
  <c r="S27" i="9"/>
  <c r="S13" i="7"/>
  <c r="AC18" i="3"/>
  <c r="AC30" i="17"/>
  <c r="S24" i="9"/>
  <c r="AC4" i="5"/>
  <c r="S28" i="15"/>
  <c r="AC27" i="9"/>
  <c r="S9" i="11"/>
  <c r="AC8" i="25"/>
  <c r="AC6" i="25"/>
  <c r="AC16" i="7"/>
  <c r="S18" i="7"/>
  <c r="AE32" i="1"/>
  <c r="AE30" i="1"/>
  <c r="AE28" i="1"/>
  <c r="AE26" i="1"/>
  <c r="AE22" i="1"/>
  <c r="AE20" i="1"/>
  <c r="AE18" i="1"/>
  <c r="AE16" i="1"/>
  <c r="AE14" i="1"/>
  <c r="AE12" i="1"/>
  <c r="AE10" i="1"/>
  <c r="AE8" i="1"/>
  <c r="AE6" i="1"/>
  <c r="AE4" i="1"/>
  <c r="AD22" i="1"/>
  <c r="AD20" i="1"/>
  <c r="AD16" i="1"/>
  <c r="AD14" i="1"/>
  <c r="AD10" i="1"/>
  <c r="AD6" i="1"/>
  <c r="AE27" i="1"/>
  <c r="AD32" i="1"/>
  <c r="AD30" i="1"/>
  <c r="AD28" i="1"/>
  <c r="AD26" i="1"/>
  <c r="AD18" i="1"/>
  <c r="AD12" i="1"/>
  <c r="AD8" i="1"/>
  <c r="AD4" i="1"/>
  <c r="AE33" i="1"/>
  <c r="AE31" i="1"/>
  <c r="AE29" i="1"/>
  <c r="AD29" i="1"/>
  <c r="AD21" i="1"/>
  <c r="AE19" i="1"/>
  <c r="AD13" i="1"/>
  <c r="AE11" i="1"/>
  <c r="AD5" i="1"/>
  <c r="AE23" i="1"/>
  <c r="AD9" i="1"/>
  <c r="AD31" i="1"/>
  <c r="AE21" i="1"/>
  <c r="AE5" i="1"/>
  <c r="AD27" i="1"/>
  <c r="AD19" i="1"/>
  <c r="AE17" i="1"/>
  <c r="AD11" i="1"/>
  <c r="AE9" i="1"/>
  <c r="AD33" i="1"/>
  <c r="AD17" i="1"/>
  <c r="AE15" i="1"/>
  <c r="AE7" i="1"/>
  <c r="AD23" i="1"/>
  <c r="AD15" i="1"/>
  <c r="AE13" i="1"/>
  <c r="AD7" i="1"/>
  <c r="AC4" i="19"/>
  <c r="AE4" i="19" s="1"/>
  <c r="S5" i="7"/>
  <c r="AD33" i="31"/>
  <c r="AD31" i="31"/>
  <c r="AD29" i="31"/>
  <c r="AD27" i="31"/>
  <c r="AD25" i="31"/>
  <c r="AD23" i="31"/>
  <c r="AD21" i="31"/>
  <c r="AD19" i="31"/>
  <c r="AD17" i="31"/>
  <c r="AD15" i="31"/>
  <c r="AD13" i="31"/>
  <c r="AD11" i="31"/>
  <c r="AD9" i="31"/>
  <c r="AD7" i="31"/>
  <c r="AD5" i="31"/>
  <c r="AE32" i="31"/>
  <c r="AE30" i="31"/>
  <c r="AE28" i="31"/>
  <c r="AE26" i="31"/>
  <c r="AE24" i="31"/>
  <c r="AE22" i="31"/>
  <c r="AE20" i="31"/>
  <c r="AE18" i="31"/>
  <c r="AE16" i="31"/>
  <c r="AE14" i="31"/>
  <c r="AE12" i="31"/>
  <c r="AE10" i="31"/>
  <c r="AE8" i="31"/>
  <c r="AE6" i="31"/>
  <c r="AE4" i="31"/>
  <c r="AD32" i="31"/>
  <c r="AD30" i="31"/>
  <c r="AD28" i="31"/>
  <c r="AD26" i="31"/>
  <c r="AD24" i="31"/>
  <c r="AD22" i="31"/>
  <c r="AD20" i="31"/>
  <c r="AD18" i="31"/>
  <c r="AD16" i="31"/>
  <c r="AD14" i="31"/>
  <c r="AD12" i="31"/>
  <c r="AD10" i="31"/>
  <c r="AD8" i="31"/>
  <c r="AD6" i="31"/>
  <c r="AD4" i="31"/>
  <c r="AE33" i="31"/>
  <c r="AE31" i="31"/>
  <c r="AE29" i="31"/>
  <c r="AE27" i="31"/>
  <c r="AE25" i="31"/>
  <c r="AE23" i="31"/>
  <c r="AE21" i="31"/>
  <c r="AE19" i="31"/>
  <c r="AE17" i="31"/>
  <c r="AE15" i="31"/>
  <c r="AE13" i="31"/>
  <c r="AE11" i="31"/>
  <c r="AE9" i="31"/>
  <c r="AE7" i="31"/>
  <c r="AE5" i="31"/>
  <c r="S4" i="25"/>
  <c r="R2" i="25"/>
  <c r="S5" i="25"/>
  <c r="S25" i="21"/>
  <c r="S6" i="23"/>
  <c r="S7" i="25"/>
  <c r="S28" i="21"/>
  <c r="S12" i="13"/>
  <c r="S24" i="21"/>
  <c r="AB8" i="7"/>
  <c r="AD32" i="29"/>
  <c r="AD30" i="29"/>
  <c r="AD28" i="29"/>
  <c r="AD26" i="29"/>
  <c r="AD24" i="29"/>
  <c r="AD22" i="29"/>
  <c r="AD20" i="29"/>
  <c r="AD18" i="29"/>
  <c r="AD16" i="29"/>
  <c r="AD14" i="29"/>
  <c r="AE32" i="29"/>
  <c r="AE30" i="29"/>
  <c r="AE28" i="29"/>
  <c r="AE26" i="29"/>
  <c r="AE24" i="29"/>
  <c r="AE22" i="29"/>
  <c r="AE20" i="29"/>
  <c r="AE18" i="29"/>
  <c r="AD31" i="29"/>
  <c r="AD27" i="29"/>
  <c r="AD23" i="29"/>
  <c r="AD19" i="29"/>
  <c r="AE15" i="29"/>
  <c r="AE14" i="29"/>
  <c r="AD12" i="29"/>
  <c r="AD10" i="29"/>
  <c r="AD8" i="29"/>
  <c r="AD6" i="29"/>
  <c r="AD4" i="29"/>
  <c r="AE29" i="29"/>
  <c r="AE25" i="29"/>
  <c r="AE21" i="29"/>
  <c r="AE17" i="29"/>
  <c r="AD15" i="29"/>
  <c r="AE13" i="29"/>
  <c r="AE11" i="29"/>
  <c r="AE9" i="29"/>
  <c r="AE7" i="29"/>
  <c r="AE5" i="29"/>
  <c r="AD25" i="29"/>
  <c r="AE19" i="29"/>
  <c r="AD11" i="29"/>
  <c r="AE6" i="29"/>
  <c r="AD29" i="29"/>
  <c r="AE23" i="29"/>
  <c r="AE12" i="29"/>
  <c r="AD9" i="29"/>
  <c r="AE4" i="29"/>
  <c r="AD21" i="29"/>
  <c r="AE27" i="29"/>
  <c r="AD13" i="29"/>
  <c r="AD7" i="29"/>
  <c r="AD17" i="29"/>
  <c r="AE16" i="29"/>
  <c r="AE8" i="29"/>
  <c r="AD5" i="29"/>
  <c r="AE10" i="29"/>
  <c r="AE31" i="29"/>
  <c r="S8" i="25"/>
  <c r="AB16" i="13"/>
  <c r="AC16" i="13" s="1"/>
  <c r="AB30" i="9"/>
  <c r="AC28" i="9" s="1"/>
  <c r="AE33" i="5"/>
  <c r="AE31" i="5"/>
  <c r="AE29" i="5"/>
  <c r="AE27" i="5"/>
  <c r="AD33" i="5"/>
  <c r="AE23" i="5"/>
  <c r="AE21" i="5"/>
  <c r="AE19" i="5"/>
  <c r="AE17" i="5"/>
  <c r="AE15" i="5"/>
  <c r="AE13" i="5"/>
  <c r="AE11" i="5"/>
  <c r="AE9" i="5"/>
  <c r="AE7" i="5"/>
  <c r="AE5" i="5"/>
  <c r="AD32" i="5"/>
  <c r="AE26" i="5"/>
  <c r="AE18" i="5"/>
  <c r="AE16" i="5"/>
  <c r="AE10" i="5"/>
  <c r="AE6" i="5"/>
  <c r="AE32" i="5"/>
  <c r="AD31" i="5"/>
  <c r="AE30" i="5"/>
  <c r="AD29" i="5"/>
  <c r="AE28" i="5"/>
  <c r="AD27" i="5"/>
  <c r="AD23" i="5"/>
  <c r="AD21" i="5"/>
  <c r="AD19" i="5"/>
  <c r="AD17" i="5"/>
  <c r="AD15" i="5"/>
  <c r="AD13" i="5"/>
  <c r="AD11" i="5"/>
  <c r="AD9" i="5"/>
  <c r="AD7" i="5"/>
  <c r="AD5" i="5"/>
  <c r="AD30" i="5"/>
  <c r="AD28" i="5"/>
  <c r="AE22" i="5"/>
  <c r="AE20" i="5"/>
  <c r="AE14" i="5"/>
  <c r="AE12" i="5"/>
  <c r="AE8" i="5"/>
  <c r="AE4" i="5"/>
  <c r="AD22" i="5"/>
  <c r="AD14" i="5"/>
  <c r="AD6" i="5"/>
  <c r="AD26" i="5"/>
  <c r="AD8" i="5"/>
  <c r="AD20" i="5"/>
  <c r="AD12" i="5"/>
  <c r="AD4" i="5"/>
  <c r="AD16" i="5"/>
  <c r="AD18" i="5"/>
  <c r="AD10" i="5"/>
  <c r="AC29" i="9"/>
  <c r="AC22" i="3"/>
  <c r="S4" i="11"/>
  <c r="S10" i="7"/>
  <c r="AC29" i="1"/>
  <c r="AC5" i="13"/>
  <c r="S7" i="7"/>
  <c r="AC28" i="15"/>
  <c r="S11" i="7"/>
  <c r="S9" i="13"/>
  <c r="AC8" i="7" l="1"/>
  <c r="AC15" i="7"/>
  <c r="AE33" i="25"/>
  <c r="AE31" i="25"/>
  <c r="AE29" i="25"/>
  <c r="AE27" i="25"/>
  <c r="AE25" i="25"/>
  <c r="AE23" i="25"/>
  <c r="AE21" i="25"/>
  <c r="AE19" i="25"/>
  <c r="AE17" i="25"/>
  <c r="AE15" i="25"/>
  <c r="AE13" i="25"/>
  <c r="AE11" i="25"/>
  <c r="AE9" i="25"/>
  <c r="AD33" i="25"/>
  <c r="AD31" i="25"/>
  <c r="AD29" i="25"/>
  <c r="AD27" i="25"/>
  <c r="AD25" i="25"/>
  <c r="AD23" i="25"/>
  <c r="AD21" i="25"/>
  <c r="AD19" i="25"/>
  <c r="AD17" i="25"/>
  <c r="AD15" i="25"/>
  <c r="AD13" i="25"/>
  <c r="AD11" i="25"/>
  <c r="AD9" i="25"/>
  <c r="AD30" i="25"/>
  <c r="AE28" i="25"/>
  <c r="AD22" i="25"/>
  <c r="AE20" i="25"/>
  <c r="AD14" i="25"/>
  <c r="AE12" i="25"/>
  <c r="AE7" i="25"/>
  <c r="AE5" i="25"/>
  <c r="AD28" i="25"/>
  <c r="AE26" i="25"/>
  <c r="AD20" i="25"/>
  <c r="AE18" i="25"/>
  <c r="AD12" i="25"/>
  <c r="AE10" i="25"/>
  <c r="AD7" i="25"/>
  <c r="AD5" i="25"/>
  <c r="AE32" i="25"/>
  <c r="AD18" i="25"/>
  <c r="AE16" i="25"/>
  <c r="AD4" i="25"/>
  <c r="AD32" i="25"/>
  <c r="AE22" i="25"/>
  <c r="AD16" i="25"/>
  <c r="AE30" i="25"/>
  <c r="AD24" i="25"/>
  <c r="AE14" i="25"/>
  <c r="AD8" i="25"/>
  <c r="AE4" i="25"/>
  <c r="AE6" i="25"/>
  <c r="AD26" i="25"/>
  <c r="AE24" i="25"/>
  <c r="AD6" i="25"/>
  <c r="AD10" i="25"/>
  <c r="AE8" i="25"/>
  <c r="AC9" i="7"/>
  <c r="AC5" i="23"/>
  <c r="AC4" i="23"/>
  <c r="AC6" i="23"/>
  <c r="AC10" i="13"/>
  <c r="AC9" i="11"/>
  <c r="AE9" i="11" s="1"/>
  <c r="AC14" i="7"/>
  <c r="AE33" i="11"/>
  <c r="AE31" i="11"/>
  <c r="AE29" i="11"/>
  <c r="AE27" i="11"/>
  <c r="AE23" i="11"/>
  <c r="AE21" i="11"/>
  <c r="AE19" i="11"/>
  <c r="AE17" i="11"/>
  <c r="AE15" i="11"/>
  <c r="AE13" i="11"/>
  <c r="AE11" i="11"/>
  <c r="AE7" i="11"/>
  <c r="AE5" i="11"/>
  <c r="AD33" i="11"/>
  <c r="AD31" i="11"/>
  <c r="AD29" i="11"/>
  <c r="AD27" i="11"/>
  <c r="AD23" i="11"/>
  <c r="AD21" i="11"/>
  <c r="AD19" i="11"/>
  <c r="AD17" i="11"/>
  <c r="AD15" i="11"/>
  <c r="AD13" i="11"/>
  <c r="AD11" i="11"/>
  <c r="AD9" i="11"/>
  <c r="AD7" i="11"/>
  <c r="AD5" i="11"/>
  <c r="AE30" i="11"/>
  <c r="AE26" i="11"/>
  <c r="AE20" i="11"/>
  <c r="AE16" i="11"/>
  <c r="AE12" i="11"/>
  <c r="AD8" i="11"/>
  <c r="AE18" i="11"/>
  <c r="AE14" i="11"/>
  <c r="AE10" i="11"/>
  <c r="AD6" i="11"/>
  <c r="AE4" i="11"/>
  <c r="AD30" i="11"/>
  <c r="AD26" i="11"/>
  <c r="AD20" i="11"/>
  <c r="AD16" i="11"/>
  <c r="AD12" i="11"/>
  <c r="AE6" i="11"/>
  <c r="AE32" i="11"/>
  <c r="AE28" i="11"/>
  <c r="AE22" i="11"/>
  <c r="AD22" i="11"/>
  <c r="AD28" i="11"/>
  <c r="AD10" i="11"/>
  <c r="AD32" i="11"/>
  <c r="AD14" i="11"/>
  <c r="AD4" i="11"/>
  <c r="AD18" i="11"/>
  <c r="AE8" i="11"/>
  <c r="AC14" i="13"/>
  <c r="AD31" i="27"/>
  <c r="AD29" i="27"/>
  <c r="AD27" i="27"/>
  <c r="AE32" i="27"/>
  <c r="AE30" i="27"/>
  <c r="AE28" i="27"/>
  <c r="AE26" i="27"/>
  <c r="AE24" i="27"/>
  <c r="AE22" i="27"/>
  <c r="AE20" i="27"/>
  <c r="AE18" i="27"/>
  <c r="AE16" i="27"/>
  <c r="AE14" i="27"/>
  <c r="AE12" i="27"/>
  <c r="AD30" i="27"/>
  <c r="AE9" i="27"/>
  <c r="AE7" i="27"/>
  <c r="AE5" i="27"/>
  <c r="AE31" i="27"/>
  <c r="AD28" i="27"/>
  <c r="AD9" i="27"/>
  <c r="AD7" i="27"/>
  <c r="AD5" i="27"/>
  <c r="AD32" i="27"/>
  <c r="AD23" i="27"/>
  <c r="AD19" i="27"/>
  <c r="AD15" i="27"/>
  <c r="AD11" i="27"/>
  <c r="AD8" i="27"/>
  <c r="AD26" i="27"/>
  <c r="AE25" i="27"/>
  <c r="AD22" i="27"/>
  <c r="AE21" i="27"/>
  <c r="AD18" i="27"/>
  <c r="AE17" i="27"/>
  <c r="AD14" i="27"/>
  <c r="AE13" i="27"/>
  <c r="AE10" i="27"/>
  <c r="AE6" i="27"/>
  <c r="AE27" i="27"/>
  <c r="AE8" i="27"/>
  <c r="AE29" i="27"/>
  <c r="AD25" i="27"/>
  <c r="AD21" i="27"/>
  <c r="AD17" i="27"/>
  <c r="AD13" i="27"/>
  <c r="AE4" i="27"/>
  <c r="AD12" i="27"/>
  <c r="AE11" i="27"/>
  <c r="AD16" i="27"/>
  <c r="AE15" i="27"/>
  <c r="AD10" i="27"/>
  <c r="AD4" i="27"/>
  <c r="AD20" i="27"/>
  <c r="AE19" i="27"/>
  <c r="AD6" i="27"/>
  <c r="AD24" i="27"/>
  <c r="AE23" i="27"/>
  <c r="AC12" i="13"/>
  <c r="AC4" i="11"/>
  <c r="AE33" i="9"/>
  <c r="AE31" i="9"/>
  <c r="AE29" i="9"/>
  <c r="AE27" i="9"/>
  <c r="AE22" i="9"/>
  <c r="AE20" i="9"/>
  <c r="AE18" i="9"/>
  <c r="AE16" i="9"/>
  <c r="AE14" i="9"/>
  <c r="AE12" i="9"/>
  <c r="AE10" i="9"/>
  <c r="AE8" i="9"/>
  <c r="AE6" i="9"/>
  <c r="AD33" i="9"/>
  <c r="AD31" i="9"/>
  <c r="AD29" i="9"/>
  <c r="AD27" i="9"/>
  <c r="AD22" i="9"/>
  <c r="AD20" i="9"/>
  <c r="AD18" i="9"/>
  <c r="AD16" i="9"/>
  <c r="AD14" i="9"/>
  <c r="AD12" i="9"/>
  <c r="AD10" i="9"/>
  <c r="AD8" i="9"/>
  <c r="AD6" i="9"/>
  <c r="AD30" i="9"/>
  <c r="AE28" i="9"/>
  <c r="AD21" i="9"/>
  <c r="AE19" i="9"/>
  <c r="AD13" i="9"/>
  <c r="AE11" i="9"/>
  <c r="AD5" i="9"/>
  <c r="AD26" i="9"/>
  <c r="AD17" i="9"/>
  <c r="AE7" i="9"/>
  <c r="AD28" i="9"/>
  <c r="AE26" i="9"/>
  <c r="AD19" i="9"/>
  <c r="AE17" i="9"/>
  <c r="AD11" i="9"/>
  <c r="AE9" i="9"/>
  <c r="AE32" i="9"/>
  <c r="AE23" i="9"/>
  <c r="AE15" i="9"/>
  <c r="AD9" i="9"/>
  <c r="AD32" i="9"/>
  <c r="AE13" i="9"/>
  <c r="AD23" i="9"/>
  <c r="AE5" i="9"/>
  <c r="AE21" i="9"/>
  <c r="AD15" i="9"/>
  <c r="AE30" i="9"/>
  <c r="AD7" i="9"/>
  <c r="AE32" i="13"/>
  <c r="AE30" i="13"/>
  <c r="AE28" i="13"/>
  <c r="AE26" i="13"/>
  <c r="AE23" i="13"/>
  <c r="AE21" i="13"/>
  <c r="AE19" i="13"/>
  <c r="AE17" i="13"/>
  <c r="AE15" i="13"/>
  <c r="AE13" i="13"/>
  <c r="AE11" i="13"/>
  <c r="AE9" i="13"/>
  <c r="AE7" i="13"/>
  <c r="AE5" i="13"/>
  <c r="AD32" i="13"/>
  <c r="AD30" i="13"/>
  <c r="AD28" i="13"/>
  <c r="AD26" i="13"/>
  <c r="AE24" i="13"/>
  <c r="AD23" i="13"/>
  <c r="AD21" i="13"/>
  <c r="AD19" i="13"/>
  <c r="AD17" i="13"/>
  <c r="AD15" i="13"/>
  <c r="AD13" i="13"/>
  <c r="AD11" i="13"/>
  <c r="AD9" i="13"/>
  <c r="AD7" i="13"/>
  <c r="AD5" i="13"/>
  <c r="AE33" i="13"/>
  <c r="AE29" i="13"/>
  <c r="AE25" i="13"/>
  <c r="AD20" i="13"/>
  <c r="AD16" i="13"/>
  <c r="AD12" i="13"/>
  <c r="AD8" i="13"/>
  <c r="AE27" i="13"/>
  <c r="AD22" i="13"/>
  <c r="AD18" i="13"/>
  <c r="AD14" i="13"/>
  <c r="AD6" i="13"/>
  <c r="AE4" i="13"/>
  <c r="AD33" i="13"/>
  <c r="AD29" i="13"/>
  <c r="AD25" i="13"/>
  <c r="AE22" i="13"/>
  <c r="AE18" i="13"/>
  <c r="AE14" i="13"/>
  <c r="AE10" i="13"/>
  <c r="AE6" i="13"/>
  <c r="AE31" i="13"/>
  <c r="AD10" i="13"/>
  <c r="AD24" i="13"/>
  <c r="AE20" i="13"/>
  <c r="AE12" i="13"/>
  <c r="AD27" i="13"/>
  <c r="AD4" i="13"/>
  <c r="AD31" i="13"/>
  <c r="AE16" i="13"/>
  <c r="AE8" i="13"/>
  <c r="AC30" i="9"/>
  <c r="AC31" i="9"/>
  <c r="AE32" i="21"/>
  <c r="AE30" i="21"/>
  <c r="AE28" i="21"/>
  <c r="AE26" i="21"/>
  <c r="AE24" i="21"/>
  <c r="AE22" i="21"/>
  <c r="AE20" i="21"/>
  <c r="AE18" i="21"/>
  <c r="AE16" i="21"/>
  <c r="AE14" i="21"/>
  <c r="AE12" i="21"/>
  <c r="AE10" i="21"/>
  <c r="AE8" i="21"/>
  <c r="AE6" i="21"/>
  <c r="AE4" i="21"/>
  <c r="AD32" i="21"/>
  <c r="AD30" i="21"/>
  <c r="AD28" i="21"/>
  <c r="AD26" i="21"/>
  <c r="AD24" i="21"/>
  <c r="AD22" i="21"/>
  <c r="AD20" i="21"/>
  <c r="AD18" i="21"/>
  <c r="AD16" i="21"/>
  <c r="AD14" i="21"/>
  <c r="AD12" i="21"/>
  <c r="AD10" i="21"/>
  <c r="AD8" i="21"/>
  <c r="AD6" i="21"/>
  <c r="AD4" i="21"/>
  <c r="AE33" i="21"/>
  <c r="AD27" i="21"/>
  <c r="AE25" i="21"/>
  <c r="AD19" i="21"/>
  <c r="AE17" i="21"/>
  <c r="AD11" i="21"/>
  <c r="AE9" i="21"/>
  <c r="AD33" i="21"/>
  <c r="AE31" i="21"/>
  <c r="AD25" i="21"/>
  <c r="AE23" i="21"/>
  <c r="AD17" i="21"/>
  <c r="AE15" i="21"/>
  <c r="AD9" i="21"/>
  <c r="AE7" i="21"/>
  <c r="AD31" i="21"/>
  <c r="AE29" i="21"/>
  <c r="AE19" i="21"/>
  <c r="AD13" i="21"/>
  <c r="AD29" i="21"/>
  <c r="AE21" i="21"/>
  <c r="AD7" i="21"/>
  <c r="AE5" i="21"/>
  <c r="AE27" i="21"/>
  <c r="AD15" i="21"/>
  <c r="AE13" i="21"/>
  <c r="AE11" i="21"/>
  <c r="AD23" i="21"/>
  <c r="AD21" i="21"/>
  <c r="AD5" i="21"/>
  <c r="AE33" i="7"/>
  <c r="AE31" i="7"/>
  <c r="AE29" i="7"/>
  <c r="AE27" i="7"/>
  <c r="AE25" i="7"/>
  <c r="AE23" i="7"/>
  <c r="AE21" i="7"/>
  <c r="AE19" i="7"/>
  <c r="AE17" i="7"/>
  <c r="AE15" i="7"/>
  <c r="AE13" i="7"/>
  <c r="AE11" i="7"/>
  <c r="AE9" i="7"/>
  <c r="AE7" i="7"/>
  <c r="AE5" i="7"/>
  <c r="AD33" i="7"/>
  <c r="AD31" i="7"/>
  <c r="AD29" i="7"/>
  <c r="AD27" i="7"/>
  <c r="AD25" i="7"/>
  <c r="AD23" i="7"/>
  <c r="AD21" i="7"/>
  <c r="AD19" i="7"/>
  <c r="AD17" i="7"/>
  <c r="AD15" i="7"/>
  <c r="AD13" i="7"/>
  <c r="AD11" i="7"/>
  <c r="AD9" i="7"/>
  <c r="AD7" i="7"/>
  <c r="AD5" i="7"/>
  <c r="AD32" i="7"/>
  <c r="AE30" i="7"/>
  <c r="AD24" i="7"/>
  <c r="AE22" i="7"/>
  <c r="AD16" i="7"/>
  <c r="AE14" i="7"/>
  <c r="AD8" i="7"/>
  <c r="AE6" i="7"/>
  <c r="AE18" i="7"/>
  <c r="AD12" i="7"/>
  <c r="AD4" i="7"/>
  <c r="AD30" i="7"/>
  <c r="AE28" i="7"/>
  <c r="AD22" i="7"/>
  <c r="AE20" i="7"/>
  <c r="AD14" i="7"/>
  <c r="AE12" i="7"/>
  <c r="AD6" i="7"/>
  <c r="AE4" i="7"/>
  <c r="AD28" i="7"/>
  <c r="AD20" i="7"/>
  <c r="AE10" i="7"/>
  <c r="AE26" i="7"/>
  <c r="AD26" i="7"/>
  <c r="AE8" i="7"/>
  <c r="AE16" i="7"/>
  <c r="AE32" i="7"/>
  <c r="AD18" i="7"/>
  <c r="AE24" i="7"/>
  <c r="AD10" i="7"/>
  <c r="AE33" i="15"/>
  <c r="AE30" i="15"/>
  <c r="AE28" i="15"/>
  <c r="AE26" i="15"/>
  <c r="AE24" i="15"/>
  <c r="AE22" i="15"/>
  <c r="AE20" i="15"/>
  <c r="AE18" i="15"/>
  <c r="AE16" i="15"/>
  <c r="AE14" i="15"/>
  <c r="AE12" i="15"/>
  <c r="AE10" i="15"/>
  <c r="AE8" i="15"/>
  <c r="AE6" i="15"/>
  <c r="AE4" i="15"/>
  <c r="AD33" i="15"/>
  <c r="AE32" i="15"/>
  <c r="AD30" i="15"/>
  <c r="AD28" i="15"/>
  <c r="AD26" i="15"/>
  <c r="AD24" i="15"/>
  <c r="AD22" i="15"/>
  <c r="AD20" i="15"/>
  <c r="AD18" i="15"/>
  <c r="AD16" i="15"/>
  <c r="AD14" i="15"/>
  <c r="AD12" i="15"/>
  <c r="AD10" i="15"/>
  <c r="AD8" i="15"/>
  <c r="AD6" i="15"/>
  <c r="AD4" i="15"/>
  <c r="AE31" i="15"/>
  <c r="AD25" i="15"/>
  <c r="AD21" i="15"/>
  <c r="AD17" i="15"/>
  <c r="AD13" i="15"/>
  <c r="AD9" i="15"/>
  <c r="AD5" i="15"/>
  <c r="AE27" i="15"/>
  <c r="AD23" i="15"/>
  <c r="AD7" i="15"/>
  <c r="AD31" i="15"/>
  <c r="AE29" i="15"/>
  <c r="AE23" i="15"/>
  <c r="AE19" i="15"/>
  <c r="AE15" i="15"/>
  <c r="AE11" i="15"/>
  <c r="AE7" i="15"/>
  <c r="AD32" i="15"/>
  <c r="AD29" i="15"/>
  <c r="AD19" i="15"/>
  <c r="AD15" i="15"/>
  <c r="AD11" i="15"/>
  <c r="AE9" i="15"/>
  <c r="AE21" i="15"/>
  <c r="AE13" i="15"/>
  <c r="AE5" i="15"/>
  <c r="AE25" i="15"/>
  <c r="AD27" i="15"/>
  <c r="AE17" i="15"/>
  <c r="AE32" i="23"/>
  <c r="AE30" i="23"/>
  <c r="AE28" i="23"/>
  <c r="AE26" i="23"/>
  <c r="AE24" i="23"/>
  <c r="AE22" i="23"/>
  <c r="AE20" i="23"/>
  <c r="AE18" i="23"/>
  <c r="AE16" i="23"/>
  <c r="AE14" i="23"/>
  <c r="AE12" i="23"/>
  <c r="AE10" i="23"/>
  <c r="AE8" i="23"/>
  <c r="AE6" i="23"/>
  <c r="AE4" i="23"/>
  <c r="AD32" i="23"/>
  <c r="AD30" i="23"/>
  <c r="AD28" i="23"/>
  <c r="AD26" i="23"/>
  <c r="AD24" i="23"/>
  <c r="AD22" i="23"/>
  <c r="AD20" i="23"/>
  <c r="AD18" i="23"/>
  <c r="AD16" i="23"/>
  <c r="AD14" i="23"/>
  <c r="AD12" i="23"/>
  <c r="AD10" i="23"/>
  <c r="AD8" i="23"/>
  <c r="AD6" i="23"/>
  <c r="AD4" i="23"/>
  <c r="AD31" i="23"/>
  <c r="AE29" i="23"/>
  <c r="AD23" i="23"/>
  <c r="AE21" i="23"/>
  <c r="AD15" i="23"/>
  <c r="AE13" i="23"/>
  <c r="AD7" i="23"/>
  <c r="AE5" i="23"/>
  <c r="AD29" i="23"/>
  <c r="AE27" i="23"/>
  <c r="AD21" i="23"/>
  <c r="AE19" i="23"/>
  <c r="AD13" i="23"/>
  <c r="AE11" i="23"/>
  <c r="AD5" i="23"/>
  <c r="AD17" i="23"/>
  <c r="AE15" i="23"/>
  <c r="AD11" i="23"/>
  <c r="AE9" i="23"/>
  <c r="AD9" i="23"/>
  <c r="AE7" i="23"/>
  <c r="AD27" i="23"/>
  <c r="AE25" i="23"/>
  <c r="AD25" i="23"/>
  <c r="AE23" i="23"/>
  <c r="AE31" i="23"/>
  <c r="AE17" i="23"/>
  <c r="AD19" i="23"/>
</calcChain>
</file>

<file path=xl/sharedStrings.xml><?xml version="1.0" encoding="utf-8"?>
<sst xmlns="http://schemas.openxmlformats.org/spreadsheetml/2006/main" count="1244" uniqueCount="180">
  <si>
    <t>L1 dívky - mladší</t>
  </si>
  <si>
    <t>Startovní pořadí</t>
  </si>
  <si>
    <t>Jméno</t>
  </si>
  <si>
    <t>Ročník</t>
  </si>
  <si>
    <t>Oddíl</t>
  </si>
  <si>
    <t>E1</t>
  </si>
  <si>
    <t>E2</t>
  </si>
  <si>
    <t>E3</t>
  </si>
  <si>
    <t>E4</t>
  </si>
  <si>
    <t>Pen</t>
  </si>
  <si>
    <t>1. sestava Celkem</t>
  </si>
  <si>
    <t>KO</t>
  </si>
  <si>
    <t>2. sestava Celkem</t>
  </si>
  <si>
    <t>Kvalifikace Celkem</t>
  </si>
  <si>
    <t>Umístění po kvalifikaci</t>
  </si>
  <si>
    <t>Finále Celkem</t>
  </si>
  <si>
    <t>Umístění po Finále</t>
  </si>
  <si>
    <t>Kvalifikace + Finále Celkem</t>
  </si>
  <si>
    <t>Umístění po Kvalifikaci + Finále</t>
  </si>
  <si>
    <t>Po Finále Celkem</t>
  </si>
  <si>
    <t>Umístění po Finále Celkem</t>
  </si>
  <si>
    <t>Charlotte Filan</t>
  </si>
  <si>
    <t>TJ Sokol Žižkov II.</t>
  </si>
  <si>
    <t>Anna Masaryková</t>
  </si>
  <si>
    <t>TJ Aero Odolena Voda</t>
  </si>
  <si>
    <t>Sára Hellingerová</t>
  </si>
  <si>
    <t>Estel Tvrdá</t>
  </si>
  <si>
    <t>Nikola Polívková</t>
  </si>
  <si>
    <t>Nela Libuše Bachová</t>
  </si>
  <si>
    <t>Litoměřice</t>
  </si>
  <si>
    <t>Amálie Wacko</t>
  </si>
  <si>
    <t xml:space="preserve">Nikola Adámková </t>
  </si>
  <si>
    <t>TJ Sokol Žižkov I.</t>
  </si>
  <si>
    <t>Anita Tvrdá</t>
  </si>
  <si>
    <t>2015 a mladší</t>
  </si>
  <si>
    <t>Kvalifikace</t>
  </si>
  <si>
    <t>1. sestava
Celkem</t>
  </si>
  <si>
    <t>2. sestava
Celkem</t>
  </si>
  <si>
    <t>Kvalifikace
Celkem</t>
  </si>
  <si>
    <t>Umístění
po kvalifikaci</t>
  </si>
  <si>
    <t>Finále</t>
  </si>
  <si>
    <t>Finále
Celkem</t>
  </si>
  <si>
    <t>Po Finále
Celkem</t>
  </si>
  <si>
    <t>Umístění
po Finále</t>
  </si>
  <si>
    <t>L1 dívky - starší</t>
  </si>
  <si>
    <t>Claudie Hybšová</t>
  </si>
  <si>
    <t>Anna Vaclavíková</t>
  </si>
  <si>
    <t>TJ Sokol Přerov</t>
  </si>
  <si>
    <t>Alice Krejčíková</t>
  </si>
  <si>
    <t>Veronika Winklerová</t>
  </si>
  <si>
    <t>Beáta Procházková</t>
  </si>
  <si>
    <t>Anežka Zmrhalová</t>
  </si>
  <si>
    <t>Elen Jírovcová</t>
  </si>
  <si>
    <t>Hana Tichá</t>
  </si>
  <si>
    <t>Julie Myhovych</t>
  </si>
  <si>
    <t>Leyla Abas</t>
  </si>
  <si>
    <t>Yeva Volchetska</t>
  </si>
  <si>
    <t>Lucie Sedláčková</t>
  </si>
  <si>
    <t>Elika Chernych</t>
  </si>
  <si>
    <t>2014 a starší</t>
  </si>
  <si>
    <t>L1 chlapci</t>
  </si>
  <si>
    <t>Yaroslav Chernykh</t>
  </si>
  <si>
    <t>Tobiáš Pašek</t>
  </si>
  <si>
    <t>TJ Sokol Kampa</t>
  </si>
  <si>
    <t>R1 dívky - mladší</t>
  </si>
  <si>
    <t>Viktorie Čížková</t>
  </si>
  <si>
    <t>Lucie Doutnáčová</t>
  </si>
  <si>
    <t>GT Šestajovice</t>
  </si>
  <si>
    <t>Valerie Vytvarová</t>
  </si>
  <si>
    <t>Emilia Viter</t>
  </si>
  <si>
    <t>Alexandra Řehořová</t>
  </si>
  <si>
    <t>TJ Sokol Dvůr Králové</t>
  </si>
  <si>
    <t>Eliška Fiedlerová</t>
  </si>
  <si>
    <t>Eliška Moravčîková</t>
  </si>
  <si>
    <t>Josefína Reslová</t>
  </si>
  <si>
    <t>Ludmila Boháčková</t>
  </si>
  <si>
    <t>TJ AVIA Čakovice</t>
  </si>
  <si>
    <t>Ema Kašparová</t>
  </si>
  <si>
    <t>Nela Průšová</t>
  </si>
  <si>
    <t>Jolana Trejbalová</t>
  </si>
  <si>
    <t>Eliška Grimová</t>
  </si>
  <si>
    <t>Marie Marková</t>
  </si>
  <si>
    <t>Olívie Houšková</t>
  </si>
  <si>
    <t>Trampolíny Liberec</t>
  </si>
  <si>
    <t>2013 a mladší</t>
  </si>
  <si>
    <t>R1 dívky - starší</t>
  </si>
  <si>
    <t>Adéla Mišáková</t>
  </si>
  <si>
    <t xml:space="preserve">Rozálie Plášilová </t>
  </si>
  <si>
    <t>Klára Steinerová</t>
  </si>
  <si>
    <t>Tereza Kovaříková</t>
  </si>
  <si>
    <t xml:space="preserve">Sára Šilhánková </t>
  </si>
  <si>
    <t>Viktorie Dušková</t>
  </si>
  <si>
    <t>Tereza Burgstallerová</t>
  </si>
  <si>
    <t>2012 a starší</t>
  </si>
  <si>
    <t>R1 chlapci</t>
  </si>
  <si>
    <t>Štěpán Šverma</t>
  </si>
  <si>
    <t>Tomáš Brabec</t>
  </si>
  <si>
    <t>Daniel Nebeský</t>
  </si>
  <si>
    <t>Václav Svoboda</t>
  </si>
  <si>
    <t>R2 dívky</t>
  </si>
  <si>
    <t>Aneta Zothová</t>
  </si>
  <si>
    <t>Natálie Jasanská</t>
  </si>
  <si>
    <t>Johana Hanáčková</t>
  </si>
  <si>
    <t xml:space="preserve">2008
2008
</t>
  </si>
  <si>
    <t>Marie Foretová</t>
  </si>
  <si>
    <t>Katarina Sebejova</t>
  </si>
  <si>
    <t>Košice</t>
  </si>
  <si>
    <t>Viktorie Cerhová</t>
  </si>
  <si>
    <t>Sabina Aubrechtová</t>
  </si>
  <si>
    <t>Kamila Hennerová</t>
  </si>
  <si>
    <t>Bibien Spilková</t>
  </si>
  <si>
    <t>R2 chlapci</t>
  </si>
  <si>
    <t>Oliver Urban</t>
  </si>
  <si>
    <t>Bruno Hřebíček</t>
  </si>
  <si>
    <t>Tobiáš Červinka</t>
  </si>
  <si>
    <t>Akim Diumin</t>
  </si>
  <si>
    <t>Felix Fuxa</t>
  </si>
  <si>
    <t>Jáchym Ševc</t>
  </si>
  <si>
    <t>R3 dívky</t>
  </si>
  <si>
    <t>Agáta Pašková</t>
  </si>
  <si>
    <t>Sára Kopecká</t>
  </si>
  <si>
    <t>Grace Richterová</t>
  </si>
  <si>
    <t>Nella Vihanová</t>
  </si>
  <si>
    <t>Victorie Chválová</t>
  </si>
  <si>
    <t>Edita Matoušková</t>
  </si>
  <si>
    <t>Anna Tomková</t>
  </si>
  <si>
    <t xml:space="preserve">2011
2010
</t>
  </si>
  <si>
    <t>Olivie Kosourová</t>
  </si>
  <si>
    <t>Julie Jedličková</t>
  </si>
  <si>
    <t xml:space="preserve">Apolena Stará </t>
  </si>
  <si>
    <t>R3 chlapci</t>
  </si>
  <si>
    <t>Hugo Fuxa</t>
  </si>
  <si>
    <t xml:space="preserve">Michal Najman </t>
  </si>
  <si>
    <t>Kryštof Kocher</t>
  </si>
  <si>
    <t>Sokol Kampa</t>
  </si>
  <si>
    <t>D1 dívky</t>
  </si>
  <si>
    <t>Evelína Kosourová</t>
  </si>
  <si>
    <t>Kristýna Chumová</t>
  </si>
  <si>
    <t>Anna Plášilová</t>
  </si>
  <si>
    <t>Dominika Caklová</t>
  </si>
  <si>
    <t>Lea Kusnyirova</t>
  </si>
  <si>
    <t xml:space="preserve">Adéla Bončková </t>
  </si>
  <si>
    <t>Zuzana Kotková</t>
  </si>
  <si>
    <t>Sophie Anna Dagan</t>
  </si>
  <si>
    <t>Ema Novotná</t>
  </si>
  <si>
    <t>Johana Tůmová</t>
  </si>
  <si>
    <t>Danek Ebony</t>
  </si>
  <si>
    <t>Alexandra Čížková</t>
  </si>
  <si>
    <t>Adéla Schwarzová</t>
  </si>
  <si>
    <t>Anna Palová</t>
  </si>
  <si>
    <t>D1 chlapci</t>
  </si>
  <si>
    <t>Daniel Gladson</t>
  </si>
  <si>
    <t>Diego Torres</t>
  </si>
  <si>
    <t xml:space="preserve">David Paťava </t>
  </si>
  <si>
    <t>D2 dívky</t>
  </si>
  <si>
    <t>Nela Bartuňková</t>
  </si>
  <si>
    <t>Laura Šilhánková</t>
  </si>
  <si>
    <t>Kristina Kusnyirova</t>
  </si>
  <si>
    <t>Hana Hejsková</t>
  </si>
  <si>
    <t>Julie Troščáková</t>
  </si>
  <si>
    <t>D2 chlapci</t>
  </si>
  <si>
    <t>Max Novák</t>
  </si>
  <si>
    <t>Marek Svoboda</t>
  </si>
  <si>
    <t>15+ ženy</t>
  </si>
  <si>
    <t>Anna Svobodová</t>
  </si>
  <si>
    <t>Štěpána Marethová</t>
  </si>
  <si>
    <t>Karolína Barusová</t>
  </si>
  <si>
    <t>Tamara Ustohalová</t>
  </si>
  <si>
    <t>Tereza Anna Dykastová</t>
  </si>
  <si>
    <t>Kristýna Krbcová</t>
  </si>
  <si>
    <t>Lenka Ježková</t>
  </si>
  <si>
    <t>Petra Lundáková</t>
  </si>
  <si>
    <t>Denisa Sojková</t>
  </si>
  <si>
    <t>Magdalena Weiszová</t>
  </si>
  <si>
    <t>Nikola Dvořáková</t>
  </si>
  <si>
    <t>15+ muži</t>
  </si>
  <si>
    <t>Matěj Lípa</t>
  </si>
  <si>
    <t/>
  </si>
  <si>
    <t>(prázdné)</t>
  </si>
  <si>
    <t>(Vše)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</si>
</sst>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1"/>
      <color theme="1"/>
      <name val="Calibri"/>
      <scheme val="minor"/>
    </font>
    <font>
      <sz val="28"/>
      <color theme="1"/>
      <name val="Calibri"/>
    </font>
    <font>
      <b/>
      <sz val="12"/>
      <color theme="1"/>
      <name val="Calibri"/>
      <scheme val="minor"/>
    </font>
    <font>
      <sz val="11"/>
      <color theme="1"/>
      <name val="Calibri"/>
      <scheme val="minor"/>
    </font>
    <font>
      <sz val="11"/>
      <color theme="0"/>
      <name val="Calibri"/>
    </font>
    <font>
      <sz val="11"/>
      <color theme="1"/>
      <name val="Arimo"/>
    </font>
    <font>
      <b/>
      <sz val="14"/>
      <color theme="1"/>
      <name val="Calibri"/>
    </font>
    <font>
      <sz val="11"/>
      <color theme="1"/>
      <name val="Calibri"/>
    </font>
    <font>
      <sz val="12"/>
      <color theme="1"/>
      <name val="Calibri"/>
    </font>
    <font>
      <b/>
      <sz val="12"/>
      <color theme="1"/>
      <name val="Calibri"/>
    </font>
    <font>
      <sz val="11"/>
      <color rgb="FFFF0000"/>
      <name val="Calibri"/>
    </font>
    <font>
      <b/>
      <sz val="11"/>
      <color theme="1"/>
      <name val="Calibri"/>
      <scheme val="minor"/>
    </font>
    <font>
      <sz val="12"/>
      <color theme="1"/>
      <name val="Calibri"/>
      <scheme val="minor"/>
    </font>
    <font>
      <sz val="20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2" borderId="5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164" fontId="6" fillId="0" borderId="6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8" fillId="2" borderId="9" xfId="0" applyNumberFormat="1" applyFont="1" applyFill="1" applyBorder="1" applyAlignment="1">
      <alignment horizontal="center"/>
    </xf>
    <xf numFmtId="164" fontId="9" fillId="3" borderId="9" xfId="0" applyNumberFormat="1" applyFont="1" applyFill="1" applyBorder="1" applyAlignment="1">
      <alignment horizontal="center"/>
    </xf>
    <xf numFmtId="1" fontId="8" fillId="3" borderId="10" xfId="0" applyNumberFormat="1" applyFont="1" applyFill="1" applyBorder="1" applyAlignment="1">
      <alignment horizontal="center"/>
    </xf>
    <xf numFmtId="164" fontId="7" fillId="0" borderId="9" xfId="0" applyNumberFormat="1" applyFont="1" applyBorder="1"/>
    <xf numFmtId="164" fontId="9" fillId="0" borderId="9" xfId="0" applyNumberFormat="1" applyFont="1" applyBorder="1" applyAlignment="1">
      <alignment horizontal="center"/>
    </xf>
    <xf numFmtId="1" fontId="8" fillId="0" borderId="10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1" fontId="8" fillId="0" borderId="11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164" fontId="9" fillId="3" borderId="14" xfId="0" applyNumberFormat="1" applyFont="1" applyFill="1" applyBorder="1" applyAlignment="1">
      <alignment horizontal="center"/>
    </xf>
    <xf numFmtId="1" fontId="8" fillId="3" borderId="11" xfId="0" applyNumberFormat="1" applyFont="1" applyFill="1" applyBorder="1" applyAlignment="1">
      <alignment horizontal="center"/>
    </xf>
    <xf numFmtId="164" fontId="7" fillId="0" borderId="14" xfId="0" applyNumberFormat="1" applyFont="1" applyBorder="1"/>
    <xf numFmtId="164" fontId="9" fillId="0" borderId="14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164" fontId="7" fillId="0" borderId="13" xfId="0" applyNumberFormat="1" applyFont="1" applyBorder="1"/>
    <xf numFmtId="0" fontId="7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64" fontId="8" fillId="0" borderId="16" xfId="0" applyNumberFormat="1" applyFont="1" applyBorder="1" applyAlignment="1">
      <alignment horizontal="center"/>
    </xf>
    <xf numFmtId="164" fontId="8" fillId="2" borderId="17" xfId="0" applyNumberFormat="1" applyFont="1" applyFill="1" applyBorder="1" applyAlignment="1">
      <alignment horizontal="center"/>
    </xf>
    <xf numFmtId="164" fontId="9" fillId="3" borderId="17" xfId="0" applyNumberFormat="1" applyFont="1" applyFill="1" applyBorder="1" applyAlignment="1">
      <alignment horizontal="center"/>
    </xf>
    <xf numFmtId="1" fontId="8" fillId="3" borderId="18" xfId="0" applyNumberFormat="1" applyFont="1" applyFill="1" applyBorder="1" applyAlignment="1">
      <alignment horizontal="center"/>
    </xf>
    <xf numFmtId="164" fontId="7" fillId="0" borderId="17" xfId="0" applyNumberFormat="1" applyFont="1" applyBorder="1"/>
    <xf numFmtId="164" fontId="9" fillId="0" borderId="17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164" fontId="8" fillId="0" borderId="18" xfId="0" applyNumberFormat="1" applyFont="1" applyBorder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15" xfId="0" applyFont="1" applyBorder="1"/>
    <xf numFmtId="0" fontId="7" fillId="0" borderId="16" xfId="0" applyFont="1" applyBorder="1"/>
    <xf numFmtId="0" fontId="7" fillId="0" borderId="17" xfId="0" applyFont="1" applyBorder="1"/>
    <xf numFmtId="164" fontId="7" fillId="0" borderId="16" xfId="0" applyNumberFormat="1" applyFont="1" applyBorder="1"/>
    <xf numFmtId="0" fontId="6" fillId="0" borderId="19" xfId="0" applyFont="1" applyBorder="1" applyAlignment="1">
      <alignment horizontal="left"/>
    </xf>
    <xf numFmtId="0" fontId="0" fillId="0" borderId="20" xfId="0" applyBorder="1"/>
    <xf numFmtId="0" fontId="0" fillId="0" borderId="20" xfId="0" pivotButton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0" xfId="0" applyNumberFormat="1" applyBorder="1"/>
    <xf numFmtId="0" fontId="0" fillId="0" borderId="23" xfId="0" applyNumberFormat="1" applyBorder="1"/>
    <xf numFmtId="0" fontId="0" fillId="0" borderId="24" xfId="0" applyNumberFormat="1" applyBorder="1"/>
    <xf numFmtId="0" fontId="0" fillId="0" borderId="25" xfId="0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NumberFormat="1" applyBorder="1"/>
    <xf numFmtId="0" fontId="0" fillId="0" borderId="28" xfId="0" pivotButton="1" applyBorder="1"/>
    <xf numFmtId="0" fontId="0" fillId="0" borderId="28" xfId="0" applyBorder="1"/>
    <xf numFmtId="0" fontId="0" fillId="0" borderId="29" xfId="0" applyBorder="1"/>
    <xf numFmtId="0" fontId="0" fillId="0" borderId="29" xfId="0" applyNumberFormat="1" applyBorder="1"/>
    <xf numFmtId="0" fontId="0" fillId="0" borderId="0" xfId="0" applyNumberFormat="1"/>
    <xf numFmtId="0" fontId="0" fillId="0" borderId="30" xfId="0" applyNumberFormat="1" applyBorder="1"/>
  </cellXfs>
  <cellStyles count="1">
    <cellStyle name="Normální" xfId="0" builtinId="0"/>
  </cellStyles>
  <dxfs count="163"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FBCFD7"/>
          <bgColor rgb="FFFBCFD7"/>
        </patternFill>
      </fill>
    </dxf>
    <dxf>
      <fill>
        <patternFill patternType="solid">
          <fgColor rgb="FFE69138"/>
          <bgColor rgb="FFE69138"/>
        </patternFill>
      </fill>
    </dxf>
    <dxf>
      <fill>
        <patternFill patternType="solid">
          <fgColor rgb="FFCCCCCC"/>
          <bgColor rgb="FFCCCCCC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9AD032"/>
          <bgColor rgb="FF9AD032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A8D08D"/>
          <bgColor rgb="FFA8D08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10.xml"/><Relationship Id="rId47" Type="http://schemas.openxmlformats.org/officeDocument/2006/relationships/pivotCacheDefinition" Target="pivotCache/pivotCacheDefinition1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1.xml"/><Relationship Id="rId38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9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5.xml"/><Relationship Id="rId40" Type="http://schemas.openxmlformats.org/officeDocument/2006/relationships/pivotCacheDefinition" Target="pivotCache/pivotCacheDefinition8.xml"/><Relationship Id="rId45" Type="http://schemas.openxmlformats.org/officeDocument/2006/relationships/pivotCacheDefinition" Target="pivotCache/pivotCacheDefinition13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2.xml"/><Relationship Id="rId52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11.xml"/><Relationship Id="rId48" Type="http://schemas.openxmlformats.org/officeDocument/2006/relationships/pivotCacheDefinition" Target="pivotCache/pivotCacheDefinition16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666750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1181100</xdr:colOff>
      <xdr:row>0</xdr:row>
      <xdr:rowOff>0</xdr:rowOff>
    </xdr:from>
    <xdr:ext cx="523875" cy="523875"/>
    <xdr:pic>
      <xdr:nvPicPr>
        <xdr:cNvPr id="2" name="image1.png" title="Obrázek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7407404" refreshedVersion="8" recordCount="30" xr:uid="{00000000-000A-0000-FFFF-FFFF0F000000}">
  <cacheSource type="worksheet">
    <worksheetSource ref="A3:AE33" sheet="16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2">
        <s v="Matěj Lípa"/>
        <m/>
      </sharedItems>
    </cacheField>
    <cacheField name="Ročník" numFmtId="0">
      <sharedItems containsString="0" containsBlank="1" containsNumber="1" containsInteger="1" minValue="2003" maxValue="2003"/>
    </cacheField>
    <cacheField name="Oddíl" numFmtId="0">
      <sharedItems containsBlank="1"/>
    </cacheField>
    <cacheField name="E1" numFmtId="164">
      <sharedItems containsString="0" containsBlank="1" containsNumber="1" minValue="2.7" maxValue="2.7"/>
    </cacheField>
    <cacheField name="E2" numFmtId="164">
      <sharedItems containsString="0" containsBlank="1" containsNumber="1" minValue="2.6" maxValue="2.6"/>
    </cacheField>
    <cacheField name="E3" numFmtId="164">
      <sharedItems containsString="0" containsBlank="1" containsNumber="1" minValue="2.7" maxValue="2.7"/>
    </cacheField>
    <cacheField name="E4" numFmtId="164">
      <sharedItems containsString="0" containsBlank="1" containsNumber="1" minValue="2.8" maxValue="2.8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5.4" maxValue="5.4"/>
    </cacheField>
    <cacheField name="E12" numFmtId="164">
      <sharedItems containsString="0" containsBlank="1" containsNumber="1" minValue="6.6" maxValue="6.6"/>
    </cacheField>
    <cacheField name="E22" numFmtId="164">
      <sharedItems containsString="0" containsBlank="1" containsNumber="1" minValue="6.7" maxValue="6.7"/>
    </cacheField>
    <cacheField name="E32" numFmtId="164">
      <sharedItems containsString="0" containsBlank="1" containsNumber="1" minValue="6.8" maxValue="6.8"/>
    </cacheField>
    <cacheField name="E42" numFmtId="164">
      <sharedItems containsString="0" containsBlank="1" containsNumber="1" minValue="6.6" maxValue="6.6"/>
    </cacheField>
    <cacheField name="KO" numFmtId="164">
      <sharedItems containsString="0" containsBlank="1" containsNumber="1" minValue="4.4000000000000004" maxValue="4.4000000000000004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7.700000000000003" maxValue="17.700000000000003"/>
    </cacheField>
    <cacheField name="Kvalifikace Celkem" numFmtId="164">
      <sharedItems containsMixedTypes="1" containsNumber="1" minValue="23.1" maxValue="23.1"/>
    </cacheField>
    <cacheField name="Umístění po kvalifikaci" numFmtId="1">
      <sharedItems containsMixedTypes="1" containsNumber="1" containsInteger="1" minValue="1" maxValue="1" count="2">
        <n v="1"/>
        <s v=""/>
      </sharedItems>
    </cacheField>
    <cacheField name="E13" numFmtId="164">
      <sharedItems containsString="0" containsBlank="1" containsNumber="1" containsInteger="1" minValue="8" maxValue="8"/>
    </cacheField>
    <cacheField name="E23" numFmtId="164">
      <sharedItems containsString="0" containsBlank="1" containsNumber="1" minValue="7.6" maxValue="7.6"/>
    </cacheField>
    <cacheField name="E33" numFmtId="164">
      <sharedItems containsString="0" containsBlank="1" containsNumber="1" containsInteger="1" minValue="8" maxValue="8"/>
    </cacheField>
    <cacheField name="E43" numFmtId="164">
      <sharedItems containsString="0" containsBlank="1" containsNumber="1" minValue="8.3000000000000007" maxValue="8.3000000000000007"/>
    </cacheField>
    <cacheField name="KO2" numFmtId="164">
      <sharedItems containsString="0" containsBlank="1" containsNumber="1" minValue="0.8" maxValue="0.8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6.8" maxValue="16.8"/>
    </cacheField>
    <cacheField name="Umístění po Finále" numFmtId="1">
      <sharedItems containsMixedTypes="1" containsNumber="1" containsInteger="1" minValue="1" maxValue="1" count="2">
        <n v="1"/>
        <s v=""/>
      </sharedItems>
    </cacheField>
    <cacheField name="Kvalifikace + Finále Celkem" numFmtId="164">
      <sharedItems containsMixedTypes="1" containsNumber="1" minValue="39.900000000000006" maxValue="39.900000000000006"/>
    </cacheField>
    <cacheField name="Umístění po Kvalifikaci + Finále" numFmtId="1">
      <sharedItems containsMixedTypes="1" containsNumber="1" containsInteger="1" minValue="1" maxValue="1"/>
    </cacheField>
    <cacheField name="Po Finále Celkem" numFmtId="164">
      <sharedItems containsMixedTypes="1" containsNumber="1" minValue="39.900000000000006" maxValue="39.900000000000006"/>
    </cacheField>
    <cacheField name="Umístění po Finále Celkem" numFmtId="1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9490744" refreshedVersion="8" recordCount="30" xr:uid="{00000000-000A-0000-FFFF-FFFF06000000}">
  <cacheSource type="worksheet">
    <worksheetSource ref="A3:AE33" sheet="7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0">
        <s v="Aneta Zothová"/>
        <s v="Natálie Jasanská"/>
        <m/>
        <s v="Johana Hanáčková"/>
        <s v="Marie Foretová"/>
        <s v="Katarina Sebejova"/>
        <s v="Viktorie Cerhová"/>
        <s v="Sabina Aubrechtová"/>
        <s v="Kamila Hennerová"/>
        <s v="Bibien Spilková"/>
      </sharedItems>
    </cacheField>
    <cacheField name="Ročník" numFmtId="0">
      <sharedItems containsBlank="1" containsMixedTypes="1" containsNumber="1" containsInteger="1" minValue="2008" maxValue="2015"/>
    </cacheField>
    <cacheField name="Oddíl" numFmtId="0">
      <sharedItems containsBlank="1"/>
    </cacheField>
    <cacheField name="E1" numFmtId="164">
      <sharedItems containsString="0" containsBlank="1" containsNumber="1" minValue="4.7" maxValue="7.7"/>
    </cacheField>
    <cacheField name="E2" numFmtId="164">
      <sharedItems containsString="0" containsBlank="1" containsNumber="1" minValue="4.7" maxValue="7.3"/>
    </cacheField>
    <cacheField name="E3" numFmtId="164">
      <sharedItems containsString="0" containsBlank="1" containsNumber="1" minValue="5.2" maxValue="7.5"/>
    </cacheField>
    <cacheField name="E4" numFmtId="164">
      <sharedItems containsString="0" containsBlank="1" containsNumber="1" minValue="4.5999999999999996" maxValue="8.1999999999999993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9.4" maxValue="15.1"/>
    </cacheField>
    <cacheField name="E12" numFmtId="164">
      <sharedItems containsString="0" containsBlank="1" containsNumber="1" minValue="5.5" maxValue="7.5"/>
    </cacheField>
    <cacheField name="E22" numFmtId="164">
      <sharedItems containsString="0" containsBlank="1" containsNumber="1" minValue="5.6" maxValue="7.4"/>
    </cacheField>
    <cacheField name="E32" numFmtId="164">
      <sharedItems containsString="0" containsBlank="1" containsNumber="1" minValue="5.6" maxValue="7.2"/>
    </cacheField>
    <cacheField name="E42" numFmtId="164">
      <sharedItems containsString="0" containsBlank="1" containsNumber="1" minValue="5.4" maxValue="8.1"/>
    </cacheField>
    <cacheField name="KO" numFmtId="164">
      <sharedItems containsString="0" containsBlank="1" containsNumber="1" minValue="0.7" maxValue="1.2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12" maxValue="16.100000000000001"/>
    </cacheField>
    <cacheField name="Kvalifikace Celkem" numFmtId="164">
      <sharedItems containsBlank="1" containsMixedTypes="1" containsNumber="1" minValue="24.1" maxValue="31.1"/>
    </cacheField>
    <cacheField name="Umístění po kvalifikaci" numFmtId="1">
      <sharedItems containsBlank="1" containsMixedTypes="1" containsNumber="1" containsInteger="1" minValue="1" maxValue="9" count="10">
        <n v="7"/>
        <n v="4"/>
        <s v=""/>
        <n v="8"/>
        <n v="9"/>
        <n v="3"/>
        <n v="6"/>
        <n v="2"/>
        <n v="1"/>
        <m/>
      </sharedItems>
    </cacheField>
    <cacheField name="E13" numFmtId="164">
      <sharedItems containsString="0" containsBlank="1" containsNumber="1" minValue="5.4" maxValue="7.2"/>
    </cacheField>
    <cacheField name="E23" numFmtId="164">
      <sharedItems containsString="0" containsBlank="1" containsNumber="1" minValue="6.2" maxValue="7.1"/>
    </cacheField>
    <cacheField name="E33" numFmtId="164">
      <sharedItems containsString="0" containsBlank="1" containsNumber="1" minValue="6" maxValue="6.9"/>
    </cacheField>
    <cacheField name="E43" numFmtId="164">
      <sharedItems containsString="0" containsBlank="1" containsNumber="1" minValue="6.6" maxValue="7.6"/>
    </cacheField>
    <cacheField name="KO2" numFmtId="164">
      <sharedItems containsString="0" containsBlank="1" containsNumber="1" minValue="1.2" maxValue="1.2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13.7" maxValue="15.5"/>
    </cacheField>
    <cacheField name="Umístění po Finále" numFmtId="1">
      <sharedItems containsMixedTypes="1" containsNumber="1" containsInteger="1" minValue="1" maxValue="5" count="6">
        <s v=""/>
        <n v="3"/>
        <n v="5"/>
        <n v="4"/>
        <n v="1"/>
        <n v="2"/>
      </sharedItems>
    </cacheField>
    <cacheField name="Kvalifikace + Finále Celkem" numFmtId="164">
      <sharedItems containsBlank="1" containsMixedTypes="1" containsNumber="1" minValue="41.599999999999994" maxValue="46.3"/>
    </cacheField>
    <cacheField name="Umístění po Kvalifikaci + Finále" numFmtId="1">
      <sharedItems containsBlank="1" containsMixedTypes="1" containsNumber="1" containsInteger="1" minValue="1" maxValue="5"/>
    </cacheField>
    <cacheField name="Po Finále Celkem" numFmtId="164">
      <sharedItems containsMixedTypes="1" containsNumber="1" minValue="0" maxValue="15.5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9606482" refreshedVersion="8" recordCount="30" xr:uid="{00000000-000A-0000-FFFF-FFFF05000000}">
  <cacheSource type="worksheet">
    <worksheetSource ref="A3:AE33" sheet="6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5">
        <s v="Štěpán Šverma"/>
        <s v="Tomáš Brabec"/>
        <m/>
        <s v="Daniel Nebeský"/>
        <s v="Václav Svoboda"/>
      </sharedItems>
    </cacheField>
    <cacheField name="Ročník" numFmtId="0">
      <sharedItems containsString="0" containsBlank="1" containsNumber="1" containsInteger="1" minValue="2011" maxValue="2014"/>
    </cacheField>
    <cacheField name="Oddíl" numFmtId="0">
      <sharedItems containsBlank="1"/>
    </cacheField>
    <cacheField name="E1" numFmtId="164">
      <sharedItems containsString="0" containsBlank="1" containsNumber="1" minValue="5.9" maxValue="7.1"/>
    </cacheField>
    <cacheField name="E2" numFmtId="164">
      <sharedItems containsString="0" containsBlank="1" containsNumber="1" minValue="5.5" maxValue="6.5"/>
    </cacheField>
    <cacheField name="E3" numFmtId="164">
      <sharedItems containsString="0" containsBlank="1" containsNumber="1" minValue="5.6" maxValue="6.7"/>
    </cacheField>
    <cacheField name="E4" numFmtId="164">
      <sharedItems containsString="0" containsBlank="1" containsNumber="1" minValue="5.7" maxValue="7.1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11.3" maxValue="13.8"/>
    </cacheField>
    <cacheField name="E12" numFmtId="164">
      <sharedItems containsString="0" containsBlank="1" containsNumber="1" minValue="5.0999999999999996" maxValue="7.2"/>
    </cacheField>
    <cacheField name="E22" numFmtId="164">
      <sharedItems containsString="0" containsBlank="1" containsNumber="1" minValue="5.0999999999999996" maxValue="6.7"/>
    </cacheField>
    <cacheField name="E32" numFmtId="164">
      <sharedItems containsString="0" containsBlank="1" containsNumber="1" minValue="5.7" maxValue="6.9"/>
    </cacheField>
    <cacheField name="E42" numFmtId="164">
      <sharedItems containsString="0" containsBlank="1" containsNumber="1" minValue="5.3" maxValue="7.4"/>
    </cacheField>
    <cacheField name="KO" numFmtId="164">
      <sharedItems containsString="0" containsBlank="1" containsNumber="1" minValue="0.5" maxValue="0.9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10.899999999999999" maxValue="15.000000000000002"/>
    </cacheField>
    <cacheField name="Kvalifikace Celkem" numFmtId="164">
      <sharedItems containsBlank="1" containsMixedTypes="1" containsNumber="1" minValue="22.2" maxValue="28.800000000000004"/>
    </cacheField>
    <cacheField name="Umístění po kvalifikaci" numFmtId="1">
      <sharedItems containsBlank="1" containsMixedTypes="1" containsNumber="1" containsInteger="1" minValue="1" maxValue="4" count="5">
        <n v="2"/>
        <s v=""/>
        <n v="1"/>
        <n v="4"/>
        <m/>
      </sharedItems>
    </cacheField>
    <cacheField name="E13" numFmtId="164">
      <sharedItems containsString="0" containsBlank="1" containsNumber="1" minValue="2.7" maxValue="6.9"/>
    </cacheField>
    <cacheField name="E23" numFmtId="164">
      <sharedItems containsString="0" containsBlank="1" containsNumber="1" minValue="2.5" maxValue="6.2"/>
    </cacheField>
    <cacheField name="E33" numFmtId="164">
      <sharedItems containsString="0" containsBlank="1" containsNumber="1" minValue="2.6" maxValue="6.5"/>
    </cacheField>
    <cacheField name="E43" numFmtId="164">
      <sharedItems containsString="0" containsBlank="1" containsNumber="1" minValue="2.8" maxValue="6.7"/>
    </cacheField>
    <cacheField name="KO2" numFmtId="164">
      <sharedItems containsString="0" containsBlank="1" containsNumber="1" minValue="0.1" maxValue="0.6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5.4" maxValue="13.5"/>
    </cacheField>
    <cacheField name="Umístění po Finále" numFmtId="1">
      <sharedItems containsBlank="1" containsMixedTypes="1" containsNumber="1" containsInteger="1" minValue="1" maxValue="4" count="6">
        <n v="4"/>
        <n v="1"/>
        <s v=""/>
        <n v="2"/>
        <n v="3"/>
        <m/>
      </sharedItems>
    </cacheField>
    <cacheField name="Kvalifikace + Finále Celkem" numFmtId="164">
      <sharedItems containsBlank="1" containsMixedTypes="1" containsNumber="1" minValue="30.4" maxValue="41.400000000000006"/>
    </cacheField>
    <cacheField name="Umístění po Kvalifikaci + Finále" numFmtId="1">
      <sharedItems containsBlank="1" containsMixedTypes="1" containsNumber="1" containsInteger="1" minValue="1" maxValue="4"/>
    </cacheField>
    <cacheField name="Po Finále Celkem" numFmtId="164">
      <sharedItems containsBlank="1" containsMixedTypes="1" containsNumber="1" minValue="30.4" maxValue="41.400000000000006"/>
    </cacheField>
    <cacheField name="Umístění po Finále Celkem" numFmtId="1">
      <sharedItems containsBlank="1" containsMixedTypes="1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983796" refreshedVersion="8" recordCount="30" xr:uid="{00000000-000A-0000-FFFF-FFFF04000000}">
  <cacheSource type="worksheet">
    <worksheetSource ref="A3:AE33" sheet="5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8">
        <m/>
        <s v="Adéla Mišáková"/>
        <s v="Rozálie Plášilová "/>
        <s v="Klára Steinerová"/>
        <s v="Tereza Kovaříková"/>
        <s v="Sára Šilhánková "/>
        <s v="Viktorie Dušková"/>
        <s v="Tereza Burgstallerová"/>
      </sharedItems>
    </cacheField>
    <cacheField name="Ročník" numFmtId="0">
      <sharedItems containsString="0" containsBlank="1" containsNumber="1" containsInteger="1" minValue="2011" maxValue="2014"/>
    </cacheField>
    <cacheField name="Oddíl" numFmtId="0">
      <sharedItems containsBlank="1"/>
    </cacheField>
    <cacheField name="E1" numFmtId="164">
      <sharedItems containsString="0" containsBlank="1" containsNumber="1" minValue="2.1" maxValue="7.8"/>
    </cacheField>
    <cacheField name="E2" numFmtId="164">
      <sharedItems containsString="0" containsBlank="1" containsNumber="1" minValue="2" maxValue="7.6"/>
    </cacheField>
    <cacheField name="E3" numFmtId="164">
      <sharedItems containsString="0" containsBlank="1" containsNumber="1" minValue="2.2999999999999998" maxValue="8.1"/>
    </cacheField>
    <cacheField name="E4" numFmtId="164">
      <sharedItems containsString="0" containsBlank="1" containsNumber="1" minValue="1.5" maxValue="8.1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4.0999999999999996" maxValue="15.899999999999999"/>
    </cacheField>
    <cacheField name="E12" numFmtId="164">
      <sharedItems containsString="0" containsBlank="1" containsNumber="1" minValue="2" maxValue="6.8"/>
    </cacheField>
    <cacheField name="E22" numFmtId="164">
      <sharedItems containsString="0" containsBlank="1" containsNumber="1" minValue="2" maxValue="6.5"/>
    </cacheField>
    <cacheField name="E32" numFmtId="164">
      <sharedItems containsString="0" containsBlank="1" containsNumber="1" minValue="2.1" maxValue="6.9"/>
    </cacheField>
    <cacheField name="E42" numFmtId="164">
      <sharedItems containsString="0" containsBlank="1" containsNumber="1" minValue="2.4" maxValue="7"/>
    </cacheField>
    <cacheField name="KO" numFmtId="164">
      <sharedItems containsString="0" containsBlank="1" containsNumber="1" minValue="0.1" maxValue="1.2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4.1999999999999993" maxValue="14.299999999999999"/>
    </cacheField>
    <cacheField name="Kvalifikace Celkem" numFmtId="164">
      <sharedItems containsBlank="1" containsMixedTypes="1" containsNumber="1" minValue="18.2" maxValue="29.099999999999998"/>
    </cacheField>
    <cacheField name="Umístění po kvalifikaci" numFmtId="1">
      <sharedItems containsBlank="1" containsMixedTypes="1" containsNumber="1" containsInteger="1" minValue="1" maxValue="7" count="9">
        <s v=""/>
        <n v="6"/>
        <n v="7"/>
        <m/>
        <n v="4"/>
        <n v="1"/>
        <n v="5"/>
        <n v="2"/>
        <n v="3"/>
      </sharedItems>
    </cacheField>
    <cacheField name="E13" numFmtId="164">
      <sharedItems containsString="0" containsBlank="1" containsNumber="1" minValue="6.7" maxValue="7.7"/>
    </cacheField>
    <cacheField name="E23" numFmtId="164">
      <sharedItems containsString="0" containsBlank="1" containsNumber="1" minValue="5.8" maxValue="7.6"/>
    </cacheField>
    <cacheField name="E33" numFmtId="164">
      <sharedItems containsString="0" containsBlank="1" containsNumber="1" minValue="6.9" maxValue="7.5"/>
    </cacheField>
    <cacheField name="E43" numFmtId="164">
      <sharedItems containsString="0" containsBlank="1" containsNumber="1" minValue="6.4" maxValue="7.7"/>
    </cacheField>
    <cacheField name="KO2" numFmtId="164">
      <sharedItems containsString="0" containsBlank="1" containsNumber="1" minValue="0" maxValue="1.1000000000000001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13.700000000000001" maxValue="15.3"/>
    </cacheField>
    <cacheField name="Umístění po Finále" numFmtId="1">
      <sharedItems containsBlank="1" containsMixedTypes="1" containsNumber="1" containsInteger="1" minValue="1" maxValue="5" count="7">
        <s v=""/>
        <m/>
        <n v="1"/>
        <n v="2"/>
        <n v="3"/>
        <n v="4"/>
        <n v="5"/>
      </sharedItems>
    </cacheField>
    <cacheField name="Kvalifikace + Finále Celkem" numFmtId="164">
      <sharedItems containsBlank="1" containsMixedTypes="1" containsNumber="1" minValue="34.199999999999996" maxValue="44.4"/>
    </cacheField>
    <cacheField name="Umístění po Kvalifikaci + Finále" numFmtId="1">
      <sharedItems containsBlank="1" containsMixedTypes="1" containsNumber="1" containsInteger="1" minValue="1" maxValue="5"/>
    </cacheField>
    <cacheField name="Po Finále Celkem" numFmtId="164">
      <sharedItems containsBlank="1" containsMixedTypes="1" containsNumber="1" minValue="0" maxValue="15.3"/>
    </cacheField>
    <cacheField name="Umístění po Finále Celkem" numFmtId="1">
      <sharedItems containsBlank="1" containsMixedTypes="1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10069444" refreshedVersion="8" recordCount="30" xr:uid="{00000000-000A-0000-FFFF-FFFF03000000}">
  <cacheSource type="worksheet">
    <worksheetSource ref="A3:AE33" sheet="4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6">
        <s v="Viktorie Čížková"/>
        <s v="Lucie Doutnáčová"/>
        <s v="Valerie Vytvarová"/>
        <s v="Emilia Viter"/>
        <s v="Alexandra Řehořová"/>
        <s v="Eliška Fiedlerová"/>
        <s v="Eliška Moravčîková"/>
        <s v="Josefína Reslová"/>
        <s v="Ludmila Boháčková"/>
        <s v="Ema Kašparová"/>
        <s v="Nela Průšová"/>
        <s v="Jolana Trejbalová"/>
        <s v="Eliška Grimová"/>
        <m/>
        <s v="Marie Marková"/>
        <s v="Olívie Houšková"/>
      </sharedItems>
    </cacheField>
    <cacheField name="Ročník" numFmtId="0">
      <sharedItems containsString="0" containsBlank="1" containsNumber="1" containsInteger="1" minValue="2013" maxValue="2014"/>
    </cacheField>
    <cacheField name="Oddíl" numFmtId="0">
      <sharedItems containsBlank="1"/>
    </cacheField>
    <cacheField name="E1" numFmtId="164">
      <sharedItems containsString="0" containsBlank="1" containsNumber="1" minValue="6.2" maxValue="7.5"/>
    </cacheField>
    <cacheField name="E2" numFmtId="164">
      <sharedItems containsString="0" containsBlank="1" containsNumber="1" minValue="5.8" maxValue="7.4"/>
    </cacheField>
    <cacheField name="E3" numFmtId="164">
      <sharedItems containsString="0" containsBlank="1" containsNumber="1" minValue="6.3" maxValue="7.9"/>
    </cacheField>
    <cacheField name="E4" numFmtId="164">
      <sharedItems containsString="0" containsBlank="1" containsNumber="1" minValue="5.8" maxValue="8.4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12" maxValue="15.3"/>
    </cacheField>
    <cacheField name="E12" numFmtId="164">
      <sharedItems containsString="0" containsBlank="1" containsNumber="1" minValue="5.0999999999999996" maxValue="7.5"/>
    </cacheField>
    <cacheField name="E22" numFmtId="164">
      <sharedItems containsString="0" containsBlank="1" containsNumber="1" minValue="5.2" maxValue="7.4"/>
    </cacheField>
    <cacheField name="E32" numFmtId="164">
      <sharedItems containsString="0" containsBlank="1" containsNumber="1" minValue="5" maxValue="7.5"/>
    </cacheField>
    <cacheField name="E42" numFmtId="164">
      <sharedItems containsString="0" containsBlank="1" containsNumber="1" minValue="5.0999999999999996" maxValue="8.3000000000000007"/>
    </cacheField>
    <cacheField name="KO" numFmtId="164">
      <sharedItems containsString="0" containsBlank="1" containsNumber="1" minValue="0.3" maxValue="1.2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0.5" maxValue="15.8"/>
    </cacheField>
    <cacheField name="Kvalifikace Celkem" numFmtId="164">
      <sharedItems containsMixedTypes="1" containsNumber="1" minValue="24" maxValue="31.1"/>
    </cacheField>
    <cacheField name="Umístění po kvalifikaci" numFmtId="1">
      <sharedItems containsMixedTypes="1" containsNumber="1" containsInteger="1" minValue="1" maxValue="15" count="16">
        <n v="11"/>
        <n v="14"/>
        <n v="7"/>
        <n v="15"/>
        <n v="5"/>
        <n v="1"/>
        <n v="12"/>
        <n v="8"/>
        <n v="13"/>
        <n v="6"/>
        <n v="4"/>
        <n v="2"/>
        <n v="3"/>
        <s v=""/>
        <n v="9"/>
        <n v="10"/>
      </sharedItems>
    </cacheField>
    <cacheField name="E13" numFmtId="164">
      <sharedItems containsString="0" containsBlank="1" containsNumber="1" minValue="6.4" maxValue="7.2"/>
    </cacheField>
    <cacheField name="E23" numFmtId="164">
      <sharedItems containsString="0" containsBlank="1" containsNumber="1" minValue="5.8" maxValue="7.2"/>
    </cacheField>
    <cacheField name="E33" numFmtId="164">
      <sharedItems containsString="0" containsBlank="1" containsNumber="1" minValue="6.1" maxValue="7.4"/>
    </cacheField>
    <cacheField name="E43" numFmtId="164">
      <sharedItems containsString="0" containsBlank="1" containsNumber="1" minValue="6.7" maxValue="8.1"/>
    </cacheField>
    <cacheField name="KO2" numFmtId="164">
      <sharedItems containsString="0" containsBlank="1" containsNumber="1" minValue="0.6" maxValue="0.9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3.1" maxValue="15.500000000000002"/>
    </cacheField>
    <cacheField name="Umístění po Finále" numFmtId="1">
      <sharedItems containsMixedTypes="1" containsNumber="1" containsInteger="1" minValue="1" maxValue="5" count="6">
        <s v=""/>
        <n v="4"/>
        <n v="1"/>
        <n v="2"/>
        <n v="5"/>
        <n v="3"/>
      </sharedItems>
    </cacheField>
    <cacheField name="Kvalifikace + Finále Celkem" numFmtId="164">
      <sharedItems containsMixedTypes="1" containsNumber="1" minValue="43.6" maxValue="46.6"/>
    </cacheField>
    <cacheField name="Umístění po Kvalifikaci + Finále" numFmtId="1">
      <sharedItems containsMixedTypes="1" containsNumber="1" containsInteger="1" minValue="1" maxValue="5"/>
    </cacheField>
    <cacheField name="Po Finále Celkem" numFmtId="164">
      <sharedItems containsMixedTypes="1" containsNumber="1" minValue="13.1" maxValue="15.500000000000002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10416668" refreshedVersion="8" recordCount="30" xr:uid="{00000000-000A-0000-FFFF-FFFF02000000}">
  <cacheSource type="worksheet">
    <worksheetSource ref="A3:AE33" sheet="3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3">
        <s v="Yaroslav Chernykh"/>
        <s v="Tobiáš Pašek"/>
        <m/>
      </sharedItems>
    </cacheField>
    <cacheField name="Ročník" numFmtId="0">
      <sharedItems containsString="0" containsBlank="1" containsNumber="1" containsInteger="1" minValue="2011" maxValue="2016"/>
    </cacheField>
    <cacheField name="Oddíl" numFmtId="0">
      <sharedItems containsBlank="1"/>
    </cacheField>
    <cacheField name="E1" numFmtId="164">
      <sharedItems containsString="0" containsBlank="1" containsNumber="1" minValue="1.9" maxValue="6.6"/>
    </cacheField>
    <cacheField name="E2" numFmtId="164">
      <sharedItems containsString="0" containsBlank="1" containsNumber="1" minValue="2" maxValue="5.6"/>
    </cacheField>
    <cacheField name="E3" numFmtId="164">
      <sharedItems containsString="0" containsBlank="1" containsNumber="1" minValue="1.7" maxValue="5.4"/>
    </cacheField>
    <cacheField name="E4" numFmtId="164">
      <sharedItems containsString="0" containsBlank="1" containsNumber="1" minValue="2" maxValue="5.7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3.9" maxValue="11.3"/>
    </cacheField>
    <cacheField name="E12" numFmtId="164">
      <sharedItems containsString="0" containsBlank="1" containsNumber="1" minValue="6.1" maxValue="6.2"/>
    </cacheField>
    <cacheField name="E22" numFmtId="164">
      <sharedItems containsString="0" containsBlank="1" containsNumber="1" minValue="5.8" maxValue="6"/>
    </cacheField>
    <cacheField name="E32" numFmtId="164">
      <sharedItems containsString="0" containsBlank="1" containsNumber="1" minValue="5.6" maxValue="6"/>
    </cacheField>
    <cacheField name="E42" numFmtId="164">
      <sharedItems containsString="0" containsBlank="1" containsNumber="1" minValue="5.5" maxValue="5.8"/>
    </cacheField>
    <cacheField name="KO" numFmtId="164">
      <sharedItems containsString="0" containsBlank="1" containsNumber="1" containsInteger="1" minValue="0" maxValue="0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11.8" maxValue="11.8"/>
    </cacheField>
    <cacheField name="Kvalifikace Celkem" numFmtId="164">
      <sharedItems containsBlank="1" containsMixedTypes="1" containsNumber="1" minValue="15.700000000000001" maxValue="23.1"/>
    </cacheField>
    <cacheField name="Umístění po kvalifikaci" numFmtId="1">
      <sharedItems containsBlank="1" containsMixedTypes="1" containsNumber="1" containsInteger="1" minValue="1" maxValue="2" count="4">
        <n v="2"/>
        <n v="1"/>
        <s v=""/>
        <m/>
      </sharedItems>
    </cacheField>
    <cacheField name="E13" numFmtId="164">
      <sharedItems containsString="0" containsBlank="1" containsNumber="1" minValue="1.2" maxValue="6.2"/>
    </cacheField>
    <cacheField name="E23" numFmtId="164">
      <sharedItems containsString="0" containsBlank="1" containsNumber="1" minValue="1.2" maxValue="5.8"/>
    </cacheField>
    <cacheField name="E33" numFmtId="164">
      <sharedItems containsString="0" containsBlank="1" containsNumber="1" minValue="1.2" maxValue="5.6"/>
    </cacheField>
    <cacheField name="E43" numFmtId="164">
      <sharedItems containsString="0" containsBlank="1" containsNumber="1" minValue="1.2" maxValue="6.2"/>
    </cacheField>
    <cacheField name="KO2" numFmtId="164">
      <sharedItems containsString="0" containsBlank="1" containsNumber="1" containsInteger="1" minValue="0" maxValue="0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2.4" maxValue="12"/>
    </cacheField>
    <cacheField name="Umístění po Finále" numFmtId="1">
      <sharedItems containsBlank="1" containsMixedTypes="1" containsNumber="1" containsInteger="1" minValue="1" maxValue="2" count="4">
        <n v="2"/>
        <n v="1"/>
        <s v=""/>
        <m/>
      </sharedItems>
    </cacheField>
    <cacheField name="Kvalifikace + Finále Celkem" numFmtId="164">
      <sharedItems containsBlank="1" containsMixedTypes="1" containsNumber="1" minValue="18.100000000000001" maxValue="35.1"/>
    </cacheField>
    <cacheField name="Umístění po Kvalifikaci + Finále" numFmtId="1">
      <sharedItems containsBlank="1" containsMixedTypes="1" containsNumber="1" containsInteger="1" minValue="1" maxValue="2"/>
    </cacheField>
    <cacheField name="Po Finále Celkem" numFmtId="164">
      <sharedItems containsBlank="1" containsMixedTypes="1" containsNumber="1" minValue="18.100000000000001" maxValue="35.1"/>
    </cacheField>
    <cacheField name="Umístění po Finále Celkem" numFmtId="1">
      <sharedItems containsBlank="1" containsMixedTypes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10532406" refreshedVersion="8" recordCount="30" xr:uid="{00000000-000A-0000-FFFF-FFFF01000000}">
  <cacheSource type="worksheet">
    <worksheetSource ref="A3:AE33" sheet="2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4">
        <m/>
        <s v="Claudie Hybšová"/>
        <s v="Anna Vaclavíková"/>
        <s v="Alice Krejčíková"/>
        <s v="Veronika Winklerová"/>
        <s v="Beáta Procházková"/>
        <s v="Anežka Zmrhalová"/>
        <s v="Elen Jírovcová"/>
        <s v="Hana Tichá"/>
        <s v="Julie Myhovych"/>
        <s v="Leyla Abas"/>
        <s v="Yeva Volchetska"/>
        <s v="Lucie Sedláčková"/>
        <s v="Elika Chernych"/>
      </sharedItems>
    </cacheField>
    <cacheField name="Ročník" numFmtId="0">
      <sharedItems containsString="0" containsBlank="1" containsNumber="1" containsInteger="1" minValue="2012" maxValue="2014"/>
    </cacheField>
    <cacheField name="Oddíl" numFmtId="0">
      <sharedItems containsBlank="1"/>
    </cacheField>
    <cacheField name="E1" numFmtId="164">
      <sharedItems containsString="0" containsBlank="1" containsNumber="1" minValue="4" maxValue="8.1"/>
    </cacheField>
    <cacheField name="E2" numFmtId="164">
      <sharedItems containsString="0" containsBlank="1" containsNumber="1" minValue="3.3" maxValue="8.1"/>
    </cacheField>
    <cacheField name="E3" numFmtId="164">
      <sharedItems containsString="0" containsBlank="1" containsNumber="1" minValue="3.7" maxValue="8"/>
    </cacheField>
    <cacheField name="E4" numFmtId="164">
      <sharedItems containsString="0" containsBlank="1" containsNumber="1" minValue="4.2" maxValue="8.8000000000000007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7.7" maxValue="16.100000000000001"/>
    </cacheField>
    <cacheField name="E12" numFmtId="164">
      <sharedItems containsString="0" containsBlank="1" containsNumber="1" minValue="2" maxValue="7.9"/>
    </cacheField>
    <cacheField name="E22" numFmtId="164">
      <sharedItems containsString="0" containsBlank="1" containsNumber="1" minValue="2" maxValue="7.5"/>
    </cacheField>
    <cacheField name="E32" numFmtId="164">
      <sharedItems containsString="0" containsBlank="1" containsNumber="1" minValue="2.2000000000000002" maxValue="7.8"/>
    </cacheField>
    <cacheField name="E42" numFmtId="164">
      <sharedItems containsString="0" containsBlank="1" containsNumber="1" minValue="2.2000000000000002" maxValue="8"/>
    </cacheField>
    <cacheField name="KO" numFmtId="164">
      <sharedItems containsString="0" containsBlank="1" containsNumber="1" minValue="0" maxValue="0.6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4.2" maxValue="15.4"/>
    </cacheField>
    <cacheField name="Kvalifikace Celkem" numFmtId="164">
      <sharedItems containsBlank="1" containsMixedTypes="1" containsNumber="1" minValue="17" maxValue="31.5"/>
    </cacheField>
    <cacheField name="Umístění po kvalifikaci" numFmtId="1">
      <sharedItems containsBlank="1" containsMixedTypes="1" containsNumber="1" containsInteger="1" minValue="1" maxValue="13" count="15">
        <s v=""/>
        <n v="1"/>
        <n v="2"/>
        <n v="3"/>
        <n v="4"/>
        <n v="5"/>
        <n v="6"/>
        <n v="7"/>
        <n v="8"/>
        <n v="9"/>
        <n v="10"/>
        <n v="11"/>
        <n v="12"/>
        <n v="13"/>
        <m/>
      </sharedItems>
    </cacheField>
    <cacheField name="E13" numFmtId="164">
      <sharedItems containsString="0" containsBlank="1" containsNumber="1" minValue="7" maxValue="7.8"/>
    </cacheField>
    <cacheField name="E23" numFmtId="164">
      <sharedItems containsString="0" containsBlank="1" containsNumber="1" minValue="6.4" maxValue="7.2"/>
    </cacheField>
    <cacheField name="E33" numFmtId="164">
      <sharedItems containsString="0" containsBlank="1" containsNumber="1" minValue="6.6" maxValue="7.7"/>
    </cacheField>
    <cacheField name="E43" numFmtId="164">
      <sharedItems containsString="0" containsBlank="1" containsNumber="1" minValue="7.2" maxValue="8"/>
    </cacheField>
    <cacheField name="KO2" numFmtId="164">
      <sharedItems containsString="0" containsBlank="1" containsNumber="1" minValue="0" maxValue="0.6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14.299999999999999" maxValue="15.7"/>
    </cacheField>
    <cacheField name="Umístění po Finále" numFmtId="1">
      <sharedItems containsBlank="1" containsMixedTypes="1" containsNumber="1" containsInteger="1" minValue="1" maxValue="5" count="7">
        <s v=""/>
        <n v="2"/>
        <n v="1"/>
        <n v="5"/>
        <n v="3"/>
        <n v="4"/>
        <m/>
      </sharedItems>
    </cacheField>
    <cacheField name="Kvalifikace + Finále Celkem" numFmtId="164">
      <sharedItems containsBlank="1" containsMixedTypes="1" containsNumber="1" minValue="43" maxValue="46.8"/>
    </cacheField>
    <cacheField name="Umístění po Kvalifikaci + Finále" numFmtId="1">
      <sharedItems containsBlank="1" containsMixedTypes="1" containsNumber="1" containsInteger="1" minValue="1" maxValue="5"/>
    </cacheField>
    <cacheField name="Po Finále Celkem" numFmtId="164">
      <sharedItems containsBlank="1" containsMixedTypes="1" containsNumber="1" minValue="0" maxValue="15.7"/>
    </cacheField>
    <cacheField name="Umístění po Finále Celkem" numFmtId="1">
      <sharedItems containsBlank="1" containsMixedTypes="1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10763891" refreshedVersion="8" recordCount="30" xr:uid="{00000000-000A-0000-FFFF-FFFF00000000}">
  <cacheSource type="worksheet">
    <worksheetSource ref="A3:AE33" sheet="1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0">
        <m/>
        <s v="Charlotte Filan"/>
        <s v="Anna Masaryková"/>
        <s v="Sára Hellingerová"/>
        <s v="Estel Tvrdá"/>
        <s v="Nikola Polívková"/>
        <s v="Nela Libuše Bachová"/>
        <s v="Amálie Wacko"/>
        <s v="Nikola Adámková "/>
        <s v="Anita Tvrdá"/>
      </sharedItems>
    </cacheField>
    <cacheField name="Ročník" numFmtId="0">
      <sharedItems containsString="0" containsBlank="1" containsNumber="1" containsInteger="1" minValue="2015" maxValue="2018"/>
    </cacheField>
    <cacheField name="Oddíl" numFmtId="0">
      <sharedItems containsBlank="1"/>
    </cacheField>
    <cacheField name="E1" numFmtId="164">
      <sharedItems containsString="0" containsBlank="1" containsNumber="1" minValue="2" maxValue="8.6999999999999993"/>
    </cacheField>
    <cacheField name="E2" numFmtId="164">
      <sharedItems containsString="0" containsBlank="1" containsNumber="1" minValue="2.2000000000000002" maxValue="8.5"/>
    </cacheField>
    <cacheField name="E3" numFmtId="164">
      <sharedItems containsString="0" containsBlank="1" containsNumber="1" minValue="1.7" maxValue="8.5"/>
    </cacheField>
    <cacheField name="E4" numFmtId="164">
      <sharedItems containsString="0" containsBlank="1" containsNumber="1" minValue="1.6" maxValue="8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3.7" maxValue="17"/>
    </cacheField>
    <cacheField name="E12" numFmtId="164">
      <sharedItems containsString="0" containsBlank="1" containsNumber="1" minValue="2.8" maxValue="8.1999999999999993"/>
    </cacheField>
    <cacheField name="E22" numFmtId="164">
      <sharedItems containsString="0" containsBlank="1" containsNumber="1" minValue="2.2999999999999998" maxValue="7.6"/>
    </cacheField>
    <cacheField name="E32" numFmtId="164">
      <sharedItems containsString="0" containsBlank="1" containsNumber="1" minValue="2.6" maxValue="8.9"/>
    </cacheField>
    <cacheField name="E42" numFmtId="164">
      <sharedItems containsString="0" containsBlank="1" containsNumber="1" minValue="2.7" maxValue="8.5"/>
    </cacheField>
    <cacheField name="KO" numFmtId="164">
      <sharedItems containsString="0" containsBlank="1" containsNumber="1" containsInteger="1" minValue="0" maxValue="0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5.3000000000000007" maxValue="16.7"/>
    </cacheField>
    <cacheField name="Kvalifikace Celkem" numFmtId="164">
      <sharedItems containsBlank="1" containsMixedTypes="1" containsNumber="1" minValue="9" maxValue="33.700000000000003"/>
    </cacheField>
    <cacheField name="Umístění po kvalifikaci" numFmtId="1">
      <sharedItems containsBlank="1" containsMixedTypes="1" containsNumber="1" containsInteger="1" minValue="1" maxValue="9" count="11">
        <s v=""/>
        <n v="6"/>
        <n v="7"/>
        <n v="8"/>
        <n v="9"/>
        <n v="1"/>
        <n v="3"/>
        <n v="2"/>
        <n v="5"/>
        <n v="4"/>
        <m/>
      </sharedItems>
    </cacheField>
    <cacheField name="E13" numFmtId="164">
      <sharedItems containsString="0" containsBlank="1" containsNumber="1" minValue="2.1" maxValue="8.3000000000000007"/>
    </cacheField>
    <cacheField name="E23" numFmtId="164">
      <sharedItems containsString="0" containsBlank="1" containsNumber="1" minValue="2" maxValue="7.9"/>
    </cacheField>
    <cacheField name="E33" numFmtId="164">
      <sharedItems containsString="0" containsBlank="1" containsNumber="1" minValue="2.1" maxValue="8.6"/>
    </cacheField>
    <cacheField name="E43" numFmtId="164">
      <sharedItems containsString="0" containsBlank="1" containsNumber="1" minValue="2.2999999999999998" maxValue="8.8000000000000007"/>
    </cacheField>
    <cacheField name="KO2" numFmtId="164">
      <sharedItems containsString="0" containsBlank="1" containsNumber="1" containsInteger="1" minValue="0" maxValue="0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4.2" maxValue="16.899999999999999"/>
    </cacheField>
    <cacheField name="Umístění po Finále" numFmtId="1">
      <sharedItems containsBlank="1" containsMixedTypes="1" containsNumber="1" containsInteger="1" minValue="1" maxValue="5" count="7">
        <s v=""/>
        <n v="1"/>
        <n v="2"/>
        <n v="3"/>
        <n v="4"/>
        <n v="5"/>
        <m/>
      </sharedItems>
    </cacheField>
    <cacheField name="Kvalifikace + Finále Celkem" numFmtId="164">
      <sharedItems containsBlank="1" containsMixedTypes="1" containsNumber="1" minValue="27.6" maxValue="50.6"/>
    </cacheField>
    <cacheField name="Umístění po Kvalifikaci + Finále" numFmtId="1">
      <sharedItems containsBlank="1" containsMixedTypes="1" containsNumber="1" containsInteger="1" minValue="1" maxValue="5"/>
    </cacheField>
    <cacheField name="Po Finále Celkem" numFmtId="164">
      <sharedItems containsBlank="1" containsMixedTypes="1" containsNumber="1" minValue="0" maxValue="16.899999999999999"/>
    </cacheField>
    <cacheField name="Umístění po Finále Celkem" numFmtId="1">
      <sharedItems containsBlank="1" containsMixedTypes="1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7754627" refreshedVersion="8" recordCount="29" xr:uid="{00000000-000A-0000-FFFF-FFFF0E000000}">
  <cacheSource type="worksheet">
    <worksheetSource ref="A3:AE32" sheet="15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2">
        <s v="Anna Svobodová"/>
        <s v="Štěpána Marethová"/>
        <s v="Karolína Barusová"/>
        <s v="Tamara Ustohalová"/>
        <s v="Tereza Anna Dykastová"/>
        <s v="Kristýna Krbcová"/>
        <s v="Lenka Ježková"/>
        <s v="Petra Lundáková"/>
        <s v="Denisa Sojková"/>
        <s v="Magdalena Weiszová"/>
        <s v="Nikola Dvořáková"/>
        <m/>
      </sharedItems>
    </cacheField>
    <cacheField name="Ročník" numFmtId="0">
      <sharedItems containsString="0" containsBlank="1" containsNumber="1" containsInteger="1" minValue="1990" maxValue="2008"/>
    </cacheField>
    <cacheField name="Oddíl" numFmtId="0">
      <sharedItems containsBlank="1"/>
    </cacheField>
    <cacheField name="E1" numFmtId="164">
      <sharedItems containsString="0" containsBlank="1" containsNumber="1" minValue="2.1" maxValue="9.1"/>
    </cacheField>
    <cacheField name="E2" numFmtId="164">
      <sharedItems containsString="0" containsBlank="1" containsNumber="1" minValue="2.2999999999999998" maxValue="8.9"/>
    </cacheField>
    <cacheField name="E3" numFmtId="164">
      <sharedItems containsString="0" containsBlank="1" containsNumber="1" minValue="2.2999999999999998" maxValue="9.4"/>
    </cacheField>
    <cacheField name="E4" numFmtId="164">
      <sharedItems containsString="0" containsBlank="1" containsNumber="1" minValue="2.2000000000000002" maxValue="8.9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4.5" maxValue="17.899999999999999"/>
    </cacheField>
    <cacheField name="E12" numFmtId="164">
      <sharedItems containsString="0" containsBlank="1" containsNumber="1" minValue="5.6" maxValue="8.5"/>
    </cacheField>
    <cacheField name="E22" numFmtId="164">
      <sharedItems containsString="0" containsBlank="1" containsNumber="1" minValue="6" maxValue="8.6999999999999993"/>
    </cacheField>
    <cacheField name="E32" numFmtId="164">
      <sharedItems containsString="0" containsBlank="1" containsNumber="1" minValue="6.1" maxValue="8.9"/>
    </cacheField>
    <cacheField name="E42" numFmtId="164">
      <sharedItems containsString="0" containsBlank="1" containsNumber="1" minValue="5.8" maxValue="8.4"/>
    </cacheField>
    <cacheField name="KO" numFmtId="164">
      <sharedItems containsString="0" containsBlank="1" containsNumber="1" minValue="0" maxValue="5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3.2" maxValue="20.399999999999999"/>
    </cacheField>
    <cacheField name="Kvalifikace Celkem" numFmtId="164">
      <sharedItems containsMixedTypes="1" containsNumber="1" minValue="17.7" maxValue="37.599999999999994"/>
    </cacheField>
    <cacheField name="Umístění po kvalifikaci" numFmtId="1">
      <sharedItems containsMixedTypes="1" containsNumber="1" containsInteger="1" minValue="1" maxValue="11" count="12">
        <n v="5"/>
        <n v="6"/>
        <n v="2"/>
        <n v="3"/>
        <n v="11"/>
        <n v="4"/>
        <n v="10"/>
        <n v="7"/>
        <n v="8"/>
        <n v="9"/>
        <n v="1"/>
        <s v=""/>
      </sharedItems>
    </cacheField>
    <cacheField name="E13" numFmtId="164">
      <sharedItems containsString="0" containsBlank="1" containsNumber="1" minValue="2.7" maxValue="8.6999999999999993"/>
    </cacheField>
    <cacheField name="E23" numFmtId="164">
      <sharedItems containsString="0" containsBlank="1" containsNumber="1" minValue="2.7" maxValue="8.6"/>
    </cacheField>
    <cacheField name="E33" numFmtId="164">
      <sharedItems containsString="0" containsBlank="1" containsNumber="1" minValue="2.9" maxValue="8.8000000000000007"/>
    </cacheField>
    <cacheField name="E43" numFmtId="164">
      <sharedItems containsString="0" containsBlank="1" containsNumber="1" minValue="2.8" maxValue="8.6999999999999993"/>
    </cacheField>
    <cacheField name="KO2" numFmtId="164">
      <sharedItems containsString="0" containsBlank="1" containsNumber="1" minValue="1.7" maxValue="5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8" maxValue="20.2"/>
    </cacheField>
    <cacheField name="Umístění po Finále" numFmtId="1">
      <sharedItems containsMixedTypes="1" containsNumber="1" containsInteger="1" minValue="1" maxValue="5" count="6">
        <n v="4"/>
        <s v=""/>
        <n v="2"/>
        <n v="1"/>
        <n v="3"/>
        <n v="5"/>
      </sharedItems>
    </cacheField>
    <cacheField name="Kvalifikace + Finále Celkem" numFmtId="164">
      <sharedItems containsMixedTypes="1" containsNumber="1" minValue="45.599999999999994" maxValue="57.2"/>
    </cacheField>
    <cacheField name="Umístění po Kvalifikaci + Finále" numFmtId="1">
      <sharedItems containsMixedTypes="1" containsNumber="1" containsInteger="1" minValue="1" maxValue="5"/>
    </cacheField>
    <cacheField name="Po Finále Celkem" numFmtId="164">
      <sharedItems containsMixedTypes="1" containsNumber="1" minValue="8" maxValue="20.2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7986112" refreshedVersion="8" recordCount="29" xr:uid="{00000000-000A-0000-FFFF-FFFF0D000000}">
  <cacheSource type="worksheet">
    <worksheetSource ref="A3:AE32" sheet="14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3">
        <s v="Max Novák"/>
        <s v="Marek Svoboda"/>
        <m/>
      </sharedItems>
    </cacheField>
    <cacheField name="Ročník" numFmtId="0">
      <sharedItems containsString="0" containsBlank="1" containsNumber="1" containsInteger="1" minValue="2008" maxValue="2009"/>
    </cacheField>
    <cacheField name="Oddíl" numFmtId="0">
      <sharedItems containsBlank="1"/>
    </cacheField>
    <cacheField name="E1" numFmtId="164">
      <sharedItems containsString="0" containsBlank="1" containsNumber="1" minValue="1.6" maxValue="6.7"/>
    </cacheField>
    <cacheField name="E2" numFmtId="164">
      <sharedItems containsString="0" containsBlank="1" containsNumber="1" minValue="1.6" maxValue="6.7"/>
    </cacheField>
    <cacheField name="E3" numFmtId="164">
      <sharedItems containsString="0" containsBlank="1" containsNumber="1" minValue="1.7" maxValue="6.9"/>
    </cacheField>
    <cacheField name="E4" numFmtId="164">
      <sharedItems containsString="0" containsBlank="1" containsNumber="1" minValue="1.7" maxValue="6.1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3.3" maxValue="13.4"/>
    </cacheField>
    <cacheField name="E12" numFmtId="164">
      <sharedItems containsString="0" containsBlank="1" containsNumber="1" minValue="5.5" maxValue="6.3"/>
    </cacheField>
    <cacheField name="E22" numFmtId="164">
      <sharedItems containsString="0" containsBlank="1" containsNumber="1" minValue="5.6" maxValue="6"/>
    </cacheField>
    <cacheField name="E32" numFmtId="164">
      <sharedItems containsString="0" containsBlank="1" containsNumber="1" minValue="6" maxValue="6.6"/>
    </cacheField>
    <cacheField name="E42" numFmtId="164">
      <sharedItems containsString="0" containsBlank="1" containsNumber="1" minValue="5.4" maxValue="6.2"/>
    </cacheField>
    <cacheField name="KO" numFmtId="164">
      <sharedItems containsString="0" containsBlank="1" containsNumber="1" minValue="3.9" maxValue="3.9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5" maxValue="16.399999999999999"/>
    </cacheField>
    <cacheField name="Kvalifikace Celkem" numFmtId="164">
      <sharedItems containsMixedTypes="1" containsNumber="1" minValue="18.3" maxValue="29.799999999999997"/>
    </cacheField>
    <cacheField name="Umístění po kvalifikaci" numFmtId="1">
      <sharedItems containsMixedTypes="1" containsNumber="1" containsInteger="1" minValue="1" maxValue="2" count="3">
        <n v="1"/>
        <n v="2"/>
        <s v=""/>
      </sharedItems>
    </cacheField>
    <cacheField name="E13" numFmtId="164">
      <sharedItems containsString="0" containsBlank="1" containsNumber="1" minValue="1.1000000000000001" maxValue="6.5"/>
    </cacheField>
    <cacheField name="E23" numFmtId="164">
      <sharedItems containsString="0" containsBlank="1" containsNumber="1" minValue="1.4" maxValue="6.4"/>
    </cacheField>
    <cacheField name="E33" numFmtId="164">
      <sharedItems containsString="0" containsBlank="1" containsNumber="1" minValue="1.4" maxValue="6.5"/>
    </cacheField>
    <cacheField name="E43" numFmtId="164">
      <sharedItems containsString="0" containsBlank="1" containsNumber="1" minValue="1.2" maxValue="6.2"/>
    </cacheField>
    <cacheField name="KO2" numFmtId="164">
      <sharedItems containsString="0" containsBlank="1" containsNumber="1" minValue="1.2" maxValue="3.9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3.8" maxValue="16.8"/>
    </cacheField>
    <cacheField name="Umístění po Finále" numFmtId="1">
      <sharedItems containsMixedTypes="1" containsNumber="1" containsInteger="1" minValue="1" maxValue="2" count="3">
        <n v="1"/>
        <n v="2"/>
        <s v=""/>
      </sharedItems>
    </cacheField>
    <cacheField name="Kvalifikace + Finále Celkem" numFmtId="164">
      <sharedItems containsMixedTypes="1" containsNumber="1" minValue="22.1" maxValue="46.599999999999994"/>
    </cacheField>
    <cacheField name="Umístění po Kvalifikaci + Finále" numFmtId="1">
      <sharedItems containsMixedTypes="1" containsNumber="1" containsInteger="1" minValue="1" maxValue="2"/>
    </cacheField>
    <cacheField name="Po Finále Celkem" numFmtId="164">
      <sharedItems containsMixedTypes="1" containsNumber="1" minValue="22.1" maxValue="46.599999999999994"/>
    </cacheField>
    <cacheField name="Umístění po Finále Celkem" numFmtId="1">
      <sharedItems containsMixedTypes="1" containsNumber="1" containsInteger="1" minValue="1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8217589" refreshedVersion="8" recordCount="30" xr:uid="{00000000-000A-0000-FFFF-FFFF0C000000}">
  <cacheSource type="worksheet">
    <worksheetSource ref="A3:AE33" sheet="13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6">
        <s v="Nela Bartuňková"/>
        <s v="Laura Šilhánková"/>
        <s v="Kristina Kusnyirova"/>
        <s v="Hana Hejsková"/>
        <s v="Julie Troščáková"/>
        <m/>
      </sharedItems>
    </cacheField>
    <cacheField name="Ročník" numFmtId="0">
      <sharedItems containsString="0" containsBlank="1" containsNumber="1" containsInteger="1" minValue="2009" maxValue="2010"/>
    </cacheField>
    <cacheField name="Oddíl" numFmtId="0">
      <sharedItems containsBlank="1"/>
    </cacheField>
    <cacheField name="E1" numFmtId="164">
      <sharedItems containsString="0" containsBlank="1" containsNumber="1" minValue="6.1" maxValue="7.9"/>
    </cacheField>
    <cacheField name="E2" numFmtId="164">
      <sharedItems containsString="0" containsBlank="1" containsNumber="1" minValue="6.2" maxValue="7.8"/>
    </cacheField>
    <cacheField name="E3" numFmtId="164">
      <sharedItems containsString="0" containsBlank="1" containsNumber="1" minValue="6.6" maxValue="8"/>
    </cacheField>
    <cacheField name="E4" numFmtId="164">
      <sharedItems containsString="0" containsBlank="1" containsNumber="1" minValue="6.7" maxValue="8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13" maxValue="15.9"/>
    </cacheField>
    <cacheField name="E12" numFmtId="164">
      <sharedItems containsString="0" containsBlank="1" containsNumber="1" minValue="6.2" maxValue="8.1"/>
    </cacheField>
    <cacheField name="E22" numFmtId="164">
      <sharedItems containsString="0" containsBlank="1" containsNumber="1" minValue="6.4" maxValue="7.8"/>
    </cacheField>
    <cacheField name="E32" numFmtId="164">
      <sharedItems containsString="0" containsBlank="1" containsNumber="1" minValue="6.8" maxValue="7.6"/>
    </cacheField>
    <cacheField name="E42" numFmtId="164">
      <sharedItems containsString="0" containsBlank="1" containsNumber="1" minValue="6.9" maxValue="8"/>
    </cacheField>
    <cacheField name="KO" numFmtId="164">
      <sharedItems containsString="0" containsBlank="1" containsNumber="1" minValue="3.2" maxValue="6.2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6.399999999999999" maxValue="20.2"/>
    </cacheField>
    <cacheField name="Kvalifikace Celkem" numFmtId="164">
      <sharedItems containsMixedTypes="1" containsNumber="1" minValue="29.4" maxValue="36"/>
    </cacheField>
    <cacheField name="Umístění po kvalifikaci" numFmtId="1">
      <sharedItems containsMixedTypes="1" containsNumber="1" containsInteger="1" minValue="1" maxValue="5" count="6">
        <n v="2"/>
        <n v="3"/>
        <n v="1"/>
        <n v="5"/>
        <n v="4"/>
        <s v=""/>
      </sharedItems>
    </cacheField>
    <cacheField name="E13" numFmtId="164">
      <sharedItems containsString="0" containsBlank="1" containsNumber="1" minValue="5.9" maxValue="8.1999999999999993"/>
    </cacheField>
    <cacheField name="E23" numFmtId="164">
      <sharedItems containsString="0" containsBlank="1" containsNumber="1" minValue="5.8" maxValue="7.4"/>
    </cacheField>
    <cacheField name="E33" numFmtId="164">
      <sharedItems containsString="0" containsBlank="1" containsNumber="1" minValue="6.4" maxValue="7.4"/>
    </cacheField>
    <cacheField name="E43" numFmtId="164">
      <sharedItems containsString="0" containsBlank="1" containsNumber="1" minValue="6.5" maxValue="7.3"/>
    </cacheField>
    <cacheField name="KO2" numFmtId="164">
      <sharedItems containsString="0" containsBlank="1" containsNumber="1" minValue="3.3" maxValue="6.2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6.100000000000001" maxValue="20.3"/>
    </cacheField>
    <cacheField name="Umístění po Finále" numFmtId="1">
      <sharedItems containsMixedTypes="1" containsNumber="1" containsInteger="1" minValue="1" maxValue="5" count="6">
        <n v="1"/>
        <n v="3"/>
        <n v="2"/>
        <n v="5"/>
        <n v="4"/>
        <s v=""/>
      </sharedItems>
    </cacheField>
    <cacheField name="Kvalifikace + Finále Celkem" numFmtId="164">
      <sharedItems containsMixedTypes="1" containsNumber="1" minValue="45.5" maxValue="55"/>
    </cacheField>
    <cacheField name="Umístění po Kvalifikaci + Finále" numFmtId="1">
      <sharedItems containsMixedTypes="1" containsNumber="1" containsInteger="1" minValue="1" maxValue="5"/>
    </cacheField>
    <cacheField name="Po Finále Celkem" numFmtId="164">
      <sharedItems containsMixedTypes="1" containsNumber="1" minValue="45.5" maxValue="55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8564813" refreshedVersion="8" recordCount="29" xr:uid="{00000000-000A-0000-FFFF-FFFF0B000000}">
  <cacheSource type="worksheet">
    <worksheetSource ref="A3:AE32" sheet="12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4">
        <s v="Daniel Gladson"/>
        <s v="Diego Torres"/>
        <s v="David Paťava "/>
        <m/>
      </sharedItems>
    </cacheField>
    <cacheField name="Ročník" numFmtId="0">
      <sharedItems containsString="0" containsBlank="1" containsNumber="1" containsInteger="1" minValue="2011" maxValue="2012"/>
    </cacheField>
    <cacheField name="Oddíl" numFmtId="0">
      <sharedItems containsBlank="1"/>
    </cacheField>
    <cacheField name="E1" numFmtId="164">
      <sharedItems containsString="0" containsBlank="1" containsNumber="1" minValue="6.5" maxValue="7.2"/>
    </cacheField>
    <cacheField name="E2" numFmtId="164">
      <sharedItems containsString="0" containsBlank="1" containsNumber="1" minValue="6" maxValue="7"/>
    </cacheField>
    <cacheField name="E3" numFmtId="164">
      <sharedItems containsString="0" containsBlank="1" containsNumber="1" minValue="6" maxValue="7.1"/>
    </cacheField>
    <cacheField name="E4" numFmtId="164">
      <sharedItems containsString="0" containsBlank="1" containsNumber="1" minValue="6.7" maxValue="7.3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12.9" maxValue="14.3"/>
    </cacheField>
    <cacheField name="E12" numFmtId="164">
      <sharedItems containsString="0" containsBlank="1" containsNumber="1" minValue="6" maxValue="7.5"/>
    </cacheField>
    <cacheField name="E22" numFmtId="164">
      <sharedItems containsString="0" containsBlank="1" containsNumber="1" minValue="5.9" maxValue="6.9"/>
    </cacheField>
    <cacheField name="E32" numFmtId="164">
      <sharedItems containsString="0" containsBlank="1" containsNumber="1" minValue="6.1" maxValue="7.2"/>
    </cacheField>
    <cacheField name="E42" numFmtId="164">
      <sharedItems containsString="0" containsBlank="1" containsNumber="1" minValue="6.8" maxValue="7.4"/>
    </cacheField>
    <cacheField name="KO" numFmtId="164">
      <sharedItems containsString="0" containsBlank="1" containsNumber="1" minValue="2.8" maxValue="3.9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6" maxValue="17.5"/>
    </cacheField>
    <cacheField name="Kvalifikace Celkem" numFmtId="164">
      <sharedItems containsMixedTypes="1" containsNumber="1" minValue="28.9" maxValue="31.8"/>
    </cacheField>
    <cacheField name="Umístění po kvalifikaci" numFmtId="1">
      <sharedItems containsMixedTypes="1" containsNumber="1" containsInteger="1" minValue="1" maxValue="3" count="4">
        <n v="3"/>
        <n v="1"/>
        <n v="2"/>
        <s v=""/>
      </sharedItems>
    </cacheField>
    <cacheField name="E13" numFmtId="164">
      <sharedItems containsString="0" containsBlank="1" containsNumber="1" minValue="5.8" maxValue="7.3"/>
    </cacheField>
    <cacheField name="E23" numFmtId="164">
      <sharedItems containsString="0" containsBlank="1" containsNumber="1" minValue="5.8" maxValue="7.4"/>
    </cacheField>
    <cacheField name="E33" numFmtId="164">
      <sharedItems containsString="0" containsBlank="1" containsNumber="1" minValue="6.1" maxValue="6.8"/>
    </cacheField>
    <cacheField name="E43" numFmtId="164">
      <sharedItems containsString="0" containsBlank="1" containsNumber="1" minValue="6.9" maxValue="7.6"/>
    </cacheField>
    <cacheField name="KO2" numFmtId="164">
      <sharedItems containsString="0" containsBlank="1" containsNumber="1" minValue="2.8" maxValue="3.9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5.799999999999999" maxValue="17.599999999999998"/>
    </cacheField>
    <cacheField name="Umístění po Finále" numFmtId="1">
      <sharedItems containsMixedTypes="1" containsNumber="1" containsInteger="1" minValue="1" maxValue="3" count="4">
        <n v="3"/>
        <n v="1"/>
        <n v="2"/>
        <s v=""/>
      </sharedItems>
    </cacheField>
    <cacheField name="Kvalifikace + Finále Celkem" numFmtId="164">
      <sharedItems containsMixedTypes="1" containsNumber="1" minValue="44.699999999999996" maxValue="49.4"/>
    </cacheField>
    <cacheField name="Umístění po Kvalifikaci + Finále" numFmtId="1">
      <sharedItems containsMixedTypes="1" containsNumber="1" containsInteger="1" minValue="1" maxValue="3"/>
    </cacheField>
    <cacheField name="Po Finále Celkem" numFmtId="164">
      <sharedItems containsMixedTypes="1" containsNumber="1" minValue="44.699999999999996" maxValue="49.4"/>
    </cacheField>
    <cacheField name="Umístění po Finále Celkem" numFmtId="1">
      <sharedItems containsMixedTypes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8680559" refreshedVersion="8" recordCount="30" xr:uid="{00000000-000A-0000-FFFF-FFFF0A000000}">
  <cacheSource type="worksheet">
    <worksheetSource ref="A3:AE33" sheet="11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5">
        <m/>
        <s v="Evelína Kosourová"/>
        <s v="Kristýna Chumová"/>
        <s v="Anna Plášilová"/>
        <s v="Dominika Caklová"/>
        <s v="Lea Kusnyirova"/>
        <s v="Adéla Bončková "/>
        <s v="Zuzana Kotková"/>
        <s v="Sophie Anna Dagan"/>
        <s v="Ema Novotná"/>
        <s v="Johana Tůmová"/>
        <s v="Danek Ebony"/>
        <s v="Alexandra Čížková"/>
        <s v="Adéla Schwarzová"/>
        <s v="Anna Palová"/>
      </sharedItems>
    </cacheField>
    <cacheField name="Ročník" numFmtId="0">
      <sharedItems containsString="0" containsBlank="1" containsNumber="1" containsInteger="1" minValue="2009" maxValue="2013"/>
    </cacheField>
    <cacheField name="Oddíl" numFmtId="0">
      <sharedItems containsBlank="1"/>
    </cacheField>
    <cacheField name="E1" numFmtId="164">
      <sharedItems containsString="0" containsBlank="1" containsNumber="1" minValue="0.5" maxValue="8"/>
    </cacheField>
    <cacheField name="E2" numFmtId="164">
      <sharedItems containsString="0" containsBlank="1" containsNumber="1" minValue="0.6" maxValue="7.9"/>
    </cacheField>
    <cacheField name="E3" numFmtId="164">
      <sharedItems containsString="0" containsBlank="1" containsNumber="1" minValue="0.6" maxValue="8.1"/>
    </cacheField>
    <cacheField name="E4" numFmtId="164">
      <sharedItems containsString="0" containsBlank="1" containsNumber="1" minValue="0.6" maxValue="8.5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1.2" maxValue="15.9"/>
    </cacheField>
    <cacheField name="E12" numFmtId="164">
      <sharedItems containsString="0" containsBlank="1" containsNumber="1" minValue="4.5" maxValue="8.1"/>
    </cacheField>
    <cacheField name="E22" numFmtId="164">
      <sharedItems containsString="0" containsBlank="1" containsNumber="1" minValue="4.9000000000000004" maxValue="7.9"/>
    </cacheField>
    <cacheField name="E32" numFmtId="164">
      <sharedItems containsString="0" containsBlank="1" containsNumber="1" minValue="4.8" maxValue="7.9"/>
    </cacheField>
    <cacheField name="E42" numFmtId="164">
      <sharedItems containsString="0" containsBlank="1" containsNumber="1" minValue="4.4000000000000004" maxValue="8.9"/>
    </cacheField>
    <cacheField name="KO" numFmtId="164">
      <sharedItems containsString="0" containsBlank="1" containsNumber="1" minValue="0" maxValue="4.9000000000000004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2.1" maxValue="19.600000000000001"/>
    </cacheField>
    <cacheField name="Kvalifikace Celkem" numFmtId="164">
      <sharedItems containsMixedTypes="1" containsNumber="1" minValue="14.5" maxValue="34.799999999999997"/>
    </cacheField>
    <cacheField name="Umístění po kvalifikaci" numFmtId="1">
      <sharedItems containsMixedTypes="1" containsNumber="1" containsInteger="1" minValue="1" maxValue="14" count="14">
        <s v=""/>
        <n v="1"/>
        <n v="2"/>
        <n v="3"/>
        <n v="5"/>
        <n v="6"/>
        <n v="7"/>
        <n v="8"/>
        <n v="9"/>
        <n v="10"/>
        <n v="11"/>
        <n v="12"/>
        <n v="13"/>
        <n v="14"/>
      </sharedItems>
    </cacheField>
    <cacheField name="E13" numFmtId="164">
      <sharedItems containsString="0" containsBlank="1" containsNumber="1" minValue="4.4000000000000004" maxValue="7.7"/>
    </cacheField>
    <cacheField name="E23" numFmtId="164">
      <sharedItems containsString="0" containsBlank="1" containsNumber="1" minValue="4.2" maxValue="7.5"/>
    </cacheField>
    <cacheField name="E33" numFmtId="164">
      <sharedItems containsString="0" containsBlank="1" containsNumber="1" minValue="4.2" maxValue="7.5"/>
    </cacheField>
    <cacheField name="E43" numFmtId="164">
      <sharedItems containsString="0" containsBlank="1" containsNumber="1" minValue="4.5999999999999996" maxValue="8.5"/>
    </cacheField>
    <cacheField name="KO2" numFmtId="164">
      <sharedItems containsString="0" containsBlank="1" containsNumber="1" minValue="3.3" maxValue="4.5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1.900000000000002" maxValue="19.7"/>
    </cacheField>
    <cacheField name="Umístění po Finále" numFmtId="1">
      <sharedItems containsMixedTypes="1" containsNumber="1" containsInteger="1" minValue="1" maxValue="5" count="6">
        <s v=""/>
        <n v="2"/>
        <n v="3"/>
        <n v="5"/>
        <n v="1"/>
        <n v="4"/>
      </sharedItems>
    </cacheField>
    <cacheField name="Kvalifikace + Finále Celkem" numFmtId="164">
      <sharedItems containsMixedTypes="1" containsNumber="1" minValue="46.100000000000009" maxValue="53.900000000000006"/>
    </cacheField>
    <cacheField name="Umístění po Kvalifikaci + Finále" numFmtId="1">
      <sharedItems containsMixedTypes="1" containsNumber="1" containsInteger="1" minValue="1" maxValue="5"/>
    </cacheField>
    <cacheField name="Po Finále Celkem" numFmtId="164">
      <sharedItems containsMixedTypes="1" containsNumber="1" minValue="11.900000000000002" maxValue="19.7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8912036" refreshedVersion="8" recordCount="30" xr:uid="{00000000-000A-0000-FFFF-FFFF09000000}">
  <cacheSource type="worksheet">
    <worksheetSource ref="A3:AE33" sheet="10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4">
        <s v="Hugo Fuxa"/>
        <s v="Michal Najman "/>
        <s v="Kryštof Kocher"/>
        <m/>
      </sharedItems>
    </cacheField>
    <cacheField name="Ročník" numFmtId="0">
      <sharedItems containsString="0" containsBlank="1" containsNumber="1" containsInteger="1" minValue="2007" maxValue="2011"/>
    </cacheField>
    <cacheField name="Oddíl" numFmtId="0">
      <sharedItems containsBlank="1"/>
    </cacheField>
    <cacheField name="E1" numFmtId="164">
      <sharedItems containsString="0" containsBlank="1" containsNumber="1" minValue="4" maxValue="7"/>
    </cacheField>
    <cacheField name="E2" numFmtId="164">
      <sharedItems containsString="0" containsBlank="1" containsNumber="1" minValue="4.0999999999999996" maxValue="6.5"/>
    </cacheField>
    <cacheField name="E3" numFmtId="164">
      <sharedItems containsString="0" containsBlank="1" containsNumber="1" minValue="3.7" maxValue="6.5"/>
    </cacheField>
    <cacheField name="E4" numFmtId="164">
      <sharedItems containsString="0" containsBlank="1" containsNumber="1" minValue="4.0999999999999996" maxValue="6.6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8.1" maxValue="13.1"/>
    </cacheField>
    <cacheField name="E12" numFmtId="164">
      <sharedItems containsString="0" containsBlank="1" containsNumber="1" minValue="6.1" maxValue="7.2"/>
    </cacheField>
    <cacheField name="E22" numFmtId="164">
      <sharedItems containsString="0" containsBlank="1" containsNumber="1" minValue="6.4" maxValue="6.9"/>
    </cacheField>
    <cacheField name="E32" numFmtId="164">
      <sharedItems containsString="0" containsBlank="1" containsNumber="1" minValue="6.2" maxValue="6.9"/>
    </cacheField>
    <cacheField name="E42" numFmtId="164">
      <sharedItems containsString="0" containsBlank="1" containsNumber="1" minValue="6" maxValue="7.3"/>
    </cacheField>
    <cacheField name="KO" numFmtId="164">
      <sharedItems containsString="0" containsBlank="1" containsNumber="1" minValue="1.5" maxValue="1.7"/>
    </cacheField>
    <cacheField name="Pen2" numFmtId="164">
      <sharedItems containsNonDate="0" containsString="0" containsBlank="1"/>
    </cacheField>
    <cacheField name="2. sestava Celkem" numFmtId="164">
      <sharedItems containsBlank="1" containsMixedTypes="1" containsNumber="1" minValue="14" maxValue="15.8"/>
    </cacheField>
    <cacheField name="Kvalifikace Celkem" numFmtId="164">
      <sharedItems containsBlank="1" containsMixedTypes="1" containsNumber="1" minValue="22.1" maxValue="28.6"/>
    </cacheField>
    <cacheField name="Umístění po kvalifikaci" numFmtId="1">
      <sharedItems containsBlank="1" containsMixedTypes="1" containsNumber="1" containsInteger="1" minValue="1" maxValue="3" count="5">
        <n v="3"/>
        <n v="1"/>
        <n v="2"/>
        <s v=""/>
        <m/>
      </sharedItems>
    </cacheField>
    <cacheField name="E13" numFmtId="164">
      <sharedItems containsString="0" containsBlank="1" containsNumber="1" minValue="6.7" maxValue="7.4"/>
    </cacheField>
    <cacheField name="E23" numFmtId="164">
      <sharedItems containsString="0" containsBlank="1" containsNumber="1" minValue="6.4" maxValue="6.9"/>
    </cacheField>
    <cacheField name="E33" numFmtId="164">
      <sharedItems containsString="0" containsBlank="1" containsNumber="1" minValue="6.2" maxValue="7"/>
    </cacheField>
    <cacheField name="E43" numFmtId="164">
      <sharedItems containsString="0" containsBlank="1" containsNumber="1" minValue="6.9" maxValue="7.3"/>
    </cacheField>
    <cacheField name="KO2" numFmtId="164">
      <sharedItems containsString="0" containsBlank="1" containsNumber="1" minValue="1.7" maxValue="1.7"/>
    </cacheField>
    <cacheField name="Pen3" numFmtId="164">
      <sharedItems containsNonDate="0" containsString="0" containsBlank="1"/>
    </cacheField>
    <cacheField name="Finále Celkem" numFmtId="164">
      <sharedItems containsBlank="1" containsMixedTypes="1" containsNumber="1" minValue="14.8" maxValue="16"/>
    </cacheField>
    <cacheField name="Umístění po Finále" numFmtId="1">
      <sharedItems containsBlank="1" containsMixedTypes="1" containsNumber="1" containsInteger="1" minValue="1" maxValue="3" count="5">
        <n v="3"/>
        <n v="1"/>
        <n v="2"/>
        <s v=""/>
        <m/>
      </sharedItems>
    </cacheField>
    <cacheField name="Kvalifikace + Finále Celkem" numFmtId="164">
      <sharedItems containsBlank="1" containsMixedTypes="1" containsNumber="1" minValue="36.900000000000006" maxValue="44.6"/>
    </cacheField>
    <cacheField name="Umístění po Kvalifikaci + Finále" numFmtId="1">
      <sharedItems containsBlank="1" containsMixedTypes="1" containsNumber="1" containsInteger="1" minValue="1" maxValue="3"/>
    </cacheField>
    <cacheField name="Po Finále Celkem" numFmtId="164">
      <sharedItems containsBlank="1" containsMixedTypes="1" containsNumber="1" minValue="36.900000000000006" maxValue="44.6"/>
    </cacheField>
    <cacheField name="Umístění po Finále Celkem" numFmtId="1">
      <sharedItems containsBlank="1" containsMixedTypes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914352" refreshedVersion="8" recordCount="30" xr:uid="{00000000-000A-0000-FFFF-FFFF08000000}">
  <cacheSource type="worksheet">
    <worksheetSource ref="A3:AE33" sheet="9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11">
        <m/>
        <s v="Agáta Pašková"/>
        <s v="Sára Kopecká"/>
        <s v="Grace Richterová"/>
        <s v="Nella Vihanová"/>
        <s v="Victorie Chválová"/>
        <s v="Edita Matoušková"/>
        <s v="Anna Tomková"/>
        <s v="Olivie Kosourová"/>
        <s v="Julie Jedličková"/>
        <s v="Apolena Stará "/>
      </sharedItems>
    </cacheField>
    <cacheField name="Ročník" numFmtId="0">
      <sharedItems containsBlank="1" containsMixedTypes="1" containsNumber="1" containsInteger="1" minValue="2009" maxValue="2014"/>
    </cacheField>
    <cacheField name="Oddíl" numFmtId="0">
      <sharedItems containsBlank="1"/>
    </cacheField>
    <cacheField name="E1" numFmtId="164">
      <sharedItems containsString="0" containsBlank="1" containsNumber="1" minValue="2.9" maxValue="7.4"/>
    </cacheField>
    <cacheField name="E2" numFmtId="164">
      <sharedItems containsString="0" containsBlank="1" containsNumber="1" minValue="3.1" maxValue="7.4"/>
    </cacheField>
    <cacheField name="E3" numFmtId="164">
      <sharedItems containsString="0" containsBlank="1" containsNumber="1" minValue="3.2" maxValue="7.3"/>
    </cacheField>
    <cacheField name="E4" numFmtId="164">
      <sharedItems containsString="0" containsBlank="1" containsNumber="1" minValue="3.4" maxValue="7.4"/>
    </cacheField>
    <cacheField name="Pen" numFmtId="164">
      <sharedItems containsNonDate="0" containsString="0" containsBlank="1"/>
    </cacheField>
    <cacheField name="1. sestava Celkem" numFmtId="164">
      <sharedItems containsBlank="1" containsMixedTypes="1" containsNumber="1" minValue="6.3000000000000007" maxValue="14.7"/>
    </cacheField>
    <cacheField name="E12" numFmtId="164">
      <sharedItems containsString="0" containsBlank="1" containsNumber="1" minValue="6" maxValue="7.1"/>
    </cacheField>
    <cacheField name="E22" numFmtId="164">
      <sharedItems containsString="0" containsBlank="1" containsNumber="1" minValue="6.1" maxValue="7.3"/>
    </cacheField>
    <cacheField name="E32" numFmtId="164">
      <sharedItems containsString="0" containsBlank="1" containsNumber="1" minValue="5.8" maxValue="7.3"/>
    </cacheField>
    <cacheField name="E42" numFmtId="164">
      <sharedItems containsString="0" containsBlank="1" containsNumber="1" minValue="6.5" maxValue="7.5"/>
    </cacheField>
    <cacheField name="KO" numFmtId="164">
      <sharedItems containsString="0" containsBlank="1" containsNumber="1" minValue="1.6" maxValue="1.7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13.799999999999999" maxValue="16.3"/>
    </cacheField>
    <cacheField name="Kvalifikace Celkem" numFmtId="164">
      <sharedItems containsMixedTypes="1" containsNumber="1" minValue="21.7" maxValue="31"/>
    </cacheField>
    <cacheField name="Umístění po kvalifikaci" numFmtId="1">
      <sharedItems containsMixedTypes="1" containsNumber="1" containsInteger="1" minValue="1" maxValue="10" count="9">
        <s v=""/>
        <n v="7"/>
        <n v="8"/>
        <n v="9"/>
        <n v="10"/>
        <n v="4"/>
        <n v="1"/>
        <n v="3"/>
        <n v="2"/>
      </sharedItems>
    </cacheField>
    <cacheField name="E13" numFmtId="164">
      <sharedItems containsString="0" containsBlank="1" containsNumber="1" minValue="6.6" maxValue="7.4"/>
    </cacheField>
    <cacheField name="E23" numFmtId="164">
      <sharedItems containsString="0" containsBlank="1" containsNumber="1" minValue="6.5" maxValue="7.1"/>
    </cacheField>
    <cacheField name="E33" numFmtId="164">
      <sharedItems containsString="0" containsBlank="1" containsNumber="1" minValue="6.5" maxValue="7"/>
    </cacheField>
    <cacheField name="E43" numFmtId="164">
      <sharedItems containsString="0" containsBlank="1" containsNumber="1" minValue="7.1" maxValue="7.7"/>
    </cacheField>
    <cacheField name="KO2" numFmtId="164">
      <sharedItems containsString="0" containsBlank="1" containsNumber="1" minValue="1.6" maxValue="1.7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14.899999999999999" maxValue="15.899999999999999"/>
    </cacheField>
    <cacheField name="Umístění po Finále" numFmtId="1">
      <sharedItems containsMixedTypes="1" containsNumber="1" containsInteger="1" minValue="1" maxValue="6" count="6">
        <s v=""/>
        <n v="1"/>
        <n v="2"/>
        <n v="4"/>
        <n v="5"/>
        <n v="6"/>
      </sharedItems>
    </cacheField>
    <cacheField name="Kvalifikace + Finále Celkem" numFmtId="164">
      <sharedItems containsMixedTypes="1" containsNumber="1" minValue="44.5" maxValue="46.8"/>
    </cacheField>
    <cacheField name="Umístění po Kvalifikaci + Finále" numFmtId="1">
      <sharedItems containsMixedTypes="1" containsNumber="1" containsInteger="1" minValue="1" maxValue="6"/>
    </cacheField>
    <cacheField name="Po Finále Celkem" numFmtId="164">
      <sharedItems containsMixedTypes="1" containsNumber="1" minValue="14.899999999999999" maxValue="15.899999999999999"/>
    </cacheField>
    <cacheField name="Umístění po Finále Celkem" numFmtId="1">
      <sharedItems containsMixedTypes="1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key´s Gym" refreshedDate="45028.536909374998" refreshedVersion="8" recordCount="30" xr:uid="{00000000-000A-0000-FFFF-FFFF07000000}">
  <cacheSource type="worksheet">
    <worksheetSource ref="A3:AE33" sheet="8"/>
  </cacheSource>
  <cacheFields count="31">
    <cacheField name="Startovní pořadí" numFmtId="0">
      <sharedItems containsSemiMixedTypes="0" containsString="0" containsNumber="1" containsInteger="1" minValue="1" maxValue="30"/>
    </cacheField>
    <cacheField name="Jméno" numFmtId="0">
      <sharedItems containsBlank="1" count="7">
        <m/>
        <s v="Oliver Urban"/>
        <s v="Bruno Hřebíček"/>
        <s v="Tobiáš Červinka"/>
        <s v="Akim Diumin"/>
        <s v="Felix Fuxa"/>
        <s v="Jáchym Ševc"/>
      </sharedItems>
    </cacheField>
    <cacheField name="Ročník" numFmtId="0">
      <sharedItems containsString="0" containsBlank="1" containsNumber="1" containsInteger="1" minValue="2009" maxValue="2014"/>
    </cacheField>
    <cacheField name="Oddíl" numFmtId="0">
      <sharedItems containsBlank="1"/>
    </cacheField>
    <cacheField name="E1" numFmtId="164">
      <sharedItems containsString="0" containsBlank="1" containsNumber="1" minValue="2.5" maxValue="7"/>
    </cacheField>
    <cacheField name="E2" numFmtId="164">
      <sharedItems containsString="0" containsBlank="1" containsNumber="1" minValue="2.5" maxValue="6.2"/>
    </cacheField>
    <cacheField name="E3" numFmtId="164">
      <sharedItems containsString="0" containsBlank="1" containsNumber="1" minValue="2.5" maxValue="6.3"/>
    </cacheField>
    <cacheField name="E4" numFmtId="164">
      <sharedItems containsString="0" containsBlank="1" containsNumber="1" minValue="2.6" maxValue="6.2"/>
    </cacheField>
    <cacheField name="Pen" numFmtId="164">
      <sharedItems containsNonDate="0" containsString="0" containsBlank="1"/>
    </cacheField>
    <cacheField name="1. sestava Celkem" numFmtId="164">
      <sharedItems containsMixedTypes="1" containsNumber="1" minValue="5" maxValue="12.5"/>
    </cacheField>
    <cacheField name="E12" numFmtId="164">
      <sharedItems containsString="0" containsBlank="1" containsNumber="1" minValue="3.6" maxValue="7"/>
    </cacheField>
    <cacheField name="E22" numFmtId="164">
      <sharedItems containsString="0" containsBlank="1" containsNumber="1" minValue="3.3" maxValue="6.2"/>
    </cacheField>
    <cacheField name="E32" numFmtId="164">
      <sharedItems containsString="0" containsBlank="1" containsNumber="1" minValue="3.5" maxValue="6.6"/>
    </cacheField>
    <cacheField name="E42" numFmtId="164">
      <sharedItems containsString="0" containsBlank="1" containsNumber="1" minValue="3.5" maxValue="6.8"/>
    </cacheField>
    <cacheField name="KO" numFmtId="164">
      <sharedItems containsString="0" containsBlank="1" containsNumber="1" minValue="0.4" maxValue="1.2"/>
    </cacheField>
    <cacheField name="Pen2" numFmtId="164">
      <sharedItems containsNonDate="0" containsString="0" containsBlank="1"/>
    </cacheField>
    <cacheField name="2. sestava Celkem" numFmtId="164">
      <sharedItems containsMixedTypes="1" containsNumber="1" minValue="7.4" maxValue="14.599999999999998"/>
    </cacheField>
    <cacheField name="Kvalifikace Celkem" numFmtId="164">
      <sharedItems containsMixedTypes="1" containsNumber="1" minValue="18.5" maxValue="27.099999999999998"/>
    </cacheField>
    <cacheField name="Umístění po kvalifikaci" numFmtId="1">
      <sharedItems containsBlank="1" containsMixedTypes="1" containsNumber="1" containsInteger="1" minValue="1" maxValue="6" count="8">
        <s v=""/>
        <n v="1"/>
        <n v="2"/>
        <n v="3"/>
        <n v="4"/>
        <n v="5"/>
        <n v="6"/>
        <m/>
      </sharedItems>
    </cacheField>
    <cacheField name="E13" numFmtId="164">
      <sharedItems containsString="0" containsBlank="1" containsNumber="1" minValue="4.9000000000000004" maxValue="6.4"/>
    </cacheField>
    <cacheField name="E23" numFmtId="164">
      <sharedItems containsString="0" containsBlank="1" containsNumber="1" minValue="4.3" maxValue="6"/>
    </cacheField>
    <cacheField name="E33" numFmtId="164">
      <sharedItems containsString="0" containsBlank="1" containsNumber="1" minValue="4.7" maxValue="6.8"/>
    </cacheField>
    <cacheField name="E43" numFmtId="164">
      <sharedItems containsString="0" containsBlank="1" containsNumber="1" minValue="4.3" maxValue="6.5"/>
    </cacheField>
    <cacheField name="KO2" numFmtId="164">
      <sharedItems containsString="0" containsBlank="1" containsNumber="1" minValue="0.7" maxValue="1.3"/>
    </cacheField>
    <cacheField name="Pen3" numFmtId="164">
      <sharedItems containsNonDate="0" containsString="0" containsBlank="1"/>
    </cacheField>
    <cacheField name="Finále Celkem" numFmtId="164">
      <sharedItems containsMixedTypes="1" containsNumber="1" minValue="9.6999999999999993" maxValue="14.200000000000001"/>
    </cacheField>
    <cacheField name="Umístění po Finále" numFmtId="1">
      <sharedItems containsMixedTypes="1" containsNumber="1" containsInteger="1" minValue="1" maxValue="5" count="4">
        <s v=""/>
        <n v="1"/>
        <n v="2"/>
        <n v="5"/>
      </sharedItems>
    </cacheField>
    <cacheField name="Kvalifikace + Finále Celkem" numFmtId="164">
      <sharedItems containsMixedTypes="1" containsNumber="1" minValue="28.999999999999996" maxValue="41.3"/>
    </cacheField>
    <cacheField name="Umístění po Kvalifikaci + Finále" numFmtId="1">
      <sharedItems containsMixedTypes="1" containsNumber="1" containsInteger="1" minValue="1" maxValue="5"/>
    </cacheField>
    <cacheField name="Po Finále Celkem" numFmtId="164">
      <sharedItems containsMixedTypes="1" containsNumber="1" minValue="9.6999999999999993" maxValue="14.200000000000001"/>
    </cacheField>
    <cacheField name="Umístění po Finále Celkem" numFmtId="1">
      <sharedItems containsMixedTypes="1" containsNumber="1" containsInteger="1" minValue="1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03"/>
    <s v="TJ Sokol Žižkov I."/>
    <n v="2.7"/>
    <n v="2.6"/>
    <n v="2.7"/>
    <n v="2.8"/>
    <m/>
    <n v="5.4"/>
    <n v="6.6"/>
    <n v="6.7"/>
    <n v="6.8"/>
    <n v="6.6"/>
    <n v="4.4000000000000004"/>
    <m/>
    <n v="17.700000000000003"/>
    <n v="23.1"/>
    <x v="0"/>
    <n v="8"/>
    <n v="7.6"/>
    <n v="8"/>
    <n v="8.3000000000000007"/>
    <n v="0.8"/>
    <m/>
    <n v="16.8"/>
    <x v="0"/>
    <n v="39.900000000000006"/>
    <n v="1"/>
    <n v="39.900000000000006"/>
    <n v="1"/>
  </r>
  <r>
    <n v="2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3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4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5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6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7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8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9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0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1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2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3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4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5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6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7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8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19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0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1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2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3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4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5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6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7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8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29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  <r>
    <n v="30"/>
    <x v="1"/>
    <m/>
    <m/>
    <m/>
    <m/>
    <m/>
    <m/>
    <m/>
    <s v=""/>
    <m/>
    <m/>
    <m/>
    <m/>
    <m/>
    <m/>
    <s v=""/>
    <s v=""/>
    <x v="1"/>
    <m/>
    <m/>
    <m/>
    <m/>
    <m/>
    <m/>
    <s v=""/>
    <x v="1"/>
    <s v=""/>
    <s v=""/>
    <s v=""/>
    <s v="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08"/>
    <s v="TJ Sokol Kampa"/>
    <n v="6.7"/>
    <n v="6.4"/>
    <n v="6.3"/>
    <n v="6.2"/>
    <m/>
    <n v="12.7"/>
    <n v="6.9"/>
    <n v="6.6"/>
    <n v="6.6"/>
    <n v="6.7"/>
    <n v="1.2"/>
    <m/>
    <n v="14.5"/>
    <n v="27.2"/>
    <x v="0"/>
    <m/>
    <m/>
    <m/>
    <m/>
    <m/>
    <m/>
    <s v=""/>
    <x v="0"/>
    <s v=""/>
    <s v=""/>
    <s v=""/>
    <s v=""/>
  </r>
  <r>
    <n v="2"/>
    <x v="1"/>
    <n v="2013"/>
    <s v="TJ Aero Odolena Voda"/>
    <n v="6.8"/>
    <n v="6.2"/>
    <n v="6.8"/>
    <n v="6.5"/>
    <m/>
    <n v="13.3"/>
    <n v="6.8"/>
    <n v="6.2"/>
    <n v="6.5"/>
    <n v="6.7"/>
    <n v="1.2"/>
    <m/>
    <n v="14.399999999999999"/>
    <n v="27.7"/>
    <x v="1"/>
    <n v="6.7"/>
    <n v="6.6"/>
    <n v="6.7"/>
    <n v="6.7"/>
    <n v="1.2"/>
    <m/>
    <n v="14.6"/>
    <x v="1"/>
    <n v="42.3"/>
    <n v="3"/>
    <n v="14.6"/>
    <n v="3"/>
  </r>
  <r>
    <n v="3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4"/>
    <x v="3"/>
    <s v="2008_x000a_2008_x000a_"/>
    <s v="TJ Sokol Kampa"/>
    <n v="6.8"/>
    <n v="6"/>
    <n v="6.7"/>
    <n v="6.5"/>
    <m/>
    <n v="13.2"/>
    <n v="5.5"/>
    <n v="5.6"/>
    <n v="5.6"/>
    <n v="5.4"/>
    <n v="0.9"/>
    <m/>
    <n v="12"/>
    <n v="25.2"/>
    <x v="3"/>
    <m/>
    <m/>
    <m/>
    <m/>
    <m/>
    <m/>
    <s v=""/>
    <x v="0"/>
    <s v=""/>
    <s v=""/>
    <s v=""/>
    <s v=""/>
  </r>
  <r>
    <n v="5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6"/>
    <x v="4"/>
    <n v="2013"/>
    <s v="TJ AVIA Čakovice"/>
    <n v="4.7"/>
    <n v="4.7"/>
    <n v="5.2"/>
    <n v="4.5999999999999996"/>
    <m/>
    <n v="9.4"/>
    <n v="7.2"/>
    <n v="6.8"/>
    <n v="6.7"/>
    <n v="6.6"/>
    <n v="1.2"/>
    <m/>
    <n v="14.7"/>
    <n v="24.1"/>
    <x v="4"/>
    <m/>
    <m/>
    <m/>
    <m/>
    <m/>
    <m/>
    <s v=""/>
    <x v="0"/>
    <s v=""/>
    <s v=""/>
    <s v=""/>
    <s v=""/>
  </r>
  <r>
    <n v="7"/>
    <x v="5"/>
    <n v="2015"/>
    <s v="Košice"/>
    <n v="7.7"/>
    <n v="7.2"/>
    <n v="7.5"/>
    <n v="7.6"/>
    <m/>
    <n v="15.1"/>
    <n v="6"/>
    <n v="6.2"/>
    <n v="6"/>
    <n v="6.1"/>
    <n v="0.7"/>
    <m/>
    <n v="12.799999999999999"/>
    <n v="27.9"/>
    <x v="5"/>
    <n v="5.4"/>
    <n v="6.5"/>
    <n v="6"/>
    <n v="6.6"/>
    <n v="1.2"/>
    <m/>
    <n v="13.7"/>
    <x v="2"/>
    <n v="41.599999999999994"/>
    <n v="5"/>
    <n v="13.7"/>
    <n v="5"/>
  </r>
  <r>
    <n v="8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9"/>
    <x v="6"/>
    <n v="2008"/>
    <s v="TJ Sokol Žižkov I."/>
    <n v="7.1"/>
    <n v="6.5"/>
    <n v="6.6"/>
    <n v="6.5"/>
    <m/>
    <n v="13.1"/>
    <n v="7.2"/>
    <n v="6.7"/>
    <n v="6.7"/>
    <n v="6.7"/>
    <n v="1.2"/>
    <m/>
    <n v="14.6"/>
    <n v="27.7"/>
    <x v="1"/>
    <n v="6.6"/>
    <n v="6.2"/>
    <n v="6.7"/>
    <n v="6.7"/>
    <n v="1.2"/>
    <m/>
    <n v="14.5"/>
    <x v="3"/>
    <n v="42.2"/>
    <n v="4"/>
    <n v="14.5"/>
    <n v="4"/>
  </r>
  <r>
    <n v="10"/>
    <x v="7"/>
    <n v="2009"/>
    <s v="TJ Sokol Dvůr Králové"/>
    <n v="6.8"/>
    <n v="6.4"/>
    <n v="6.7"/>
    <n v="6.9"/>
    <m/>
    <n v="13.5"/>
    <n v="6.6"/>
    <n v="5.8"/>
    <n v="6"/>
    <n v="6.6"/>
    <n v="1.2"/>
    <m/>
    <n v="13.799999999999999"/>
    <n v="27.299999999999997"/>
    <x v="6"/>
    <m/>
    <m/>
    <m/>
    <m/>
    <m/>
    <m/>
    <s v=""/>
    <x v="0"/>
    <s v=""/>
    <s v=""/>
    <s v=""/>
    <s v=""/>
  </r>
  <r>
    <n v="11"/>
    <x v="8"/>
    <n v="2011"/>
    <s v="TJ Aero Odolena Voda"/>
    <n v="7.2"/>
    <n v="6.7"/>
    <n v="7"/>
    <n v="7.1"/>
    <m/>
    <n v="14.1"/>
    <n v="7"/>
    <n v="6.7"/>
    <n v="6.8"/>
    <n v="6.8"/>
    <n v="1.2"/>
    <m/>
    <n v="14.799999999999999"/>
    <n v="28.9"/>
    <x v="7"/>
    <n v="7.2"/>
    <n v="7.1"/>
    <n v="6.9"/>
    <n v="7.3"/>
    <n v="1.2"/>
    <m/>
    <n v="15.5"/>
    <x v="4"/>
    <n v="44.4"/>
    <n v="2"/>
    <n v="15.5"/>
    <n v="1"/>
  </r>
  <r>
    <n v="12"/>
    <x v="2"/>
    <n v="2013"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3"/>
    <x v="9"/>
    <m/>
    <m/>
    <n v="7.6"/>
    <n v="7.3"/>
    <n v="7.4"/>
    <n v="8.1999999999999993"/>
    <m/>
    <n v="15"/>
    <n v="7.5"/>
    <n v="7.4"/>
    <n v="7.2"/>
    <n v="8.1"/>
    <n v="1.2"/>
    <m/>
    <n v="16.100000000000001"/>
    <n v="31.1"/>
    <x v="8"/>
    <n v="7.2"/>
    <n v="6.5"/>
    <n v="6.8"/>
    <n v="7.6"/>
    <n v="1.2"/>
    <m/>
    <n v="15.2"/>
    <x v="5"/>
    <n v="46.3"/>
    <n v="1"/>
    <n v="15.2"/>
    <n v="2"/>
  </r>
  <r>
    <n v="14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5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6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7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8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19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0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1"/>
    <x v="2"/>
    <m/>
    <m/>
    <m/>
    <m/>
    <m/>
    <m/>
    <m/>
    <m/>
    <m/>
    <m/>
    <m/>
    <m/>
    <m/>
    <m/>
    <m/>
    <m/>
    <x v="9"/>
    <m/>
    <m/>
    <m/>
    <m/>
    <m/>
    <m/>
    <m/>
    <x v="0"/>
    <m/>
    <m/>
    <n v="0"/>
    <s v=""/>
  </r>
  <r>
    <n v="22"/>
    <x v="2"/>
    <m/>
    <m/>
    <m/>
    <m/>
    <m/>
    <m/>
    <m/>
    <m/>
    <m/>
    <m/>
    <m/>
    <m/>
    <m/>
    <m/>
    <m/>
    <m/>
    <x v="9"/>
    <m/>
    <m/>
    <m/>
    <m/>
    <m/>
    <m/>
    <m/>
    <x v="0"/>
    <m/>
    <m/>
    <n v="0"/>
    <s v=""/>
  </r>
  <r>
    <n v="23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4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5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6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7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8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29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  <r>
    <n v="30"/>
    <x v="2"/>
    <m/>
    <m/>
    <m/>
    <m/>
    <m/>
    <m/>
    <m/>
    <s v=""/>
    <m/>
    <m/>
    <m/>
    <m/>
    <m/>
    <m/>
    <s v=""/>
    <s v=""/>
    <x v="2"/>
    <m/>
    <m/>
    <m/>
    <m/>
    <m/>
    <m/>
    <s v=""/>
    <x v="0"/>
    <s v=""/>
    <s v=""/>
    <s v=""/>
    <s v="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11"/>
    <s v="TJ Sokol Žižkov I."/>
    <n v="6.4"/>
    <n v="5.7"/>
    <n v="6.3"/>
    <n v="5.7"/>
    <m/>
    <n v="12"/>
    <n v="6.5"/>
    <n v="5.7"/>
    <n v="5.9"/>
    <n v="6.8"/>
    <n v="0.6"/>
    <m/>
    <n v="13"/>
    <n v="25"/>
    <x v="0"/>
    <n v="2.7"/>
    <n v="2.5"/>
    <n v="2.6"/>
    <n v="2.8"/>
    <n v="0.1"/>
    <m/>
    <n v="5.4"/>
    <x v="0"/>
    <n v="30.4"/>
    <n v="4"/>
    <n v="30.4"/>
    <n v="4"/>
  </r>
  <r>
    <n v="2"/>
    <x v="1"/>
    <n v="2014"/>
    <s v="GT Šestajovice"/>
    <n v="6.5"/>
    <n v="5.7"/>
    <n v="6.1"/>
    <n v="6.1"/>
    <m/>
    <n v="12.2"/>
    <n v="6.6"/>
    <n v="5.7"/>
    <n v="6"/>
    <n v="6.2"/>
    <n v="0.6"/>
    <m/>
    <n v="12.799999999999999"/>
    <n v="25"/>
    <x v="0"/>
    <n v="6.9"/>
    <n v="5.8"/>
    <n v="6.5"/>
    <n v="6.4"/>
    <n v="0.6"/>
    <m/>
    <n v="13.5"/>
    <x v="1"/>
    <n v="38.5"/>
    <n v="2"/>
    <n v="38.5"/>
    <n v="2"/>
  </r>
  <r>
    <n v="3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4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5"/>
    <x v="3"/>
    <n v="2013"/>
    <s v="Litoměřice"/>
    <n v="7.1"/>
    <n v="6.5"/>
    <n v="6.7"/>
    <n v="7.1"/>
    <m/>
    <n v="13.8"/>
    <n v="7.2"/>
    <n v="6.7"/>
    <n v="6.9"/>
    <n v="7.4"/>
    <n v="0.9"/>
    <m/>
    <n v="15.000000000000002"/>
    <n v="28.800000000000004"/>
    <x v="2"/>
    <n v="6"/>
    <n v="6.2"/>
    <n v="5.0999999999999996"/>
    <n v="6.7"/>
    <n v="0.4"/>
    <m/>
    <n v="12.6"/>
    <x v="3"/>
    <n v="41.400000000000006"/>
    <n v="1"/>
    <n v="41.400000000000006"/>
    <n v="1"/>
  </r>
  <r>
    <n v="6"/>
    <x v="4"/>
    <n v="2013"/>
    <s v="TJ AVIA Čakovice"/>
    <n v="5.9"/>
    <n v="5.5"/>
    <n v="5.6"/>
    <n v="5.7"/>
    <m/>
    <n v="11.3"/>
    <n v="5.0999999999999996"/>
    <n v="5.0999999999999996"/>
    <n v="5.7"/>
    <n v="5.3"/>
    <n v="0.5"/>
    <m/>
    <n v="10.899999999999999"/>
    <n v="22.2"/>
    <x v="3"/>
    <n v="5.9"/>
    <n v="5.8"/>
    <n v="5.9"/>
    <n v="5.8"/>
    <n v="0.6"/>
    <m/>
    <n v="12.299999999999999"/>
    <x v="4"/>
    <n v="34.5"/>
    <n v="3"/>
    <n v="34.5"/>
    <n v="3"/>
  </r>
  <r>
    <n v="7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8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9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0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1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2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3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4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5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6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7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8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19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0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1"/>
    <x v="2"/>
    <m/>
    <m/>
    <m/>
    <m/>
    <m/>
    <m/>
    <m/>
    <m/>
    <m/>
    <m/>
    <m/>
    <m/>
    <m/>
    <m/>
    <m/>
    <m/>
    <x v="4"/>
    <m/>
    <m/>
    <m/>
    <m/>
    <m/>
    <m/>
    <m/>
    <x v="5"/>
    <m/>
    <m/>
    <m/>
    <m/>
  </r>
  <r>
    <n v="22"/>
    <x v="2"/>
    <m/>
    <m/>
    <m/>
    <m/>
    <m/>
    <m/>
    <m/>
    <m/>
    <m/>
    <m/>
    <m/>
    <m/>
    <m/>
    <m/>
    <m/>
    <m/>
    <x v="4"/>
    <m/>
    <m/>
    <m/>
    <m/>
    <m/>
    <m/>
    <m/>
    <x v="5"/>
    <m/>
    <m/>
    <m/>
    <m/>
  </r>
  <r>
    <n v="23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4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5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6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7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8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29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  <r>
    <n v="30"/>
    <x v="2"/>
    <m/>
    <m/>
    <m/>
    <m/>
    <m/>
    <m/>
    <m/>
    <s v=""/>
    <m/>
    <m/>
    <m/>
    <m/>
    <m/>
    <m/>
    <s v=""/>
    <s v=""/>
    <x v="1"/>
    <m/>
    <m/>
    <m/>
    <m/>
    <m/>
    <m/>
    <s v=""/>
    <x v="2"/>
    <s v=""/>
    <s v=""/>
    <s v=""/>
    <s v="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m/>
    <m/>
  </r>
  <r>
    <n v="1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1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5"/>
    <x v="1"/>
    <n v="2012"/>
    <s v="Litoměřice"/>
    <n v="7.2"/>
    <n v="6.5"/>
    <n v="7.4"/>
    <n v="6.9"/>
    <m/>
    <n v="14.100000000000001"/>
    <n v="2"/>
    <n v="2"/>
    <n v="2.1"/>
    <n v="2.4"/>
    <n v="0.1"/>
    <m/>
    <n v="4.1999999999999993"/>
    <n v="18.3"/>
    <x v="1"/>
    <m/>
    <m/>
    <m/>
    <m/>
    <m/>
    <m/>
    <s v=""/>
    <x v="0"/>
    <s v=""/>
    <s v=""/>
    <m/>
    <m/>
  </r>
  <r>
    <n v="9"/>
    <x v="2"/>
    <n v="2014"/>
    <s v="Trampolíny Liberec"/>
    <n v="2.1"/>
    <n v="2"/>
    <n v="2.2999999999999998"/>
    <n v="1.5"/>
    <m/>
    <n v="4.0999999999999996"/>
    <n v="6.5"/>
    <n v="6.4"/>
    <n v="6.3"/>
    <n v="6.9"/>
    <n v="1.2"/>
    <m/>
    <n v="14.1"/>
    <n v="18.2"/>
    <x v="2"/>
    <m/>
    <m/>
    <m/>
    <m/>
    <m/>
    <m/>
    <s v=""/>
    <x v="0"/>
    <s v=""/>
    <s v=""/>
    <m/>
    <m/>
  </r>
  <r>
    <n v="1"/>
    <x v="0"/>
    <m/>
    <m/>
    <m/>
    <m/>
    <m/>
    <m/>
    <m/>
    <m/>
    <m/>
    <m/>
    <m/>
    <m/>
    <m/>
    <m/>
    <m/>
    <m/>
    <x v="3"/>
    <m/>
    <m/>
    <m/>
    <m/>
    <m/>
    <m/>
    <s v=""/>
    <x v="1"/>
    <s v=""/>
    <m/>
    <s v=""/>
    <n v="0"/>
  </r>
  <r>
    <n v="7"/>
    <x v="3"/>
    <n v="2011"/>
    <s v="TJ Sokol Žižkov II."/>
    <n v="7"/>
    <n v="6.5"/>
    <n v="6.9"/>
    <n v="6.3"/>
    <m/>
    <n v="13.4"/>
    <n v="5.5"/>
    <n v="5.4"/>
    <n v="6"/>
    <n v="5.7"/>
    <n v="1"/>
    <m/>
    <n v="12.2"/>
    <n v="25.6"/>
    <x v="4"/>
    <n v="7.7"/>
    <n v="7.6"/>
    <n v="7.5"/>
    <n v="7.7"/>
    <n v="0"/>
    <m/>
    <n v="15.3"/>
    <x v="2"/>
    <n v="40.900000000000006"/>
    <n v="3"/>
    <n v="15.3"/>
    <n v="1"/>
  </r>
  <r>
    <n v="3"/>
    <x v="4"/>
    <n v="2012"/>
    <s v="TJ Sokol Přerov"/>
    <n v="7.8"/>
    <n v="7.6"/>
    <n v="8.1"/>
    <n v="8.1"/>
    <m/>
    <n v="15.899999999999999"/>
    <n v="6"/>
    <n v="6.1"/>
    <n v="6.1"/>
    <n v="6.3"/>
    <n v="1"/>
    <m/>
    <n v="13.2"/>
    <n v="29.099999999999998"/>
    <x v="5"/>
    <n v="7.2"/>
    <n v="6.7"/>
    <n v="7"/>
    <n v="7.5"/>
    <n v="1.1000000000000001"/>
    <m/>
    <n v="15.299999999999999"/>
    <x v="3"/>
    <n v="44.4"/>
    <n v="1"/>
    <n v="15.299999999999999"/>
    <n v="2"/>
  </r>
  <r>
    <n v="2"/>
    <x v="5"/>
    <m/>
    <m/>
    <n v="4.0999999999999996"/>
    <n v="3.8"/>
    <n v="4"/>
    <n v="4.3"/>
    <m/>
    <n v="8.1"/>
    <n v="5.4"/>
    <n v="5.0999999999999996"/>
    <n v="5.4"/>
    <n v="5.4"/>
    <n v="0.5"/>
    <m/>
    <n v="11.3"/>
    <n v="19.399999999999999"/>
    <x v="6"/>
    <n v="7.4"/>
    <n v="6.7"/>
    <n v="7"/>
    <n v="7.1"/>
    <n v="0.7"/>
    <m/>
    <n v="14.799999999999999"/>
    <x v="4"/>
    <n v="34.199999999999996"/>
    <n v="5"/>
    <n v="14.799999999999999"/>
    <n v="3"/>
  </r>
  <r>
    <n v="8"/>
    <x v="6"/>
    <n v="2012"/>
    <s v="TJ Sokol Žižkov I."/>
    <n v="7"/>
    <n v="6.7"/>
    <n v="6.9"/>
    <n v="7"/>
    <m/>
    <n v="13.9"/>
    <n v="6.8"/>
    <n v="6.5"/>
    <n v="6.9"/>
    <n v="7"/>
    <n v="0.6"/>
    <m/>
    <n v="14.299999999999999"/>
    <n v="28.2"/>
    <x v="7"/>
    <n v="7"/>
    <n v="6.4"/>
    <n v="6.9"/>
    <n v="6.8"/>
    <n v="0.6"/>
    <m/>
    <n v="14.299999999999999"/>
    <x v="5"/>
    <n v="42.5"/>
    <n v="2"/>
    <n v="14.299999999999999"/>
    <n v="4"/>
  </r>
  <r>
    <n v="6"/>
    <x v="7"/>
    <n v="2011"/>
    <s v="TJ AVIA Čakovice"/>
    <n v="6.7"/>
    <n v="5.9"/>
    <n v="7"/>
    <n v="6.6"/>
    <m/>
    <n v="13.3"/>
    <n v="6"/>
    <n v="6"/>
    <n v="6.4"/>
    <n v="6.3"/>
    <n v="0.5"/>
    <m/>
    <n v="12.8"/>
    <n v="26.1"/>
    <x v="8"/>
    <n v="6.7"/>
    <n v="5.8"/>
    <n v="7.2"/>
    <n v="6.4"/>
    <n v="0.6"/>
    <m/>
    <n v="13.700000000000001"/>
    <x v="6"/>
    <n v="39.800000000000004"/>
    <n v="4"/>
    <n v="13.700000000000001"/>
    <n v="5"/>
  </r>
  <r>
    <n v="21"/>
    <x v="0"/>
    <m/>
    <m/>
    <m/>
    <m/>
    <m/>
    <m/>
    <m/>
    <m/>
    <m/>
    <m/>
    <m/>
    <m/>
    <m/>
    <m/>
    <m/>
    <m/>
    <x v="3"/>
    <m/>
    <m/>
    <m/>
    <m/>
    <m/>
    <m/>
    <m/>
    <x v="1"/>
    <m/>
    <m/>
    <n v="0"/>
    <n v="0"/>
  </r>
  <r>
    <n v="22"/>
    <x v="0"/>
    <m/>
    <m/>
    <m/>
    <m/>
    <m/>
    <m/>
    <m/>
    <m/>
    <m/>
    <m/>
    <m/>
    <m/>
    <m/>
    <m/>
    <m/>
    <m/>
    <x v="3"/>
    <m/>
    <m/>
    <m/>
    <m/>
    <m/>
    <m/>
    <m/>
    <x v="1"/>
    <m/>
    <m/>
    <n v="0"/>
    <n v="0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14"/>
    <s v="TJ Sokol Žižkov I."/>
    <n v="6.5"/>
    <n v="6.5"/>
    <n v="6.8"/>
    <n v="6"/>
    <m/>
    <n v="13"/>
    <n v="6.8"/>
    <n v="6.3"/>
    <n v="7.1"/>
    <n v="7"/>
    <n v="0.6"/>
    <m/>
    <n v="14.4"/>
    <n v="27.4"/>
    <x v="0"/>
    <m/>
    <m/>
    <m/>
    <m/>
    <m/>
    <m/>
    <s v=""/>
    <x v="0"/>
    <s v=""/>
    <s v=""/>
    <s v=""/>
    <s v=""/>
  </r>
  <r>
    <n v="2"/>
    <x v="1"/>
    <n v="2013"/>
    <s v="GT Šestajovice"/>
    <n v="6.2"/>
    <n v="5.8"/>
    <n v="6.3"/>
    <n v="5.8"/>
    <m/>
    <n v="12"/>
    <n v="6.5"/>
    <n v="5.5"/>
    <n v="6.3"/>
    <n v="5.9"/>
    <n v="0.6"/>
    <m/>
    <n v="12.799999999999999"/>
    <n v="24.799999999999997"/>
    <x v="1"/>
    <m/>
    <m/>
    <m/>
    <m/>
    <m/>
    <m/>
    <s v=""/>
    <x v="0"/>
    <s v=""/>
    <s v=""/>
    <s v=""/>
    <s v=""/>
  </r>
  <r>
    <n v="3"/>
    <x v="2"/>
    <n v="2013"/>
    <s v="TJ Sokol Žižkov II."/>
    <n v="7.2"/>
    <n v="6.8"/>
    <n v="7.5"/>
    <n v="7"/>
    <m/>
    <n v="14.2"/>
    <n v="7.1"/>
    <n v="6.7"/>
    <n v="7"/>
    <n v="6.7"/>
    <n v="0.6"/>
    <m/>
    <n v="14.299999999999999"/>
    <n v="28.5"/>
    <x v="2"/>
    <m/>
    <m/>
    <m/>
    <m/>
    <m/>
    <m/>
    <s v=""/>
    <x v="0"/>
    <s v=""/>
    <s v=""/>
    <s v=""/>
    <s v=""/>
  </r>
  <r>
    <n v="4"/>
    <x v="3"/>
    <n v="2014"/>
    <s v="TJ Aero Odolena Voda"/>
    <n v="6.7"/>
    <n v="6.8"/>
    <n v="6.3"/>
    <n v="6.8"/>
    <m/>
    <n v="13.5"/>
    <n v="5.0999999999999996"/>
    <n v="5.2"/>
    <n v="5"/>
    <n v="5.0999999999999996"/>
    <n v="0.3"/>
    <m/>
    <n v="10.5"/>
    <n v="24"/>
    <x v="3"/>
    <m/>
    <m/>
    <m/>
    <m/>
    <m/>
    <m/>
    <s v=""/>
    <x v="0"/>
    <s v=""/>
    <s v=""/>
    <s v=""/>
    <s v=""/>
  </r>
  <r>
    <n v="5"/>
    <x v="4"/>
    <n v="2013"/>
    <s v="TJ Sokol Dvůr Králové"/>
    <n v="7.4"/>
    <n v="6.9"/>
    <n v="6.9"/>
    <n v="7.2"/>
    <m/>
    <n v="14.100000000000001"/>
    <n v="7"/>
    <n v="7.1"/>
    <n v="7.2"/>
    <n v="7.1"/>
    <n v="0.6"/>
    <m/>
    <n v="14.799999999999999"/>
    <n v="28.9"/>
    <x v="4"/>
    <n v="7.1"/>
    <n v="6.5"/>
    <n v="7.4"/>
    <n v="7.8"/>
    <n v="0.6"/>
    <m/>
    <n v="15.1"/>
    <x v="1"/>
    <n v="44"/>
    <n v="4"/>
    <n v="15.1"/>
    <n v="4"/>
  </r>
  <r>
    <n v="6"/>
    <x v="5"/>
    <n v="2013"/>
    <s v="Litoměřice"/>
    <n v="7.4"/>
    <n v="7.3"/>
    <n v="7.9"/>
    <n v="8.4"/>
    <m/>
    <n v="15.3"/>
    <n v="7.4"/>
    <n v="7.2"/>
    <n v="7.5"/>
    <n v="8.3000000000000007"/>
    <n v="0.9"/>
    <m/>
    <n v="15.8"/>
    <n v="31.1"/>
    <x v="5"/>
    <n v="7.2"/>
    <n v="7.2"/>
    <n v="7.4"/>
    <n v="8.1"/>
    <n v="0.9"/>
    <m/>
    <n v="15.500000000000002"/>
    <x v="2"/>
    <n v="46.6"/>
    <n v="1"/>
    <n v="15.500000000000002"/>
    <n v="1"/>
  </r>
  <r>
    <n v="7"/>
    <x v="6"/>
    <n v="2013"/>
    <s v="TJ Sokol Žižkov II."/>
    <n v="6.8"/>
    <n v="6.5"/>
    <n v="7.8"/>
    <n v="6.2"/>
    <m/>
    <n v="13.3"/>
    <n v="6.3"/>
    <n v="6.5"/>
    <n v="7.1"/>
    <n v="6.8"/>
    <n v="0.6"/>
    <m/>
    <n v="13.9"/>
    <n v="27.200000000000003"/>
    <x v="6"/>
    <m/>
    <m/>
    <m/>
    <m/>
    <m/>
    <m/>
    <s v=""/>
    <x v="0"/>
    <s v=""/>
    <s v=""/>
    <s v=""/>
    <s v=""/>
  </r>
  <r>
    <n v="8"/>
    <x v="7"/>
    <n v="2014"/>
    <s v="TJ Sokol Žižkov I."/>
    <n v="7.4"/>
    <n v="7.1"/>
    <n v="7"/>
    <n v="7"/>
    <m/>
    <n v="14.1"/>
    <n v="6.9"/>
    <n v="6.8"/>
    <n v="7"/>
    <n v="6.4"/>
    <n v="0.6"/>
    <m/>
    <n v="14.299999999999999"/>
    <n v="28.4"/>
    <x v="7"/>
    <m/>
    <m/>
    <m/>
    <m/>
    <m/>
    <m/>
    <s v=""/>
    <x v="0"/>
    <s v=""/>
    <s v=""/>
    <s v=""/>
    <s v=""/>
  </r>
  <r>
    <n v="9"/>
    <x v="8"/>
    <n v="2013"/>
    <s v="TJ AVIA Čakovice"/>
    <n v="6.8"/>
    <n v="6.6"/>
    <n v="7"/>
    <n v="7"/>
    <m/>
    <n v="13.8"/>
    <n v="6.4"/>
    <n v="5.9"/>
    <n v="6.8"/>
    <n v="6.3"/>
    <n v="0.6"/>
    <m/>
    <n v="13.299999999999999"/>
    <n v="27.1"/>
    <x v="8"/>
    <m/>
    <m/>
    <m/>
    <m/>
    <m/>
    <m/>
    <s v=""/>
    <x v="0"/>
    <s v=""/>
    <s v=""/>
    <s v=""/>
    <s v=""/>
  </r>
  <r>
    <n v="10"/>
    <x v="9"/>
    <n v="2013"/>
    <s v="TJ Sokol Kampa"/>
    <n v="7.5"/>
    <n v="6.7"/>
    <n v="6.6"/>
    <n v="7.2"/>
    <m/>
    <n v="13.9"/>
    <n v="7.4"/>
    <n v="7.1"/>
    <n v="6.4"/>
    <n v="7"/>
    <n v="0.6"/>
    <m/>
    <n v="14.7"/>
    <n v="28.6"/>
    <x v="9"/>
    <m/>
    <m/>
    <m/>
    <m/>
    <m/>
    <m/>
    <s v=""/>
    <x v="0"/>
    <s v=""/>
    <s v=""/>
    <s v=""/>
    <s v=""/>
  </r>
  <r>
    <n v="11"/>
    <x v="10"/>
    <n v="2013"/>
    <s v="Litoměřice"/>
    <n v="7.4"/>
    <n v="7.2"/>
    <n v="7.3"/>
    <n v="7.9"/>
    <m/>
    <n v="14.7"/>
    <n v="7.1"/>
    <n v="6.9"/>
    <n v="7.1"/>
    <n v="7.5"/>
    <n v="0.9"/>
    <m/>
    <n v="15.1"/>
    <n v="29.799999999999997"/>
    <x v="10"/>
    <n v="7.2"/>
    <n v="6.6"/>
    <n v="7.2"/>
    <n v="7.6"/>
    <n v="0.9"/>
    <m/>
    <n v="15.3"/>
    <x v="3"/>
    <n v="45.099999999999994"/>
    <n v="2"/>
    <n v="15.3"/>
    <n v="2"/>
  </r>
  <r>
    <n v="12"/>
    <x v="11"/>
    <n v="2014"/>
    <s v="TJ Aero Odolena Voda"/>
    <n v="7.4"/>
    <n v="7.4"/>
    <n v="7.5"/>
    <n v="7.9"/>
    <m/>
    <n v="14.9"/>
    <n v="7.5"/>
    <n v="7.4"/>
    <n v="7.5"/>
    <n v="7.9"/>
    <n v="0.6"/>
    <m/>
    <n v="15.6"/>
    <n v="30.5"/>
    <x v="11"/>
    <n v="6.4"/>
    <n v="5.8"/>
    <n v="6.1"/>
    <n v="6.7"/>
    <n v="0.6"/>
    <m/>
    <n v="13.1"/>
    <x v="4"/>
    <n v="43.6"/>
    <n v="5"/>
    <n v="13.1"/>
    <n v="5"/>
  </r>
  <r>
    <n v="13"/>
    <x v="12"/>
    <n v="2013"/>
    <s v="Litoměřice"/>
    <n v="7.5"/>
    <n v="7.2"/>
    <n v="7.3"/>
    <n v="8.1999999999999993"/>
    <m/>
    <n v="14.8"/>
    <n v="7"/>
    <n v="6.6"/>
    <n v="7.1"/>
    <n v="7.3"/>
    <n v="0.9"/>
    <m/>
    <n v="15"/>
    <n v="29.8"/>
    <x v="12"/>
    <n v="7.2"/>
    <n v="6.6"/>
    <n v="7.1"/>
    <n v="7.5"/>
    <n v="0.9"/>
    <m/>
    <n v="15.200000000000001"/>
    <x v="5"/>
    <n v="45"/>
    <n v="3"/>
    <n v="15.200000000000001"/>
    <n v="3"/>
  </r>
  <r>
    <n v="14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15"/>
    <x v="14"/>
    <n v="2013"/>
    <s v="TJ Sokol Dvůr Králové"/>
    <n v="6.8"/>
    <n v="6.8"/>
    <n v="6.8"/>
    <n v="7.2"/>
    <m/>
    <n v="13.6"/>
    <n v="6.8"/>
    <n v="7"/>
    <n v="6.9"/>
    <n v="7.5"/>
    <n v="0.6"/>
    <m/>
    <n v="14.5"/>
    <n v="28.1"/>
    <x v="14"/>
    <m/>
    <m/>
    <m/>
    <m/>
    <m/>
    <m/>
    <s v=""/>
    <x v="0"/>
    <s v=""/>
    <s v=""/>
    <s v=""/>
    <s v=""/>
  </r>
  <r>
    <n v="16"/>
    <x v="15"/>
    <n v="2014"/>
    <s v="Trampolíny Liberec"/>
    <n v="7"/>
    <n v="6.8"/>
    <n v="7.2"/>
    <n v="6.9"/>
    <m/>
    <n v="13.9"/>
    <n v="6.5"/>
    <n v="6.4"/>
    <n v="6.3"/>
    <n v="6.2"/>
    <n v="1.2"/>
    <m/>
    <n v="13.899999999999999"/>
    <n v="27.799999999999997"/>
    <x v="15"/>
    <m/>
    <m/>
    <m/>
    <m/>
    <m/>
    <m/>
    <s v=""/>
    <x v="0"/>
    <s v=""/>
    <s v=""/>
    <s v=""/>
    <s v=""/>
  </r>
  <r>
    <n v="17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18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19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0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1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2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3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4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5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6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7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8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29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  <r>
    <n v="30"/>
    <x v="13"/>
    <m/>
    <m/>
    <m/>
    <m/>
    <m/>
    <m/>
    <m/>
    <s v=""/>
    <m/>
    <m/>
    <m/>
    <m/>
    <m/>
    <m/>
    <s v=""/>
    <s v=""/>
    <x v="13"/>
    <m/>
    <m/>
    <m/>
    <m/>
    <m/>
    <m/>
    <s v=""/>
    <x v="0"/>
    <s v=""/>
    <s v=""/>
    <s v=""/>
    <s v="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11"/>
    <s v="TJ Sokol Žižkov II."/>
    <n v="1.9"/>
    <n v="2"/>
    <n v="1.7"/>
    <n v="2"/>
    <m/>
    <n v="3.9"/>
    <n v="6.1"/>
    <n v="6"/>
    <n v="5.6"/>
    <n v="5.8"/>
    <n v="0"/>
    <m/>
    <n v="11.8"/>
    <n v="15.700000000000001"/>
    <x v="0"/>
    <n v="1.2"/>
    <n v="1.2"/>
    <n v="1.2"/>
    <n v="1.2"/>
    <n v="0"/>
    <m/>
    <n v="2.4"/>
    <x v="0"/>
    <n v="18.100000000000001"/>
    <n v="2"/>
    <n v="18.100000000000001"/>
    <n v="2"/>
  </r>
  <r>
    <n v="2"/>
    <x v="1"/>
    <n v="2016"/>
    <s v="TJ Sokol Kampa"/>
    <n v="6.6"/>
    <n v="5.6"/>
    <n v="5.4"/>
    <n v="5.7"/>
    <m/>
    <n v="11.3"/>
    <n v="6.2"/>
    <n v="5.8"/>
    <n v="6"/>
    <n v="5.5"/>
    <n v="0"/>
    <m/>
    <n v="11.8"/>
    <n v="23.1"/>
    <x v="1"/>
    <n v="6.2"/>
    <n v="5.8"/>
    <n v="5.6"/>
    <n v="6.2"/>
    <m/>
    <m/>
    <n v="12"/>
    <x v="1"/>
    <n v="35.1"/>
    <n v="1"/>
    <n v="35.1"/>
    <n v="1"/>
  </r>
  <r>
    <n v="3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1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2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3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1"/>
    <x v="2"/>
    <m/>
    <m/>
    <m/>
    <m/>
    <m/>
    <m/>
    <m/>
    <m/>
    <m/>
    <m/>
    <m/>
    <m/>
    <m/>
    <m/>
    <m/>
    <m/>
    <x v="3"/>
    <m/>
    <m/>
    <m/>
    <m/>
    <m/>
    <m/>
    <m/>
    <x v="3"/>
    <m/>
    <m/>
    <m/>
    <m/>
  </r>
  <r>
    <n v="22"/>
    <x v="2"/>
    <m/>
    <m/>
    <m/>
    <m/>
    <m/>
    <m/>
    <m/>
    <m/>
    <m/>
    <m/>
    <m/>
    <m/>
    <m/>
    <m/>
    <m/>
    <m/>
    <x v="3"/>
    <m/>
    <m/>
    <m/>
    <m/>
    <m/>
    <m/>
    <m/>
    <x v="3"/>
    <m/>
    <m/>
    <m/>
    <m/>
  </r>
  <r>
    <n v="23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3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m/>
    <m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4"/>
    <x v="1"/>
    <n v="2014"/>
    <s v="Litoměřice"/>
    <n v="8.1"/>
    <n v="7.6"/>
    <n v="8"/>
    <n v="8.1999999999999993"/>
    <m/>
    <n v="16.100000000000001"/>
    <n v="7.9"/>
    <n v="7.5"/>
    <n v="7.5"/>
    <n v="8"/>
    <n v="0"/>
    <m/>
    <n v="15.4"/>
    <n v="31.5"/>
    <x v="1"/>
    <n v="7.6"/>
    <n v="7.2"/>
    <n v="7.7"/>
    <n v="8"/>
    <n v="0"/>
    <m/>
    <n v="15.3"/>
    <x v="1"/>
    <n v="46.8"/>
    <n v="1"/>
    <n v="15.3"/>
    <n v="2"/>
  </r>
  <r>
    <n v="11"/>
    <x v="2"/>
    <n v="2013"/>
    <s v="TJ Sokol Přerov"/>
    <n v="7.2"/>
    <n v="8.1"/>
    <n v="7.9"/>
    <n v="8.8000000000000007"/>
    <m/>
    <n v="16"/>
    <n v="7.4"/>
    <n v="7"/>
    <n v="6.8"/>
    <n v="7.5"/>
    <n v="0.6"/>
    <m/>
    <n v="15"/>
    <n v="31"/>
    <x v="2"/>
    <n v="7.8"/>
    <n v="7.1"/>
    <n v="7.3"/>
    <n v="7.9"/>
    <n v="0.6"/>
    <m/>
    <n v="15.7"/>
    <x v="2"/>
    <n v="46.7"/>
    <n v="2"/>
    <n v="15.7"/>
    <n v="1"/>
  </r>
  <r>
    <n v="8"/>
    <x v="3"/>
    <n v="2013"/>
    <s v="TJ Sokol Přerov"/>
    <n v="7.5"/>
    <n v="7.2"/>
    <n v="8"/>
    <n v="8.4"/>
    <m/>
    <n v="15.5"/>
    <n v="7.4"/>
    <n v="7.2"/>
    <n v="7.3"/>
    <n v="7.2"/>
    <n v="0.6"/>
    <m/>
    <n v="15.1"/>
    <n v="30.6"/>
    <x v="3"/>
    <n v="7.1"/>
    <n v="6.4"/>
    <n v="6.6"/>
    <n v="7.2"/>
    <n v="0.6"/>
    <m/>
    <n v="14.299999999999999"/>
    <x v="3"/>
    <n v="44.9"/>
    <n v="3"/>
    <n v="14.299999999999999"/>
    <n v="5"/>
  </r>
  <r>
    <n v="6"/>
    <x v="4"/>
    <n v="2013"/>
    <s v="TJ Sokol Přerov"/>
    <n v="7.4"/>
    <n v="7"/>
    <n v="7.4"/>
    <n v="8"/>
    <m/>
    <n v="14.8"/>
    <n v="7.4"/>
    <n v="7.1"/>
    <n v="7.1"/>
    <n v="7.6"/>
    <n v="0.6"/>
    <m/>
    <n v="15.1"/>
    <n v="29.9"/>
    <x v="4"/>
    <n v="7.5"/>
    <n v="6.8"/>
    <n v="7.1"/>
    <n v="7.3"/>
    <n v="0.6"/>
    <m/>
    <n v="14.999999999999998"/>
    <x v="4"/>
    <n v="44.9"/>
    <n v="3"/>
    <n v="14.999999999999998"/>
    <n v="3"/>
  </r>
  <r>
    <n v="1"/>
    <x v="5"/>
    <n v="2014"/>
    <s v="Litoměřice"/>
    <n v="6.9"/>
    <n v="7.4"/>
    <n v="7.6"/>
    <n v="7.4"/>
    <m/>
    <n v="14.8"/>
    <n v="6.7"/>
    <n v="6.7"/>
    <n v="7.2"/>
    <n v="7.4"/>
    <n v="0"/>
    <m/>
    <n v="13.9"/>
    <n v="28.700000000000003"/>
    <x v="5"/>
    <n v="7"/>
    <n v="6.6"/>
    <n v="7.7"/>
    <n v="7.3"/>
    <n v="0"/>
    <m/>
    <n v="14.3"/>
    <x v="5"/>
    <n v="43"/>
    <n v="5"/>
    <n v="14.3"/>
    <n v="4"/>
  </r>
  <r>
    <n v="10"/>
    <x v="6"/>
    <n v="2013"/>
    <s v="TJ Aero Odolena Voda"/>
    <n v="6.9"/>
    <n v="6.4"/>
    <n v="6.7"/>
    <n v="7.6"/>
    <m/>
    <n v="13.600000000000001"/>
    <n v="7.1"/>
    <n v="6.6"/>
    <n v="7.8"/>
    <n v="7.6"/>
    <n v="0"/>
    <m/>
    <n v="14.7"/>
    <n v="28.3"/>
    <x v="6"/>
    <m/>
    <m/>
    <m/>
    <m/>
    <m/>
    <m/>
    <s v=""/>
    <x v="0"/>
    <s v=""/>
    <s v=""/>
    <s v=""/>
    <s v=""/>
  </r>
  <r>
    <n v="3"/>
    <x v="7"/>
    <n v="2014"/>
    <s v="TJ Sokol Žižkov I."/>
    <n v="7.1"/>
    <n v="6.4"/>
    <n v="6.7"/>
    <n v="7.6"/>
    <m/>
    <n v="13.8"/>
    <n v="6.4"/>
    <n v="5.5"/>
    <n v="6.2"/>
    <n v="7.7"/>
    <n v="0"/>
    <m/>
    <n v="12.600000000000001"/>
    <n v="26.400000000000002"/>
    <x v="7"/>
    <m/>
    <m/>
    <m/>
    <m/>
    <m/>
    <m/>
    <s v=""/>
    <x v="0"/>
    <s v=""/>
    <s v=""/>
    <m/>
    <m/>
  </r>
  <r>
    <n v="5"/>
    <x v="8"/>
    <n v="2014"/>
    <s v="TJ Sokol Žižkov I."/>
    <n v="6.2"/>
    <n v="6.9"/>
    <n v="6.8"/>
    <n v="7.2"/>
    <m/>
    <n v="13.7"/>
    <n v="6.4"/>
    <n v="6.1"/>
    <n v="6.1"/>
    <n v="7.4"/>
    <n v="0"/>
    <m/>
    <n v="12.5"/>
    <n v="26.2"/>
    <x v="8"/>
    <m/>
    <m/>
    <m/>
    <m/>
    <m/>
    <m/>
    <s v=""/>
    <x v="0"/>
    <s v=""/>
    <s v=""/>
    <m/>
    <m/>
  </r>
  <r>
    <n v="14"/>
    <x v="9"/>
    <n v="2014"/>
    <s v="TJ Sokol Žižkov II."/>
    <n v="6.4"/>
    <n v="5.8"/>
    <n v="6.1"/>
    <n v="5.9"/>
    <m/>
    <n v="12"/>
    <n v="6.7"/>
    <n v="6.8"/>
    <n v="6.3"/>
    <n v="6.8"/>
    <n v="0"/>
    <m/>
    <n v="13.5"/>
    <n v="25.5"/>
    <x v="9"/>
    <m/>
    <m/>
    <m/>
    <m/>
    <m/>
    <m/>
    <s v=""/>
    <x v="0"/>
    <s v=""/>
    <s v=""/>
    <s v=""/>
    <s v=""/>
  </r>
  <r>
    <n v="12"/>
    <x v="10"/>
    <n v="2013"/>
    <s v="TJ Sokol Žižkov II."/>
    <n v="6.6"/>
    <n v="6.5"/>
    <n v="6.8"/>
    <m/>
    <m/>
    <n v="13.2"/>
    <n v="5.0999999999999996"/>
    <n v="5.5"/>
    <n v="5.3"/>
    <n v="5.8"/>
    <n v="0"/>
    <m/>
    <n v="10.8"/>
    <n v="24"/>
    <x v="10"/>
    <m/>
    <m/>
    <m/>
    <m/>
    <m/>
    <m/>
    <s v=""/>
    <x v="0"/>
    <s v=""/>
    <s v=""/>
    <s v=""/>
    <s v=""/>
  </r>
  <r>
    <n v="9"/>
    <x v="11"/>
    <n v="2012"/>
    <s v="Litoměřice"/>
    <n v="7.2"/>
    <n v="7.2"/>
    <n v="7.4"/>
    <n v="8"/>
    <m/>
    <n v="14.600000000000001"/>
    <n v="3.5"/>
    <n v="3.6"/>
    <n v="3.7"/>
    <n v="3.5"/>
    <n v="0"/>
    <m/>
    <n v="7.1"/>
    <n v="21.700000000000003"/>
    <x v="11"/>
    <m/>
    <m/>
    <m/>
    <m/>
    <m/>
    <m/>
    <s v=""/>
    <x v="0"/>
    <s v=""/>
    <s v=""/>
    <s v=""/>
    <s v=""/>
  </r>
  <r>
    <n v="2"/>
    <x v="12"/>
    <n v="2012"/>
    <s v="TJ Sokol Žižkov II."/>
    <n v="4"/>
    <n v="3.3"/>
    <n v="3.7"/>
    <n v="4.2"/>
    <m/>
    <n v="7.7"/>
    <n v="6.2"/>
    <n v="6"/>
    <n v="6.6"/>
    <n v="7.5"/>
    <n v="0"/>
    <m/>
    <n v="12.8"/>
    <n v="20.5"/>
    <x v="12"/>
    <m/>
    <m/>
    <m/>
    <m/>
    <m/>
    <m/>
    <s v=""/>
    <x v="0"/>
    <s v=""/>
    <s v=""/>
    <s v=""/>
    <s v=""/>
  </r>
  <r>
    <n v="15"/>
    <x v="13"/>
    <n v="2013"/>
    <s v="TJ Sokol Žižkov II."/>
    <n v="5.8"/>
    <n v="6.4"/>
    <n v="6.4"/>
    <n v="7.7"/>
    <m/>
    <n v="12.8"/>
    <n v="2"/>
    <n v="2"/>
    <n v="2.2000000000000002"/>
    <n v="2.2000000000000002"/>
    <n v="0"/>
    <m/>
    <n v="4.2"/>
    <n v="17"/>
    <x v="13"/>
    <m/>
    <m/>
    <m/>
    <m/>
    <m/>
    <m/>
    <s v=""/>
    <x v="0"/>
    <s v=""/>
    <s v=""/>
    <s v=""/>
    <s v=""/>
  </r>
  <r>
    <n v="7"/>
    <x v="0"/>
    <m/>
    <m/>
    <m/>
    <m/>
    <m/>
    <m/>
    <m/>
    <m/>
    <m/>
    <m/>
    <m/>
    <m/>
    <m/>
    <m/>
    <m/>
    <m/>
    <x v="14"/>
    <m/>
    <m/>
    <m/>
    <m/>
    <m/>
    <m/>
    <m/>
    <x v="6"/>
    <m/>
    <m/>
    <n v="0"/>
    <n v="0"/>
  </r>
  <r>
    <n v="21"/>
    <x v="0"/>
    <m/>
    <m/>
    <m/>
    <m/>
    <m/>
    <m/>
    <m/>
    <m/>
    <m/>
    <m/>
    <m/>
    <m/>
    <m/>
    <m/>
    <m/>
    <m/>
    <x v="14"/>
    <m/>
    <m/>
    <m/>
    <m/>
    <m/>
    <m/>
    <m/>
    <x v="6"/>
    <m/>
    <m/>
    <n v="0"/>
    <n v="0"/>
  </r>
  <r>
    <n v="22"/>
    <x v="0"/>
    <m/>
    <m/>
    <m/>
    <m/>
    <m/>
    <m/>
    <m/>
    <m/>
    <m/>
    <m/>
    <m/>
    <m/>
    <m/>
    <m/>
    <m/>
    <m/>
    <x v="14"/>
    <m/>
    <m/>
    <m/>
    <m/>
    <m/>
    <m/>
    <m/>
    <x v="6"/>
    <m/>
    <m/>
    <n v="0"/>
    <n v="0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1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6"/>
    <x v="1"/>
    <n v="2016"/>
    <s v="TJ Sokol Žižkov II."/>
    <n v="6"/>
    <n v="5.5"/>
    <n v="5.7"/>
    <n v="5.3"/>
    <m/>
    <n v="11.2"/>
    <n v="5.7"/>
    <n v="5.9"/>
    <n v="5.5"/>
    <n v="5.3"/>
    <n v="0"/>
    <m/>
    <n v="11.2"/>
    <n v="22.4"/>
    <x v="1"/>
    <m/>
    <m/>
    <m/>
    <m/>
    <m/>
    <m/>
    <s v=""/>
    <x v="0"/>
    <s v=""/>
    <s v=""/>
    <s v=""/>
    <s v=""/>
  </r>
  <r>
    <n v="1"/>
    <x v="2"/>
    <n v="2016"/>
    <s v="TJ Aero Odolena Voda"/>
    <n v="3.5"/>
    <n v="3.4"/>
    <n v="3.4"/>
    <n v="3"/>
    <m/>
    <n v="6.8"/>
    <n v="6.7"/>
    <n v="6.1"/>
    <n v="6.3"/>
    <n v="6.8"/>
    <n v="0"/>
    <m/>
    <n v="13"/>
    <n v="19.8"/>
    <x v="2"/>
    <m/>
    <m/>
    <m/>
    <m/>
    <m/>
    <m/>
    <s v=""/>
    <x v="0"/>
    <s v=""/>
    <s v=""/>
    <m/>
    <m/>
  </r>
  <r>
    <n v="8"/>
    <x v="3"/>
    <n v="2016"/>
    <s v="TJ Sokol Žižkov II."/>
    <n v="3"/>
    <n v="3"/>
    <n v="3.1"/>
    <n v="2.6"/>
    <m/>
    <n v="6"/>
    <n v="5.3"/>
    <n v="5.3"/>
    <n v="5.2"/>
    <n v="5"/>
    <n v="0"/>
    <m/>
    <n v="10.5"/>
    <n v="16.5"/>
    <x v="3"/>
    <m/>
    <m/>
    <m/>
    <m/>
    <m/>
    <m/>
    <s v=""/>
    <x v="0"/>
    <s v=""/>
    <s v=""/>
    <m/>
    <m/>
  </r>
  <r>
    <n v="9"/>
    <x v="4"/>
    <n v="2018"/>
    <s v="TJ Sokol Žižkov II."/>
    <n v="2"/>
    <n v="2.2000000000000002"/>
    <n v="1.7"/>
    <n v="1.6"/>
    <m/>
    <n v="3.7"/>
    <n v="2.8"/>
    <n v="2.2999999999999998"/>
    <n v="2.6"/>
    <n v="2.7"/>
    <n v="0"/>
    <m/>
    <n v="5.3000000000000007"/>
    <n v="9"/>
    <x v="4"/>
    <m/>
    <m/>
    <m/>
    <m/>
    <m/>
    <m/>
    <s v=""/>
    <x v="0"/>
    <s v=""/>
    <s v=""/>
    <s v=""/>
    <s v=""/>
  </r>
  <r>
    <n v="3"/>
    <x v="5"/>
    <n v="2016"/>
    <s v="TJ Aero Odolena Voda"/>
    <n v="8.6999999999999993"/>
    <n v="8.5"/>
    <n v="8.5"/>
    <n v="8"/>
    <m/>
    <n v="17"/>
    <n v="8.1999999999999993"/>
    <n v="7.6"/>
    <n v="8.9"/>
    <n v="8.5"/>
    <n v="0"/>
    <m/>
    <n v="16.7"/>
    <n v="33.700000000000003"/>
    <x v="5"/>
    <n v="8.3000000000000007"/>
    <n v="7.9"/>
    <n v="8.6"/>
    <n v="8.8000000000000007"/>
    <n v="0"/>
    <m/>
    <n v="16.899999999999999"/>
    <x v="1"/>
    <n v="50.6"/>
    <n v="1"/>
    <n v="16.899999999999999"/>
    <n v="1"/>
  </r>
  <r>
    <n v="4"/>
    <x v="6"/>
    <n v="2015"/>
    <s v="Litoměřice"/>
    <n v="7.1"/>
    <n v="7.3"/>
    <n v="6.9"/>
    <n v="6.3"/>
    <m/>
    <n v="14"/>
    <n v="7.6"/>
    <n v="7.4"/>
    <n v="7.5"/>
    <n v="7.7"/>
    <n v="0"/>
    <m/>
    <n v="15.1"/>
    <n v="29.1"/>
    <x v="6"/>
    <n v="7.2"/>
    <n v="7.4"/>
    <n v="6.3"/>
    <n v="7.3"/>
    <n v="0"/>
    <m/>
    <n v="14.5"/>
    <x v="2"/>
    <n v="43.6"/>
    <n v="3"/>
    <n v="14.5"/>
    <n v="2"/>
  </r>
  <r>
    <n v="5"/>
    <x v="7"/>
    <n v="2016"/>
    <s v="TJ Aero Odolena Voda"/>
    <n v="7.7"/>
    <n v="7.8"/>
    <n v="7.4"/>
    <n v="7"/>
    <m/>
    <n v="15.100000000000001"/>
    <n v="7.6"/>
    <n v="6.9"/>
    <n v="7.8"/>
    <n v="7.6"/>
    <n v="0"/>
    <m/>
    <n v="15.2"/>
    <n v="30.3"/>
    <x v="7"/>
    <n v="6.9"/>
    <n v="7"/>
    <n v="7.9"/>
    <n v="7.4"/>
    <n v="0"/>
    <m/>
    <n v="14.4"/>
    <x v="3"/>
    <n v="44.7"/>
    <n v="2"/>
    <n v="14.4"/>
    <n v="3"/>
  </r>
  <r>
    <n v="7"/>
    <x v="8"/>
    <n v="2016"/>
    <s v="TJ Sokol Žižkov I."/>
    <n v="5.9"/>
    <n v="6.3"/>
    <n v="5.9"/>
    <n v="5.5"/>
    <m/>
    <n v="11.8"/>
    <n v="5.7"/>
    <n v="5.4"/>
    <n v="5.4"/>
    <n v="5.0999999999999996"/>
    <n v="0"/>
    <m/>
    <n v="10.8"/>
    <n v="22.6"/>
    <x v="8"/>
    <n v="6"/>
    <n v="6.5"/>
    <n v="5.4"/>
    <n v="6"/>
    <n v="0"/>
    <m/>
    <n v="12"/>
    <x v="4"/>
    <n v="34.6"/>
    <n v="4"/>
    <n v="12"/>
    <n v="4"/>
  </r>
  <r>
    <n v="10"/>
    <x v="9"/>
    <n v="2015"/>
    <s v="TJ Sokol Žižkov II."/>
    <n v="5.0999999999999996"/>
    <n v="5.4"/>
    <n v="6"/>
    <n v="5.7"/>
    <m/>
    <n v="11.100000000000001"/>
    <n v="6.1"/>
    <n v="6.2"/>
    <n v="6"/>
    <n v="6.7"/>
    <n v="0"/>
    <m/>
    <n v="12.3"/>
    <n v="23.400000000000002"/>
    <x v="9"/>
    <n v="2.1"/>
    <n v="2"/>
    <n v="2.1"/>
    <n v="2.2999999999999998"/>
    <n v="0"/>
    <m/>
    <n v="4.2"/>
    <x v="5"/>
    <n v="27.6"/>
    <n v="5"/>
    <n v="4.2"/>
    <n v="5"/>
  </r>
  <r>
    <n v="21"/>
    <x v="0"/>
    <m/>
    <m/>
    <m/>
    <m/>
    <m/>
    <m/>
    <m/>
    <m/>
    <m/>
    <m/>
    <m/>
    <m/>
    <m/>
    <m/>
    <m/>
    <m/>
    <x v="10"/>
    <m/>
    <m/>
    <m/>
    <m/>
    <m/>
    <m/>
    <m/>
    <x v="6"/>
    <m/>
    <m/>
    <n v="0"/>
    <n v="0"/>
  </r>
  <r>
    <n v="22"/>
    <x v="0"/>
    <m/>
    <m/>
    <m/>
    <m/>
    <m/>
    <m/>
    <m/>
    <m/>
    <m/>
    <m/>
    <m/>
    <m/>
    <m/>
    <m/>
    <m/>
    <m/>
    <x v="10"/>
    <m/>
    <m/>
    <m/>
    <m/>
    <m/>
    <m/>
    <m/>
    <x v="6"/>
    <m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"/>
    <x v="0"/>
    <n v="2004"/>
    <s v="TJ Sokol Dvůr Králové"/>
    <n v="8.3000000000000007"/>
    <n v="8.1999999999999993"/>
    <n v="7.8"/>
    <n v="8.1"/>
    <m/>
    <n v="16.299999999999997"/>
    <n v="6.9"/>
    <n v="6.7"/>
    <n v="6.9"/>
    <n v="6.8"/>
    <n v="4.5999999999999996"/>
    <m/>
    <n v="18.299999999999997"/>
    <n v="34.599999999999994"/>
    <x v="0"/>
    <n v="6.8"/>
    <n v="7"/>
    <n v="7"/>
    <n v="7.1"/>
    <n v="4.5999999999999996"/>
    <m/>
    <n v="18.600000000000001"/>
    <x v="0"/>
    <n v="53.199999999999996"/>
    <n v="4"/>
    <n v="18.600000000000001"/>
    <n v="4"/>
  </r>
  <r>
    <n v="2"/>
    <x v="1"/>
    <n v="2002"/>
    <s v="TJ Sokol Žižkov I."/>
    <n v="8.5"/>
    <n v="8.3000000000000007"/>
    <n v="8.6"/>
    <n v="8.6999999999999993"/>
    <m/>
    <n v="17.100000000000001"/>
    <n v="6.9"/>
    <n v="6.3"/>
    <n v="6.1"/>
    <n v="6.2"/>
    <n v="4.0999999999999996"/>
    <m/>
    <n v="16.600000000000001"/>
    <n v="33.700000000000003"/>
    <x v="1"/>
    <m/>
    <m/>
    <m/>
    <m/>
    <m/>
    <m/>
    <s v=""/>
    <x v="1"/>
    <s v=""/>
    <s v=""/>
    <s v=""/>
    <s v=""/>
  </r>
  <r>
    <n v="3"/>
    <x v="2"/>
    <n v="2008"/>
    <s v="TJ Sokol Žižkov I."/>
    <n v="8.5"/>
    <n v="8.4"/>
    <n v="8.1999999999999993"/>
    <n v="8.9"/>
    <m/>
    <n v="16.899999999999999"/>
    <n v="7.8"/>
    <n v="7.8"/>
    <n v="7.9"/>
    <n v="7.6"/>
    <n v="4.8"/>
    <m/>
    <n v="20.399999999999999"/>
    <n v="37.299999999999997"/>
    <x v="2"/>
    <n v="8"/>
    <n v="7.9"/>
    <n v="7.7"/>
    <n v="7.3"/>
    <n v="4.2"/>
    <m/>
    <n v="19.8"/>
    <x v="2"/>
    <n v="57.099999999999994"/>
    <n v="2"/>
    <n v="19.8"/>
    <n v="2"/>
  </r>
  <r>
    <n v="4"/>
    <x v="3"/>
    <n v="2007"/>
    <s v="Košice"/>
    <n v="8.8000000000000007"/>
    <n v="8.6999999999999993"/>
    <n v="8.6999999999999993"/>
    <n v="8.6"/>
    <m/>
    <n v="17.399999999999999"/>
    <n v="7.3"/>
    <n v="7.3"/>
    <n v="7.8"/>
    <n v="7"/>
    <n v="5"/>
    <m/>
    <n v="19.600000000000001"/>
    <n v="37"/>
    <x v="3"/>
    <n v="7.6"/>
    <n v="7.6"/>
    <n v="8"/>
    <n v="7.3"/>
    <n v="5"/>
    <m/>
    <n v="20.2"/>
    <x v="3"/>
    <n v="57.2"/>
    <n v="1"/>
    <n v="20.2"/>
    <n v="1"/>
  </r>
  <r>
    <n v="6"/>
    <x v="4"/>
    <n v="2003"/>
    <s v="TJ Sokol Žižkov II."/>
    <n v="2.1"/>
    <n v="2.2999999999999998"/>
    <n v="2.2999999999999998"/>
    <n v="2.2000000000000002"/>
    <m/>
    <n v="4.5"/>
    <n v="6.5"/>
    <n v="6.8"/>
    <n v="6.5"/>
    <n v="6"/>
    <n v="0.2"/>
    <m/>
    <n v="13.2"/>
    <n v="17.7"/>
    <x v="4"/>
    <m/>
    <m/>
    <m/>
    <m/>
    <m/>
    <m/>
    <s v=""/>
    <x v="1"/>
    <s v=""/>
    <s v=""/>
    <s v=""/>
    <s v=""/>
  </r>
  <r>
    <n v="7"/>
    <x v="5"/>
    <n v="1990"/>
    <s v="TJ Sokol Kampa"/>
    <n v="9"/>
    <n v="8.9"/>
    <n v="9.4"/>
    <n v="8.5"/>
    <m/>
    <n v="17.899999999999999"/>
    <n v="8.5"/>
    <n v="8.6999999999999993"/>
    <n v="8.9"/>
    <n v="8.4"/>
    <n v="1.7"/>
    <m/>
    <n v="18.899999999999999"/>
    <n v="36.799999999999997"/>
    <x v="5"/>
    <n v="8.6999999999999993"/>
    <n v="8.6"/>
    <n v="8.8000000000000007"/>
    <n v="8.6999999999999993"/>
    <n v="1.7"/>
    <m/>
    <n v="19.099999999999998"/>
    <x v="4"/>
    <n v="55.899999999999991"/>
    <n v="3"/>
    <n v="19.099999999999998"/>
    <n v="3"/>
  </r>
  <r>
    <n v="8"/>
    <x v="6"/>
    <n v="2002"/>
    <s v="TJ Sokol Žižkov II."/>
    <n v="6.1"/>
    <n v="6.6"/>
    <n v="6.7"/>
    <n v="6.1"/>
    <m/>
    <n v="12.7"/>
    <n v="7.1"/>
    <n v="7.2"/>
    <n v="7.3"/>
    <n v="6.9"/>
    <n v="0"/>
    <m/>
    <n v="14.3"/>
    <n v="27"/>
    <x v="6"/>
    <m/>
    <m/>
    <m/>
    <m/>
    <m/>
    <m/>
    <s v=""/>
    <x v="1"/>
    <s v=""/>
    <s v=""/>
    <s v=""/>
    <s v=""/>
  </r>
  <r>
    <n v="9"/>
    <x v="7"/>
    <n v="2007"/>
    <s v="GT Šestajovice"/>
    <n v="8.1999999999999993"/>
    <n v="8.1999999999999993"/>
    <n v="8.5"/>
    <n v="8"/>
    <m/>
    <n v="16.399999999999999"/>
    <n v="5.6"/>
    <n v="6.1"/>
    <n v="6.4"/>
    <n v="5.8"/>
    <n v="4.5"/>
    <m/>
    <n v="16.399999999999999"/>
    <n v="32.799999999999997"/>
    <x v="7"/>
    <m/>
    <m/>
    <m/>
    <m/>
    <m/>
    <m/>
    <s v=""/>
    <x v="1"/>
    <s v=""/>
    <s v=""/>
    <s v=""/>
    <s v=""/>
  </r>
  <r>
    <n v="10"/>
    <x v="8"/>
    <n v="2006"/>
    <s v="Trampolíny Liberec"/>
    <n v="7.9"/>
    <n v="7.3"/>
    <n v="8"/>
    <n v="7.8"/>
    <m/>
    <n v="15.7"/>
    <n v="6.2"/>
    <n v="6.2"/>
    <n v="6.3"/>
    <n v="6.1"/>
    <n v="3"/>
    <m/>
    <n v="15.4"/>
    <n v="31.1"/>
    <x v="8"/>
    <m/>
    <m/>
    <m/>
    <m/>
    <m/>
    <m/>
    <s v=""/>
    <x v="1"/>
    <s v=""/>
    <s v=""/>
    <s v=""/>
    <s v=""/>
  </r>
  <r>
    <n v="11"/>
    <x v="9"/>
    <n v="2008"/>
    <s v="TJ Sokol Kampa"/>
    <n v="7.4"/>
    <n v="7"/>
    <n v="7.5"/>
    <n v="6.7"/>
    <m/>
    <n v="14.4"/>
    <n v="6.5"/>
    <n v="6"/>
    <n v="6.1"/>
    <n v="6"/>
    <n v="1.1000000000000001"/>
    <m/>
    <n v="13.2"/>
    <n v="27.6"/>
    <x v="9"/>
    <m/>
    <m/>
    <m/>
    <m/>
    <m/>
    <m/>
    <s v=""/>
    <x v="1"/>
    <s v=""/>
    <s v=""/>
    <s v=""/>
    <s v=""/>
  </r>
  <r>
    <n v="12"/>
    <x v="10"/>
    <n v="2005"/>
    <s v="TJ Sokol Žižkov I."/>
    <n v="9.1"/>
    <n v="8.6999999999999993"/>
    <n v="9"/>
    <n v="8.9"/>
    <m/>
    <n v="17.899999999999999"/>
    <n v="7.7"/>
    <n v="7.4"/>
    <n v="7.3"/>
    <n v="7.1"/>
    <n v="5"/>
    <m/>
    <n v="19.7"/>
    <n v="37.599999999999994"/>
    <x v="10"/>
    <n v="2.7"/>
    <n v="2.7"/>
    <n v="2.9"/>
    <n v="2.8"/>
    <n v="2.5"/>
    <m/>
    <n v="8"/>
    <x v="5"/>
    <n v="45.599999999999994"/>
    <n v="5"/>
    <n v="8"/>
    <n v="5"/>
  </r>
  <r>
    <n v="13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4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5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6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7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8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19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0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1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2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3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4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5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6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7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8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29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  <r>
    <n v="30"/>
    <x v="11"/>
    <m/>
    <m/>
    <m/>
    <m/>
    <m/>
    <m/>
    <m/>
    <s v=""/>
    <m/>
    <m/>
    <m/>
    <m/>
    <m/>
    <m/>
    <s v=""/>
    <s v=""/>
    <x v="11"/>
    <m/>
    <m/>
    <m/>
    <m/>
    <m/>
    <m/>
    <s v=""/>
    <x v="1"/>
    <s v=""/>
    <s v="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"/>
    <x v="0"/>
    <n v="2009"/>
    <s v="TJ AVIA Čakovice"/>
    <n v="6.7"/>
    <n v="6.7"/>
    <n v="6.9"/>
    <n v="6.1"/>
    <m/>
    <n v="13.4"/>
    <n v="6.3"/>
    <n v="6"/>
    <n v="6.6"/>
    <n v="6.2"/>
    <n v="3.9"/>
    <m/>
    <n v="16.399999999999999"/>
    <n v="29.799999999999997"/>
    <x v="0"/>
    <n v="6.5"/>
    <n v="6.4"/>
    <n v="6.5"/>
    <n v="6.2"/>
    <n v="3.9"/>
    <m/>
    <n v="16.8"/>
    <x v="0"/>
    <n v="46.599999999999994"/>
    <n v="1"/>
    <n v="46.599999999999994"/>
    <n v="1"/>
  </r>
  <r>
    <n v="2"/>
    <x v="1"/>
    <n v="2008"/>
    <s v="TJ Sokol Kampa"/>
    <n v="1.6"/>
    <n v="1.6"/>
    <n v="1.7"/>
    <n v="1.7"/>
    <m/>
    <n v="3.3"/>
    <n v="5.5"/>
    <n v="5.6"/>
    <n v="6"/>
    <n v="5.4"/>
    <n v="3.9"/>
    <m/>
    <n v="15"/>
    <n v="18.3"/>
    <x v="1"/>
    <n v="1.1000000000000001"/>
    <n v="1.4"/>
    <n v="1.4"/>
    <n v="1.2"/>
    <n v="1.2"/>
    <m/>
    <n v="3.8"/>
    <x v="1"/>
    <n v="22.1"/>
    <n v="2"/>
    <n v="22.1"/>
    <n v="2"/>
  </r>
  <r>
    <n v="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1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2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3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1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1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2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3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4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5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6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7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8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29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  <r>
    <n v="30"/>
    <x v="2"/>
    <m/>
    <m/>
    <m/>
    <m/>
    <m/>
    <m/>
    <m/>
    <s v=""/>
    <m/>
    <m/>
    <m/>
    <m/>
    <m/>
    <m/>
    <s v=""/>
    <s v=""/>
    <x v="2"/>
    <m/>
    <m/>
    <m/>
    <m/>
    <m/>
    <m/>
    <s v=""/>
    <x v="2"/>
    <s v=""/>
    <s v=""/>
    <s v="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09"/>
    <s v="Trampolíny Liberec"/>
    <n v="6.9"/>
    <n v="7.1"/>
    <n v="7.3"/>
    <n v="7.3"/>
    <m/>
    <n v="14.399999999999999"/>
    <n v="6.9"/>
    <n v="6.8"/>
    <n v="7.1"/>
    <n v="7.4"/>
    <n v="6.2"/>
    <m/>
    <n v="20.2"/>
    <n v="34.599999999999994"/>
    <x v="0"/>
    <n v="7"/>
    <n v="6.7"/>
    <n v="7.4"/>
    <n v="7.1"/>
    <n v="6.2"/>
    <m/>
    <n v="20.3"/>
    <x v="0"/>
    <n v="54.899999999999991"/>
    <n v="2"/>
    <n v="54.899999999999991"/>
    <n v="2"/>
  </r>
  <r>
    <n v="2"/>
    <x v="1"/>
    <n v="2010"/>
    <s v="Trampolíny Liberec"/>
    <n v="7.1"/>
    <n v="6.9"/>
    <n v="7.3"/>
    <n v="7.2"/>
    <m/>
    <n v="14.3"/>
    <n v="6.7"/>
    <n v="6.5"/>
    <n v="7"/>
    <n v="7"/>
    <n v="3.9"/>
    <m/>
    <n v="17.599999999999998"/>
    <n v="31.9"/>
    <x v="1"/>
    <n v="6.7"/>
    <n v="6.8"/>
    <n v="7.2"/>
    <n v="6.8"/>
    <n v="3.9"/>
    <m/>
    <n v="17.5"/>
    <x v="1"/>
    <n v="49.4"/>
    <n v="3"/>
    <n v="49.4"/>
    <n v="3"/>
  </r>
  <r>
    <n v="3"/>
    <x v="2"/>
    <n v="2010"/>
    <s v="Košice"/>
    <n v="7.9"/>
    <n v="7.8"/>
    <n v="8"/>
    <n v="8"/>
    <m/>
    <n v="15.9"/>
    <n v="8.1"/>
    <n v="7.8"/>
    <n v="7.6"/>
    <n v="8"/>
    <n v="4.3"/>
    <m/>
    <n v="20.100000000000001"/>
    <n v="36"/>
    <x v="2"/>
    <n v="8.1999999999999993"/>
    <n v="7.4"/>
    <n v="7.3"/>
    <n v="7.3"/>
    <n v="4.3"/>
    <m/>
    <n v="19"/>
    <x v="2"/>
    <n v="55"/>
    <n v="1"/>
    <n v="55"/>
    <n v="1"/>
  </r>
  <r>
    <n v="4"/>
    <x v="3"/>
    <n v="2009"/>
    <s v="TJ Sokol Žižkov I."/>
    <n v="6.1"/>
    <n v="6.4"/>
    <n v="6.6"/>
    <n v="6.7"/>
    <m/>
    <n v="13"/>
    <n v="6.2"/>
    <n v="6.4"/>
    <n v="6.8"/>
    <n v="7.3"/>
    <n v="3.2"/>
    <m/>
    <n v="16.399999999999999"/>
    <n v="29.4"/>
    <x v="3"/>
    <n v="5.9"/>
    <n v="5.8"/>
    <n v="6.4"/>
    <n v="6.5"/>
    <n v="3.8"/>
    <m/>
    <n v="16.100000000000001"/>
    <x v="3"/>
    <n v="45.5"/>
    <n v="5"/>
    <n v="45.5"/>
    <n v="5"/>
  </r>
  <r>
    <n v="5"/>
    <x v="4"/>
    <n v="2010"/>
    <s v="TJ Aero Odolena Voda"/>
    <n v="6.4"/>
    <n v="6.2"/>
    <n v="6.7"/>
    <n v="6.7"/>
    <m/>
    <n v="13.100000000000001"/>
    <n v="7"/>
    <n v="6.7"/>
    <n v="6.9"/>
    <n v="6.9"/>
    <n v="3.3"/>
    <m/>
    <n v="17.100000000000001"/>
    <n v="30.200000000000003"/>
    <x v="4"/>
    <n v="6.7"/>
    <n v="6.4"/>
    <n v="6.9"/>
    <n v="6.7"/>
    <n v="3.3"/>
    <m/>
    <n v="16.7"/>
    <x v="4"/>
    <n v="46.900000000000006"/>
    <n v="4"/>
    <n v="46.900000000000006"/>
    <n v="4"/>
  </r>
  <r>
    <n v="6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7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8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9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0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1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2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3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4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5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6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7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8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19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0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1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2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3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4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5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6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7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8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29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  <r>
    <n v="30"/>
    <x v="5"/>
    <m/>
    <m/>
    <m/>
    <m/>
    <m/>
    <m/>
    <m/>
    <s v=""/>
    <m/>
    <m/>
    <m/>
    <m/>
    <m/>
    <m/>
    <s v=""/>
    <s v=""/>
    <x v="5"/>
    <m/>
    <m/>
    <m/>
    <m/>
    <m/>
    <m/>
    <s v=""/>
    <x v="5"/>
    <s v=""/>
    <s v=""/>
    <s v="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n v="1"/>
    <x v="0"/>
    <n v="2011"/>
    <s v="TJ Sokol Kampa"/>
    <n v="6.5"/>
    <n v="6"/>
    <n v="6.4"/>
    <n v="6.7"/>
    <m/>
    <n v="12.9"/>
    <n v="6"/>
    <n v="5.9"/>
    <n v="6.1"/>
    <n v="6.8"/>
    <n v="3.9"/>
    <m/>
    <n v="16"/>
    <n v="28.9"/>
    <x v="0"/>
    <n v="5.8"/>
    <n v="5.8"/>
    <n v="6.1"/>
    <n v="7.4"/>
    <n v="3.9"/>
    <m/>
    <n v="15.799999999999999"/>
    <x v="0"/>
    <n v="44.699999999999996"/>
    <n v="3"/>
    <n v="44.699999999999996"/>
    <n v="3"/>
  </r>
  <r>
    <n v="2"/>
    <x v="1"/>
    <n v="2011"/>
    <s v="GT Šestajovice"/>
    <n v="7.2"/>
    <n v="7"/>
    <n v="7.1"/>
    <n v="7.3"/>
    <m/>
    <n v="14.3"/>
    <n v="7.5"/>
    <n v="6.9"/>
    <n v="7.2"/>
    <n v="7.4"/>
    <n v="2.9"/>
    <m/>
    <n v="17.5"/>
    <n v="31.8"/>
    <x v="1"/>
    <n v="7.3"/>
    <n v="7.4"/>
    <n v="6.8"/>
    <n v="7.6"/>
    <n v="2.9"/>
    <m/>
    <n v="17.599999999999998"/>
    <x v="1"/>
    <n v="49.4"/>
    <n v="1"/>
    <n v="49.4"/>
    <n v="1"/>
  </r>
  <r>
    <n v="3"/>
    <x v="2"/>
    <n v="2012"/>
    <s v="Trampolíny Liberec"/>
    <n v="6.9"/>
    <n v="6.3"/>
    <n v="6"/>
    <n v="6.7"/>
    <m/>
    <n v="13"/>
    <n v="6.9"/>
    <n v="6.4"/>
    <n v="6.3"/>
    <n v="7.4"/>
    <n v="2.8"/>
    <m/>
    <n v="16.100000000000001"/>
    <n v="29.1"/>
    <x v="2"/>
    <n v="7.2"/>
    <n v="6.6"/>
    <n v="6.8"/>
    <n v="6.9"/>
    <n v="2.8"/>
    <m/>
    <n v="16.5"/>
    <x v="2"/>
    <n v="45.6"/>
    <n v="2"/>
    <n v="45.6"/>
    <n v="2"/>
  </r>
  <r>
    <n v="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1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2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3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4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1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2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3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4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3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1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0"/>
    <x v="1"/>
    <n v="2011"/>
    <s v="TJ Sokol Kampa"/>
    <n v="7.8"/>
    <n v="7.5"/>
    <n v="8.1"/>
    <n v="8.5"/>
    <m/>
    <n v="15.899999999999999"/>
    <n v="7.3"/>
    <n v="6.9"/>
    <n v="7.2"/>
    <n v="8.1999999999999993"/>
    <n v="4.4000000000000004"/>
    <m/>
    <n v="18.899999999999999"/>
    <n v="34.799999999999997"/>
    <x v="1"/>
    <n v="7.1"/>
    <n v="6.9"/>
    <n v="7"/>
    <n v="7.4"/>
    <n v="4.4000000000000004"/>
    <m/>
    <n v="18.5"/>
    <x v="1"/>
    <n v="53.3"/>
    <n v="2"/>
    <n v="18.5"/>
    <n v="2"/>
  </r>
  <r>
    <n v="2"/>
    <x v="2"/>
    <n v="2012"/>
    <s v="TJ Sokol Kampa"/>
    <n v="8"/>
    <n v="7.9"/>
    <n v="7.4"/>
    <n v="8.1999999999999993"/>
    <m/>
    <n v="15.9"/>
    <n v="7"/>
    <n v="6.5"/>
    <n v="7"/>
    <n v="7.4"/>
    <n v="4.4000000000000004"/>
    <m/>
    <n v="18.399999999999999"/>
    <n v="34.299999999999997"/>
    <x v="2"/>
    <n v="7.1"/>
    <n v="6.6"/>
    <n v="6.5"/>
    <n v="6.8"/>
    <n v="4.4000000000000004"/>
    <m/>
    <n v="17.799999999999997"/>
    <x v="2"/>
    <n v="52.099999999999994"/>
    <n v="3"/>
    <n v="17.799999999999997"/>
    <n v="3"/>
  </r>
  <r>
    <n v="6"/>
    <x v="3"/>
    <n v="2011"/>
    <s v="Trampolíny Liberec"/>
    <n v="7.1"/>
    <n v="7.3"/>
    <n v="7.3"/>
    <n v="7.6"/>
    <m/>
    <n v="14.6"/>
    <n v="7.4"/>
    <n v="7.2"/>
    <n v="7.3"/>
    <n v="7.6"/>
    <n v="4.9000000000000004"/>
    <m/>
    <n v="19.600000000000001"/>
    <n v="34.200000000000003"/>
    <x v="3"/>
    <n v="4.4000000000000004"/>
    <n v="4.2"/>
    <n v="4.2"/>
    <n v="4.5999999999999996"/>
    <n v="3.3"/>
    <m/>
    <n v="11.900000000000002"/>
    <x v="3"/>
    <n v="46.100000000000009"/>
    <n v="5"/>
    <n v="11.900000000000002"/>
    <n v="5"/>
  </r>
  <r>
    <n v="13"/>
    <x v="4"/>
    <n v="2011"/>
    <s v="Trampolíny Liberec"/>
    <n v="7.6"/>
    <n v="7.3"/>
    <n v="7.6"/>
    <n v="8.1999999999999993"/>
    <m/>
    <n v="15.2"/>
    <n v="7.3"/>
    <n v="7.3"/>
    <n v="7.8"/>
    <n v="8.4"/>
    <n v="3.9"/>
    <m/>
    <n v="19"/>
    <n v="34.200000000000003"/>
    <x v="3"/>
    <n v="7.7"/>
    <n v="7.5"/>
    <n v="7.5"/>
    <n v="8.5"/>
    <n v="4.5"/>
    <m/>
    <n v="19.7"/>
    <x v="4"/>
    <n v="53.900000000000006"/>
    <n v="1"/>
    <n v="19.7"/>
    <n v="1"/>
  </r>
  <r>
    <n v="5"/>
    <x v="5"/>
    <n v="2013"/>
    <s v="Košice"/>
    <n v="7.2"/>
    <n v="7.6"/>
    <n v="7.2"/>
    <n v="8"/>
    <m/>
    <n v="14.8"/>
    <n v="6.6"/>
    <n v="6.9"/>
    <n v="6.9"/>
    <n v="7.2"/>
    <n v="3.3"/>
    <m/>
    <n v="17.100000000000001"/>
    <n v="31.900000000000002"/>
    <x v="4"/>
    <n v="6.6"/>
    <n v="7"/>
    <n v="7"/>
    <n v="7.3"/>
    <n v="3.3"/>
    <m/>
    <n v="17.3"/>
    <x v="5"/>
    <n v="49.2"/>
    <n v="4"/>
    <n v="17.3"/>
    <n v="4"/>
  </r>
  <r>
    <n v="8"/>
    <x v="6"/>
    <n v="2010"/>
    <s v="Trampolíny Liberec"/>
    <n v="6.8"/>
    <n v="6.5"/>
    <n v="6.5"/>
    <n v="7.4"/>
    <m/>
    <n v="13.3"/>
    <n v="6.7"/>
    <n v="6.6"/>
    <n v="6.6"/>
    <n v="7.3"/>
    <n v="2.8"/>
    <m/>
    <n v="16.100000000000001"/>
    <n v="29.400000000000002"/>
    <x v="5"/>
    <m/>
    <m/>
    <m/>
    <m/>
    <m/>
    <m/>
    <s v=""/>
    <x v="0"/>
    <s v=""/>
    <s v=""/>
    <s v=""/>
    <s v=""/>
  </r>
  <r>
    <n v="3"/>
    <x v="7"/>
    <n v="2012"/>
    <s v="TJ Sokol Žižkov II."/>
    <n v="6"/>
    <n v="5.9"/>
    <n v="6.7"/>
    <n v="6.5"/>
    <m/>
    <n v="12.5"/>
    <n v="8.1"/>
    <n v="7.9"/>
    <n v="7.9"/>
    <n v="8.9"/>
    <n v="0"/>
    <m/>
    <n v="16"/>
    <n v="28.5"/>
    <x v="6"/>
    <m/>
    <m/>
    <m/>
    <m/>
    <m/>
    <m/>
    <s v=""/>
    <x v="0"/>
    <s v=""/>
    <s v=""/>
    <s v=""/>
    <s v=""/>
  </r>
  <r>
    <n v="1"/>
    <x v="8"/>
    <n v="2010"/>
    <s v="GT Šestajovice"/>
    <n v="6"/>
    <n v="6.3"/>
    <n v="6.8"/>
    <n v="6.4"/>
    <m/>
    <n v="12.7"/>
    <n v="5.8"/>
    <n v="5.8"/>
    <n v="6.5"/>
    <n v="6.4"/>
    <n v="2.6"/>
    <m/>
    <n v="14.799999999999999"/>
    <n v="27.5"/>
    <x v="7"/>
    <m/>
    <m/>
    <m/>
    <m/>
    <m/>
    <m/>
    <s v=""/>
    <x v="0"/>
    <s v=""/>
    <s v=""/>
    <s v=""/>
    <s v=""/>
  </r>
  <r>
    <n v="7"/>
    <x v="9"/>
    <n v="2010"/>
    <s v="TJ Sokol Žižkov II."/>
    <n v="5.8"/>
    <n v="6.1"/>
    <n v="6.4"/>
    <n v="6.6"/>
    <m/>
    <n v="12.5"/>
    <n v="7.1"/>
    <n v="7.2"/>
    <n v="7.8"/>
    <n v="7.6"/>
    <n v="0"/>
    <m/>
    <n v="14.8"/>
    <n v="27.3"/>
    <x v="8"/>
    <m/>
    <m/>
    <m/>
    <m/>
    <m/>
    <m/>
    <s v=""/>
    <x v="0"/>
    <s v=""/>
    <s v=""/>
    <s v=""/>
    <s v=""/>
  </r>
  <r>
    <n v="11"/>
    <x v="10"/>
    <n v="2011"/>
    <s v="Trampolíny Liberec"/>
    <n v="5.6"/>
    <n v="5.7"/>
    <n v="5.7"/>
    <n v="6.6"/>
    <m/>
    <n v="11.4"/>
    <n v="6"/>
    <n v="6"/>
    <n v="6"/>
    <n v="6.7"/>
    <n v="3.6"/>
    <m/>
    <n v="15.6"/>
    <n v="27"/>
    <x v="9"/>
    <m/>
    <m/>
    <m/>
    <m/>
    <m/>
    <m/>
    <s v=""/>
    <x v="0"/>
    <s v=""/>
    <s v=""/>
    <s v=""/>
    <s v=""/>
  </r>
  <r>
    <n v="14"/>
    <x v="11"/>
    <n v="2013"/>
    <s v="TJ Sokol Kampa"/>
    <n v="6.8"/>
    <n v="7"/>
    <n v="6.8"/>
    <n v="7.7"/>
    <m/>
    <n v="13.8"/>
    <n v="4.5"/>
    <n v="4.9000000000000004"/>
    <n v="4.8"/>
    <n v="5.0999999999999996"/>
    <n v="2.4"/>
    <m/>
    <n v="12.1"/>
    <n v="25.9"/>
    <x v="10"/>
    <m/>
    <m/>
    <m/>
    <m/>
    <m/>
    <m/>
    <s v=""/>
    <x v="0"/>
    <s v=""/>
    <s v=""/>
    <s v=""/>
    <s v=""/>
  </r>
  <r>
    <n v="4"/>
    <x v="12"/>
    <n v="2012"/>
    <s v="TJ Sokol Žižkov II."/>
    <n v="5.7"/>
    <n v="5.5"/>
    <n v="6"/>
    <n v="5.6"/>
    <m/>
    <n v="11.3"/>
    <n v="7.2"/>
    <n v="6.5"/>
    <n v="7.1"/>
    <n v="7.3"/>
    <n v="0"/>
    <m/>
    <n v="14.3"/>
    <n v="25.6"/>
    <x v="11"/>
    <m/>
    <m/>
    <m/>
    <m/>
    <m/>
    <m/>
    <s v=""/>
    <x v="0"/>
    <s v=""/>
    <s v=""/>
    <s v=""/>
    <s v=""/>
  </r>
  <r>
    <n v="12"/>
    <x v="13"/>
    <n v="2009"/>
    <s v="TJ AVIA Čakovice"/>
    <n v="2.9"/>
    <n v="3.1"/>
    <n v="3.4"/>
    <n v="3.5"/>
    <m/>
    <n v="6.5"/>
    <n v="5.5"/>
    <n v="5.6"/>
    <n v="5.8"/>
    <n v="6.1"/>
    <n v="2.4"/>
    <m/>
    <n v="13.799999999999999"/>
    <n v="20.299999999999997"/>
    <x v="12"/>
    <m/>
    <m/>
    <m/>
    <m/>
    <m/>
    <m/>
    <s v=""/>
    <x v="0"/>
    <s v=""/>
    <s v=""/>
    <s v=""/>
    <s v=""/>
  </r>
  <r>
    <n v="9"/>
    <x v="14"/>
    <n v="2011"/>
    <s v="Litoměřice"/>
    <n v="0.5"/>
    <n v="0.6"/>
    <n v="0.6"/>
    <n v="0.6"/>
    <m/>
    <n v="1.2"/>
    <n v="4.9000000000000004"/>
    <n v="5.0999999999999996"/>
    <n v="5.2"/>
    <n v="4.4000000000000004"/>
    <n v="3.3"/>
    <m/>
    <n v="13.3"/>
    <n v="14.5"/>
    <x v="13"/>
    <m/>
    <m/>
    <m/>
    <m/>
    <m/>
    <m/>
    <s v=""/>
    <x v="0"/>
    <s v=""/>
    <s v=""/>
    <s v="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"/>
    <x v="0"/>
    <n v="2007"/>
    <s v="TJ Sokol Kampa"/>
    <n v="4"/>
    <n v="4.0999999999999996"/>
    <n v="3.7"/>
    <n v="4.0999999999999996"/>
    <m/>
    <n v="8.1"/>
    <n v="6.1"/>
    <n v="6.4"/>
    <n v="6.4"/>
    <n v="6"/>
    <n v="1.5"/>
    <m/>
    <n v="14"/>
    <n v="22.1"/>
    <x v="0"/>
    <n v="6.7"/>
    <n v="6.4"/>
    <n v="6.2"/>
    <n v="6.9"/>
    <n v="1.7"/>
    <m/>
    <n v="14.8"/>
    <x v="0"/>
    <n v="36.900000000000006"/>
    <n v="3"/>
    <n v="36.900000000000006"/>
    <n v="3"/>
  </r>
  <r>
    <n v="2"/>
    <x v="1"/>
    <n v="2011"/>
    <s v="Trampolíny Liberec"/>
    <n v="6.5"/>
    <n v="6.2"/>
    <n v="6.5"/>
    <n v="6.3"/>
    <m/>
    <n v="12.8"/>
    <n v="7.2"/>
    <n v="6.9"/>
    <n v="6.9"/>
    <n v="7.3"/>
    <n v="1.7"/>
    <m/>
    <n v="15.8"/>
    <n v="28.6"/>
    <x v="1"/>
    <n v="7.4"/>
    <n v="6.9"/>
    <n v="7"/>
    <n v="7.3"/>
    <n v="1.7"/>
    <m/>
    <n v="16"/>
    <x v="1"/>
    <n v="44.6"/>
    <n v="1"/>
    <n v="44.6"/>
    <n v="1"/>
  </r>
  <r>
    <n v="3"/>
    <x v="2"/>
    <n v="2009"/>
    <s v="Sokol Kampa"/>
    <n v="7"/>
    <n v="6.5"/>
    <n v="6.2"/>
    <n v="6.6"/>
    <m/>
    <n v="13.1"/>
    <n v="6.5"/>
    <n v="6.5"/>
    <n v="6.2"/>
    <n v="6.5"/>
    <n v="1.7"/>
    <m/>
    <n v="14.7"/>
    <n v="27.799999999999997"/>
    <x v="2"/>
    <n v="6.7"/>
    <n v="6.5"/>
    <n v="6.5"/>
    <n v="6.9"/>
    <n v="1.7"/>
    <m/>
    <n v="14.899999999999999"/>
    <x v="2"/>
    <n v="42.699999999999996"/>
    <n v="2"/>
    <n v="42.699999999999996"/>
    <n v="2"/>
  </r>
  <r>
    <n v="4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1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2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3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4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1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1"/>
    <x v="3"/>
    <m/>
    <m/>
    <m/>
    <m/>
    <m/>
    <m/>
    <m/>
    <m/>
    <m/>
    <m/>
    <m/>
    <m/>
    <m/>
    <m/>
    <m/>
    <m/>
    <x v="4"/>
    <m/>
    <m/>
    <m/>
    <m/>
    <m/>
    <m/>
    <m/>
    <x v="4"/>
    <m/>
    <m/>
    <m/>
    <m/>
  </r>
  <r>
    <n v="22"/>
    <x v="3"/>
    <m/>
    <m/>
    <m/>
    <m/>
    <m/>
    <m/>
    <m/>
    <m/>
    <m/>
    <m/>
    <m/>
    <m/>
    <m/>
    <m/>
    <m/>
    <m/>
    <x v="4"/>
    <m/>
    <m/>
    <m/>
    <m/>
    <m/>
    <m/>
    <m/>
    <x v="4"/>
    <m/>
    <m/>
    <m/>
    <m/>
  </r>
  <r>
    <n v="23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4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5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6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7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8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29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  <r>
    <n v="30"/>
    <x v="3"/>
    <m/>
    <m/>
    <m/>
    <m/>
    <m/>
    <m/>
    <m/>
    <s v=""/>
    <m/>
    <m/>
    <m/>
    <m/>
    <m/>
    <m/>
    <s v=""/>
    <s v=""/>
    <x v="3"/>
    <m/>
    <m/>
    <m/>
    <m/>
    <m/>
    <m/>
    <s v=""/>
    <x v="3"/>
    <s v=""/>
    <s v=""/>
    <s v="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1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1"/>
    <x v="0"/>
    <m/>
    <m/>
    <m/>
    <m/>
    <m/>
    <m/>
    <m/>
    <m/>
    <m/>
    <m/>
    <m/>
    <m/>
    <m/>
    <m/>
    <s v=""/>
    <s v=""/>
    <x v="0"/>
    <m/>
    <m/>
    <m/>
    <m/>
    <m/>
    <m/>
    <s v=""/>
    <x v="0"/>
    <s v=""/>
    <s v=""/>
    <s v=""/>
    <s v=""/>
  </r>
  <r>
    <n v="22"/>
    <x v="0"/>
    <m/>
    <m/>
    <m/>
    <m/>
    <m/>
    <m/>
    <m/>
    <m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5"/>
    <x v="1"/>
    <n v="2014"/>
    <s v="TJ Sokol Kampa"/>
    <n v="6.8"/>
    <n v="6"/>
    <n v="6.4"/>
    <n v="6.6"/>
    <m/>
    <n v="13"/>
    <n v="6.9"/>
    <n v="6.6"/>
    <n v="6.6"/>
    <n v="6.9"/>
    <n v="1.7"/>
    <m/>
    <n v="15.2"/>
    <n v="28.2"/>
    <x v="1"/>
    <m/>
    <m/>
    <m/>
    <m/>
    <m/>
    <m/>
    <s v=""/>
    <x v="0"/>
    <s v=""/>
    <s v=""/>
    <s v=""/>
    <s v=""/>
  </r>
  <r>
    <n v="2"/>
    <x v="2"/>
    <n v="2009"/>
    <s v="TJ Aero Odolena Voda"/>
    <n v="6.1"/>
    <n v="6"/>
    <n v="6"/>
    <n v="6.3"/>
    <m/>
    <n v="12.1"/>
    <n v="6.7"/>
    <n v="6.5"/>
    <n v="6.8"/>
    <n v="7.5"/>
    <n v="1.7"/>
    <m/>
    <n v="15.2"/>
    <n v="27.299999999999997"/>
    <x v="2"/>
    <m/>
    <m/>
    <m/>
    <m/>
    <m/>
    <m/>
    <s v=""/>
    <x v="0"/>
    <s v=""/>
    <s v=""/>
    <s v=""/>
    <s v=""/>
  </r>
  <r>
    <n v="6"/>
    <x v="3"/>
    <n v="2011"/>
    <s v="TJ Sokol Žižkov I."/>
    <n v="6.3"/>
    <n v="6.7"/>
    <n v="6.4"/>
    <n v="6.9"/>
    <m/>
    <n v="13.100000000000001"/>
    <n v="6"/>
    <n v="6.1"/>
    <n v="5.8"/>
    <n v="6.5"/>
    <n v="1.7"/>
    <m/>
    <n v="13.799999999999999"/>
    <n v="26.9"/>
    <x v="3"/>
    <m/>
    <m/>
    <m/>
    <m/>
    <m/>
    <m/>
    <s v=""/>
    <x v="0"/>
    <s v=""/>
    <s v=""/>
    <s v=""/>
    <s v=""/>
  </r>
  <r>
    <n v="3"/>
    <x v="4"/>
    <n v="2011"/>
    <s v="TJ Sokol Žižkov I."/>
    <n v="2.9"/>
    <n v="3.1"/>
    <n v="3.2"/>
    <n v="3.4"/>
    <m/>
    <n v="6.3000000000000007"/>
    <n v="6.8"/>
    <n v="6.8"/>
    <n v="6.9"/>
    <n v="7.4"/>
    <n v="1.7"/>
    <m/>
    <n v="15.399999999999999"/>
    <n v="21.7"/>
    <x v="4"/>
    <m/>
    <m/>
    <m/>
    <m/>
    <m/>
    <m/>
    <s v=""/>
    <x v="0"/>
    <s v=""/>
    <s v=""/>
    <s v=""/>
    <s v=""/>
  </r>
  <r>
    <n v="10"/>
    <x v="5"/>
    <n v="2010"/>
    <s v="TJ Aero Odolena Voda"/>
    <n v="6.9"/>
    <n v="6.3"/>
    <n v="6.9"/>
    <n v="7.1"/>
    <m/>
    <n v="13.8"/>
    <n v="6.6"/>
    <n v="6.7"/>
    <n v="6.9"/>
    <n v="7.1"/>
    <n v="1.7"/>
    <m/>
    <n v="15.3"/>
    <n v="29.1"/>
    <x v="5"/>
    <n v="7.4"/>
    <n v="6.6"/>
    <n v="6.9"/>
    <n v="7.3"/>
    <n v="1.7"/>
    <m/>
    <n v="15.899999999999999"/>
    <x v="1"/>
    <n v="45"/>
    <n v="2"/>
    <n v="15.899999999999999"/>
    <n v="1"/>
  </r>
  <r>
    <n v="7"/>
    <x v="6"/>
    <n v="2013"/>
    <s v="TJ Aero Odolena Voda"/>
    <n v="7.4"/>
    <n v="7.4"/>
    <n v="7.3"/>
    <n v="6.6"/>
    <m/>
    <n v="14.7"/>
    <n v="7.1"/>
    <n v="7.3"/>
    <n v="7.3"/>
    <n v="7.4"/>
    <n v="1.7"/>
    <m/>
    <n v="16.3"/>
    <n v="31"/>
    <x v="6"/>
    <n v="7"/>
    <n v="7.1"/>
    <n v="7"/>
    <n v="7.3"/>
    <n v="1.7"/>
    <m/>
    <n v="15.799999999999999"/>
    <x v="2"/>
    <n v="46.8"/>
    <n v="1"/>
    <n v="15.799999999999999"/>
    <n v="2"/>
  </r>
  <r>
    <n v="4"/>
    <x v="7"/>
    <s v="2011_x000a_2010_x000a_"/>
    <s v="TJ Sokol Kampa"/>
    <n v="6.8"/>
    <n v="7.3"/>
    <n v="6.9"/>
    <n v="7.2"/>
    <m/>
    <n v="14.100000000000001"/>
    <n v="6.7"/>
    <n v="6.4"/>
    <n v="6.6"/>
    <n v="7.2"/>
    <n v="1.7"/>
    <m/>
    <n v="15"/>
    <n v="29.1"/>
    <x v="5"/>
    <n v="7.1"/>
    <n v="6.8"/>
    <n v="7"/>
    <n v="7.7"/>
    <n v="1.7"/>
    <m/>
    <n v="15.799999999999999"/>
    <x v="2"/>
    <n v="44.9"/>
    <n v="3"/>
    <n v="15.799999999999999"/>
    <n v="2"/>
  </r>
  <r>
    <n v="8"/>
    <x v="8"/>
    <n v="2013"/>
    <s v="TJ Sokol Kampa"/>
    <n v="6.8"/>
    <n v="6.6"/>
    <n v="6.8"/>
    <n v="6.8"/>
    <m/>
    <n v="13.6"/>
    <n v="6.9"/>
    <n v="7"/>
    <n v="6.8"/>
    <n v="7"/>
    <n v="1.6"/>
    <m/>
    <n v="15.5"/>
    <n v="29.1"/>
    <x v="5"/>
    <n v="6.8"/>
    <n v="7"/>
    <n v="6.8"/>
    <n v="7.1"/>
    <n v="1.6"/>
    <m/>
    <n v="15.4"/>
    <x v="3"/>
    <n v="44.5"/>
    <n v="6"/>
    <n v="15.4"/>
    <n v="4"/>
  </r>
  <r>
    <n v="9"/>
    <x v="9"/>
    <n v="2011"/>
    <s v="TJ Sokol Kampa"/>
    <n v="7.2"/>
    <n v="7"/>
    <n v="6.8"/>
    <n v="6.9"/>
    <m/>
    <n v="13.9"/>
    <n v="7"/>
    <n v="6.9"/>
    <n v="6.7"/>
    <n v="6.8"/>
    <n v="1.7"/>
    <m/>
    <n v="15.399999999999999"/>
    <n v="29.299999999999997"/>
    <x v="7"/>
    <n v="6.8"/>
    <n v="6.5"/>
    <n v="6.8"/>
    <n v="7.1"/>
    <n v="1.7"/>
    <m/>
    <n v="15.299999999999999"/>
    <x v="4"/>
    <n v="44.599999999999994"/>
    <n v="5"/>
    <n v="15.299999999999999"/>
    <n v="5"/>
  </r>
  <r>
    <n v="1"/>
    <x v="10"/>
    <n v="2012"/>
    <s v="Trampolíny Liberec"/>
    <n v="7.1"/>
    <n v="7"/>
    <n v="6.6"/>
    <n v="7.4"/>
    <m/>
    <n v="14.1"/>
    <n v="7"/>
    <n v="7.1"/>
    <n v="7.1"/>
    <n v="7.5"/>
    <n v="1.7"/>
    <m/>
    <n v="15.899999999999999"/>
    <n v="30"/>
    <x v="8"/>
    <n v="6.6"/>
    <n v="6.6"/>
    <n v="6.5"/>
    <n v="7.1"/>
    <n v="1.7"/>
    <m/>
    <n v="14.899999999999999"/>
    <x v="5"/>
    <n v="44.9"/>
    <n v="3"/>
    <n v="14.899999999999999"/>
    <n v="6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1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2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1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3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4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5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6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7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8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9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30"/>
    <x v="0"/>
    <m/>
    <m/>
    <m/>
    <m/>
    <m/>
    <m/>
    <m/>
    <s v=""/>
    <m/>
    <m/>
    <m/>
    <m/>
    <m/>
    <m/>
    <s v=""/>
    <s v=""/>
    <x v="0"/>
    <m/>
    <m/>
    <m/>
    <m/>
    <m/>
    <m/>
    <s v=""/>
    <x v="0"/>
    <s v=""/>
    <s v=""/>
    <s v=""/>
    <s v=""/>
  </r>
  <r>
    <n v="2"/>
    <x v="1"/>
    <n v="2009"/>
    <s v="TJ AVIA Čakovice"/>
    <n v="7"/>
    <n v="6.2"/>
    <n v="6.3"/>
    <n v="6.2"/>
    <m/>
    <n v="12.5"/>
    <n v="7"/>
    <n v="6.2"/>
    <n v="6.6"/>
    <n v="6.8"/>
    <n v="1.2"/>
    <m/>
    <n v="14.599999999999998"/>
    <n v="27.099999999999998"/>
    <x v="1"/>
    <n v="6.4"/>
    <n v="5.9"/>
    <n v="6.8"/>
    <n v="6.5"/>
    <n v="1.3"/>
    <m/>
    <n v="14.200000000000001"/>
    <x v="1"/>
    <n v="41.3"/>
    <n v="1"/>
    <n v="14.200000000000001"/>
    <n v="1"/>
  </r>
  <r>
    <n v="6"/>
    <x v="2"/>
    <n v="2010"/>
    <s v="TJ Sokol Kampa"/>
    <n v="6.2"/>
    <n v="5.9"/>
    <n v="5.8"/>
    <n v="5.7"/>
    <m/>
    <n v="11.7"/>
    <n v="6.3"/>
    <n v="6"/>
    <n v="5.7"/>
    <n v="6.2"/>
    <n v="1.2"/>
    <m/>
    <n v="13.399999999999999"/>
    <n v="25.099999999999998"/>
    <x v="2"/>
    <n v="6.3"/>
    <n v="6"/>
    <n v="5.9"/>
    <n v="6.5"/>
    <n v="1.2"/>
    <m/>
    <n v="13.5"/>
    <x v="2"/>
    <n v="38.599999999999994"/>
    <n v="2"/>
    <n v="13.5"/>
    <n v="2"/>
  </r>
  <r>
    <n v="4"/>
    <x v="3"/>
    <n v="2014"/>
    <s v="TJ Sokol Kampa"/>
    <n v="4.5"/>
    <n v="4.4000000000000004"/>
    <n v="4.5"/>
    <n v="4.5999999999999996"/>
    <m/>
    <n v="9"/>
    <n v="5.7"/>
    <n v="5.3"/>
    <n v="5.6"/>
    <n v="5.6"/>
    <n v="0.7"/>
    <m/>
    <n v="11.899999999999999"/>
    <n v="20.9"/>
    <x v="3"/>
    <n v="6.1"/>
    <n v="5.9"/>
    <n v="6.5"/>
    <n v="6.2"/>
    <n v="1.2"/>
    <m/>
    <n v="13.5"/>
    <x v="2"/>
    <n v="34.4"/>
    <n v="3"/>
    <n v="13.5"/>
    <n v="2"/>
  </r>
  <r>
    <n v="5"/>
    <x v="4"/>
    <n v="2010"/>
    <s v="TJ Sokol Žižkov I."/>
    <n v="3.6"/>
    <n v="3.4"/>
    <n v="3.4"/>
    <n v="3.6"/>
    <m/>
    <n v="7"/>
    <n v="6.4"/>
    <n v="6"/>
    <n v="6.2"/>
    <n v="6.7"/>
    <n v="1.2"/>
    <m/>
    <n v="13.8"/>
    <n v="20.8"/>
    <x v="4"/>
    <n v="6.1"/>
    <n v="6"/>
    <n v="6.2"/>
    <n v="6.5"/>
    <n v="1.2"/>
    <m/>
    <n v="13.5"/>
    <x v="2"/>
    <n v="34.299999999999997"/>
    <n v="4"/>
    <n v="13.5"/>
    <n v="2"/>
  </r>
  <r>
    <n v="1"/>
    <x v="5"/>
    <n v="2011"/>
    <s v="TJ Sokol Kampa"/>
    <n v="6.2"/>
    <n v="5.8"/>
    <n v="5.8"/>
    <n v="6.1"/>
    <m/>
    <n v="11.899999999999999"/>
    <n v="3.6"/>
    <n v="3.3"/>
    <n v="3.5"/>
    <n v="3.5"/>
    <n v="0.4"/>
    <m/>
    <n v="7.4"/>
    <n v="19.299999999999997"/>
    <x v="5"/>
    <n v="4.9000000000000004"/>
    <n v="4.3"/>
    <n v="4.7"/>
    <n v="4.3"/>
    <n v="0.7"/>
    <m/>
    <n v="9.6999999999999993"/>
    <x v="3"/>
    <n v="28.999999999999996"/>
    <n v="5"/>
    <n v="9.6999999999999993"/>
    <n v="5"/>
  </r>
  <r>
    <n v="3"/>
    <x v="6"/>
    <n v="2013"/>
    <s v="TJ Sokol Žižkov I."/>
    <n v="2.5"/>
    <n v="2.5"/>
    <n v="2.5"/>
    <n v="2.6"/>
    <m/>
    <n v="5"/>
    <n v="6.2"/>
    <n v="5.8"/>
    <n v="6.1"/>
    <n v="6.2"/>
    <n v="1.2"/>
    <m/>
    <n v="13.5"/>
    <n v="18.5"/>
    <x v="6"/>
    <m/>
    <m/>
    <m/>
    <m/>
    <m/>
    <m/>
    <s v=""/>
    <x v="0"/>
    <s v=""/>
    <s v=""/>
    <s v=""/>
    <s v=""/>
  </r>
  <r>
    <n v="21"/>
    <x v="0"/>
    <m/>
    <m/>
    <m/>
    <m/>
    <m/>
    <m/>
    <m/>
    <s v=""/>
    <m/>
    <m/>
    <m/>
    <m/>
    <m/>
    <m/>
    <s v=""/>
    <s v=""/>
    <x v="7"/>
    <m/>
    <m/>
    <m/>
    <m/>
    <m/>
    <m/>
    <s v=""/>
    <x v="0"/>
    <s v=""/>
    <s v=""/>
    <s v=""/>
    <s v=""/>
  </r>
  <r>
    <n v="22"/>
    <x v="0"/>
    <m/>
    <m/>
    <m/>
    <m/>
    <m/>
    <m/>
    <m/>
    <s v=""/>
    <m/>
    <m/>
    <m/>
    <m/>
    <m/>
    <m/>
    <s v=""/>
    <s v=""/>
    <x v="7"/>
    <m/>
    <m/>
    <m/>
    <m/>
    <m/>
    <m/>
    <s v=""/>
    <x v="0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L1Dml 2" cacheId="95" applyNumberFormats="0" applyBorderFormats="0" applyFontFormats="0" applyPatternFormats="0" applyAlignmentFormats="0" applyWidthHeightFormats="0" dataCaption="" updatedVersion="8" rowGrandTotals="0" createdVersion="6" compact="0" compactData="0">
  <location ref="H6:K17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0">
    <i>
      <x v="4"/>
    </i>
    <i>
      <x v="2"/>
    </i>
    <i>
      <x v="3"/>
    </i>
    <i>
      <x v="1"/>
    </i>
    <i>
      <x/>
    </i>
    <i>
      <x v="5"/>
    </i>
    <i>
      <x v="6"/>
    </i>
    <i>
      <x v="7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R1Dst 2" cacheId="75" applyNumberFormats="0" applyBorderFormats="0" applyFontFormats="0" applyPatternFormats="0" applyAlignmentFormats="0" applyWidthHeightFormats="0" dataCaption="" updatedVersion="8" rowGrandTotals="0" createdVersion="6" compact="0" compactData="0">
  <location ref="H6:K15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8">
    <i>
      <x v="1"/>
    </i>
    <i>
      <x/>
    </i>
    <i>
      <x v="2"/>
    </i>
    <i>
      <x v="3"/>
    </i>
    <i>
      <x v="4"/>
    </i>
    <i>
      <x v="5"/>
    </i>
    <i>
      <x v="6"/>
    </i>
    <i>
      <x v="7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R1Ch" cacheId="70" applyNumberFormats="0" applyBorderFormats="0" applyFontFormats="0" applyPatternFormats="0" applyAlignmentFormats="0" applyWidthHeightFormats="0" dataCaption="" updatedVersion="8" rowGrandTotals="0" createdVersion="6" compact="0" compactData="0">
  <location ref="B4:F10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6">
        <item x="0"/>
        <item x="1"/>
        <item x="2"/>
        <item x="3"/>
        <item x="4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5">
    <i>
      <x v="2"/>
    </i>
    <i>
      <x v="3"/>
    </i>
    <i>
      <x/>
    </i>
    <i>
      <x v="1"/>
    </i>
    <i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1000000}" name="R1Ch 2" cacheId="70" applyNumberFormats="0" applyBorderFormats="0" applyFontFormats="0" applyPatternFormats="0" applyAlignmentFormats="0" applyWidthHeightFormats="0" dataCaption="" updatedVersion="8" rowGrandTotals="0" createdVersion="6" compact="0" compactData="0">
  <location ref="H6:K12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6">
        <item x="0"/>
        <item x="1"/>
        <item x="2"/>
        <item x="3"/>
        <item x="4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5">
    <i>
      <x v="2"/>
    </i>
    <i>
      <x v="3"/>
    </i>
    <i>
      <x v="1"/>
    </i>
    <i>
      <x v="4"/>
    </i>
    <i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R2D 2" cacheId="65" applyNumberFormats="0" applyBorderFormats="0" applyFontFormats="0" applyPatternFormats="0" applyAlignmentFormats="0" applyWidthHeightFormats="0" dataCaption="" updatedVersion="8" rowGrandTotals="0" createdVersion="6" compact="0" compactData="0">
  <location ref="H6:K17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0">
    <i>
      <x v="4"/>
    </i>
    <i>
      <x/>
    </i>
    <i>
      <x v="3"/>
    </i>
    <i>
      <x v="2"/>
    </i>
    <i>
      <x v="7"/>
    </i>
    <i>
      <x v="8"/>
    </i>
    <i>
      <x v="9"/>
    </i>
    <i>
      <x v="1"/>
    </i>
    <i>
      <x v="6"/>
    </i>
    <i>
      <x v="5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R2D" cacheId="65" applyNumberFormats="0" applyBorderFormats="0" applyFontFormats="0" applyPatternFormats="0" applyAlignmentFormats="0" applyWidthHeightFormats="0" dataCaption="" updatedVersion="8" rowGrandTotals="0" createdVersion="6" compact="0" compactData="0">
  <location ref="B4:F15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0">
    <i>
      <x v="2"/>
    </i>
    <i>
      <x v="9"/>
    </i>
    <i>
      <x v="8"/>
    </i>
    <i>
      <x v="5"/>
    </i>
    <i>
      <x v="6"/>
    </i>
    <i>
      <x v="1"/>
    </i>
    <i>
      <x v="7"/>
    </i>
    <i>
      <x/>
    </i>
    <i>
      <x v="3"/>
    </i>
    <i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R2Ch" cacheId="60" applyNumberFormats="0" applyBorderFormats="0" applyFontFormats="0" applyPatternFormats="0" applyAlignmentFormats="0" applyWidthHeightFormats="0" dataCaption="" updatedVersion="8" rowGrandTotals="0" createdVersion="6" compact="0" compactData="0">
  <location ref="B4:F12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8">
        <item x="0"/>
        <item x="1"/>
        <item x="2"/>
        <item x="3"/>
        <item x="4"/>
        <item x="5"/>
        <item x="6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1000000}" name="R2Ch 2" cacheId="60" applyNumberFormats="0" applyBorderFormats="0" applyFontFormats="0" applyPatternFormats="0" applyAlignmentFormats="0" applyWidthHeightFormats="0" dataCaption="" updatedVersion="8" rowGrandTotals="0" createdVersion="6" compact="0" compactData="0">
  <location ref="H6:K14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8">
        <item x="0"/>
        <item x="1"/>
        <item x="2"/>
        <item x="3"/>
        <item x="4"/>
        <item x="5"/>
        <item x="6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5">
        <item x="0"/>
        <item x="1"/>
        <item x="2"/>
        <item x="3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7">
    <i>
      <x/>
    </i>
    <i>
      <x v="6"/>
    </i>
    <i>
      <x v="1"/>
    </i>
    <i>
      <x v="3"/>
    </i>
    <i>
      <x v="2"/>
    </i>
    <i>
      <x v="4"/>
    </i>
    <i>
      <x v="5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R3D" cacheId="55" applyNumberFormats="0" applyBorderFormats="0" applyFontFormats="0" applyPatternFormats="0" applyAlignmentFormats="0" applyWidthHeightFormats="0" dataCaption="" updatedVersion="8" rowGrandTotals="0" createdVersion="6" compact="0" compactData="0">
  <location ref="B4:F16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1">
    <i>
      <x/>
    </i>
    <i>
      <x v="6"/>
    </i>
    <i>
      <x v="10"/>
    </i>
    <i>
      <x v="9"/>
    </i>
    <i>
      <x v="5"/>
    </i>
    <i>
      <x v="7"/>
    </i>
    <i>
      <x v="8"/>
    </i>
    <i>
      <x v="1"/>
    </i>
    <i>
      <x v="2"/>
    </i>
    <i>
      <x v="3"/>
    </i>
    <i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1000000}" name="R3D 2" cacheId="55" applyNumberFormats="0" applyBorderFormats="0" applyFontFormats="0" applyPatternFormats="0" applyAlignmentFormats="0" applyWidthHeightFormats="0" dataCaption="" updatedVersion="8" rowGrandTotals="0" createdVersion="6" compact="0" compactData="0">
  <location ref="H6:K18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1">
    <i>
      <x v="2"/>
    </i>
    <i>
      <x/>
    </i>
    <i>
      <x v="3"/>
    </i>
    <i>
      <x v="1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1000000}" name="R3Ch 2" cacheId="50" applyNumberFormats="0" applyBorderFormats="0" applyFontFormats="0" applyPatternFormats="0" applyAlignmentFormats="0" applyWidthHeightFormats="0" dataCaption="" updatedVersion="8" rowGrandTotals="0" createdVersion="6" compact="0" compactData="0">
  <location ref="H6:K11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5">
        <item x="0"/>
        <item x="1"/>
        <item x="2"/>
        <item x="3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4">
    <i>
      <x v="3"/>
    </i>
    <i>
      <x v="1"/>
    </i>
    <i>
      <x v="2"/>
    </i>
    <i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1Dml" cacheId="95" applyNumberFormats="0" applyBorderFormats="0" applyFontFormats="0" applyPatternFormats="0" applyAlignmentFormats="0" applyWidthHeightFormats="0" dataCaption="" updatedVersion="8" rowGrandTotals="0" createdVersion="6" compact="0" compactData="0">
  <location ref="B6:F17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0">
    <i>
      <x/>
    </i>
    <i>
      <x v="5"/>
    </i>
    <i>
      <x v="7"/>
    </i>
    <i>
      <x v="6"/>
    </i>
    <i>
      <x v="9"/>
    </i>
    <i>
      <x v="8"/>
    </i>
    <i>
      <x v="1"/>
    </i>
    <i>
      <x v="2"/>
    </i>
    <i>
      <x v="3"/>
    </i>
    <i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R3Ch" cacheId="50" applyNumberFormats="0" applyBorderFormats="0" applyFontFormats="0" applyPatternFormats="0" applyAlignmentFormats="0" applyWidthHeightFormats="0" dataCaption="" updatedVersion="8" rowGrandTotals="0" createdVersion="6" compact="0" compactData="0">
  <location ref="B4:F9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5">
        <item x="0"/>
        <item x="1"/>
        <item x="2"/>
        <item x="3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4">
    <i>
      <x v="3"/>
    </i>
    <i>
      <x v="1"/>
    </i>
    <i>
      <x v="2"/>
    </i>
    <i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D1D" cacheId="45" applyNumberFormats="0" applyBorderFormats="0" applyFontFormats="0" applyPatternFormats="0" applyAlignmentFormats="0" applyWidthHeightFormats="0" dataCaption="" updatedVersion="8" rowGrandTotals="0" createdVersion="6" compact="0" compactData="0">
  <location ref="B4:F20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1000000}" name="D1D 2" cacheId="45" applyNumberFormats="0" applyBorderFormats="0" applyFontFormats="0" applyPatternFormats="0" applyAlignmentFormats="0" applyWidthHeightFormats="0" dataCaption="" updatedVersion="8" rowGrandTotals="0" createdVersion="6" compact="0" compactData="0">
  <location ref="H6:K22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5">
    <i>
      <x v="7"/>
    </i>
    <i>
      <x/>
    </i>
    <i>
      <x v="8"/>
    </i>
    <i>
      <x v="9"/>
    </i>
    <i>
      <x v="14"/>
    </i>
    <i>
      <x v="10"/>
    </i>
    <i>
      <x v="6"/>
    </i>
    <i>
      <x v="11"/>
    </i>
    <i>
      <x v="13"/>
    </i>
    <i>
      <x v="12"/>
    </i>
    <i>
      <x v="4"/>
    </i>
    <i>
      <x v="1"/>
    </i>
    <i>
      <x v="2"/>
    </i>
    <i>
      <x v="5"/>
    </i>
    <i>
      <x v="3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D1Ch" cacheId="40" applyNumberFormats="0" applyBorderFormats="0" applyFontFormats="0" applyPatternFormats="0" applyAlignmentFormats="0" applyWidthHeightFormats="0" dataCaption="" updatedVersion="8" rowGrandTotals="0" createdVersion="6" compact="0" compactData="0">
  <location ref="B4:F9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5">
        <item x="0"/>
        <item x="1"/>
        <item x="2"/>
        <item x="3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5">
        <item x="0"/>
        <item x="1"/>
        <item x="2"/>
        <item x="3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4">
    <i>
      <x v="3"/>
    </i>
    <i>
      <x v="1"/>
    </i>
    <i>
      <x v="2"/>
    </i>
    <i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1000000}" name="D1Ch 2" cacheId="40" applyNumberFormats="0" applyBorderFormats="0" applyFontFormats="0" applyPatternFormats="0" applyAlignmentFormats="0" applyWidthHeightFormats="0" dataCaption="" updatedVersion="8" rowGrandTotals="0" createdVersion="6" compact="0" compactData="0">
  <location ref="H6:K11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5">
        <item x="0"/>
        <item x="1"/>
        <item x="2"/>
        <item x="3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5">
        <item x="0"/>
        <item x="1"/>
        <item x="2"/>
        <item x="3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4">
    <i>
      <x v="3"/>
    </i>
    <i>
      <x v="1"/>
    </i>
    <i>
      <x v="2"/>
    </i>
    <i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900-000001000000}" name="D2D 2" cacheId="35" applyNumberFormats="0" applyBorderFormats="0" applyFontFormats="0" applyPatternFormats="0" applyAlignmentFormats="0" applyWidthHeightFormats="0" dataCaption="" updatedVersion="8" rowGrandTotals="0" createdVersion="6" compact="0" compactData="0">
  <location ref="H6:K13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7">
        <item x="0"/>
        <item x="1"/>
        <item x="2"/>
        <item x="3"/>
        <item x="4"/>
        <item x="5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6">
    <i>
      <x v="5"/>
    </i>
    <i>
      <x v="2"/>
    </i>
    <i>
      <x/>
    </i>
    <i>
      <x v="1"/>
    </i>
    <i>
      <x v="4"/>
    </i>
    <i>
      <x v="3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900-000000000000}" name="D2D" cacheId="35" applyNumberFormats="0" applyBorderFormats="0" applyFontFormats="0" applyPatternFormats="0" applyAlignmentFormats="0" applyWidthHeightFormats="0" dataCaption="" updatedVersion="8" rowGrandTotals="0" createdVersion="6" compact="0" compactData="0">
  <location ref="B4:F11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7">
        <item x="0"/>
        <item x="1"/>
        <item x="2"/>
        <item x="3"/>
        <item x="4"/>
        <item x="5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6">
    <i>
      <x v="5"/>
    </i>
    <i>
      <x v="2"/>
    </i>
    <i>
      <x/>
    </i>
    <i>
      <x v="1"/>
    </i>
    <i>
      <x v="4"/>
    </i>
    <i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D2Ch" cacheId="30" applyNumberFormats="0" applyBorderFormats="0" applyFontFormats="0" applyPatternFormats="0" applyAlignmentFormats="0" applyWidthHeightFormats="0" dataCaption="" updatedVersion="8" rowGrandTotals="0" createdVersion="6" compact="0" compactData="0">
  <location ref="B4:F8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4">
        <item x="0"/>
        <item x="1"/>
        <item x="2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4">
        <item x="0"/>
        <item x="1"/>
        <item x="2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3">
    <i>
      <x v="2"/>
    </i>
    <i>
      <x/>
    </i>
    <i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1000000}" name="D2Ch 2" cacheId="30" applyNumberFormats="0" applyBorderFormats="0" applyFontFormats="0" applyPatternFormats="0" applyAlignmentFormats="0" applyWidthHeightFormats="0" dataCaption="" updatedVersion="8" rowGrandTotals="0" createdVersion="6" compact="0" compactData="0">
  <location ref="H6:K10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4">
        <item x="0"/>
        <item x="1"/>
        <item x="2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4">
        <item x="0"/>
        <item x="1"/>
        <item x="2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3">
    <i>
      <x v="2"/>
    </i>
    <i>
      <x/>
    </i>
    <i>
      <x v="1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0000000}" name="Ž" cacheId="25" applyNumberFormats="0" applyBorderFormats="0" applyFontFormats="0" applyPatternFormats="0" applyAlignmentFormats="0" applyWidthHeightFormats="0" dataCaption="" updatedVersion="8" rowGrandTotals="0" createdVersion="6" compact="0" compactData="0">
  <location ref="B4:F17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2">
    <i>
      <x v="11"/>
    </i>
    <i>
      <x v="10"/>
    </i>
    <i>
      <x v="2"/>
    </i>
    <i>
      <x v="3"/>
    </i>
    <i>
      <x v="5"/>
    </i>
    <i>
      <x/>
    </i>
    <i>
      <x v="1"/>
    </i>
    <i>
      <x v="7"/>
    </i>
    <i>
      <x v="8"/>
    </i>
    <i>
      <x v="9"/>
    </i>
    <i>
      <x v="6"/>
    </i>
    <i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L1Dst" cacheId="90" applyNumberFormats="0" applyBorderFormats="0" applyFontFormats="0" applyPatternFormats="0" applyAlignmentFormats="0" applyWidthHeightFormats="0" dataCaption="" updatedVersion="8" rowGrandTotals="0" createdVersion="6" compact="0" compactData="0">
  <location ref="B6:F21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1000000}" name="Ž 2" cacheId="25" applyNumberFormats="0" applyBorderFormats="0" applyFontFormats="0" applyPatternFormats="0" applyAlignmentFormats="0" applyWidthHeightFormats="0" dataCaption="" updatedVersion="8" rowGrandTotals="0" createdVersion="6" compact="0" compactData="0">
  <location ref="H6:K19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2">
    <i>
      <x v="4"/>
    </i>
    <i>
      <x v="11"/>
    </i>
    <i>
      <x v="6"/>
    </i>
    <i>
      <x v="1"/>
    </i>
    <i>
      <x v="9"/>
    </i>
    <i>
      <x v="8"/>
    </i>
    <i>
      <x v="7"/>
    </i>
    <i>
      <x v="3"/>
    </i>
    <i>
      <x v="2"/>
    </i>
    <i>
      <x v="5"/>
    </i>
    <i>
      <x/>
    </i>
    <i>
      <x v="10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1000000}" name="M 2" cacheId="20" applyNumberFormats="0" applyBorderFormats="0" applyFontFormats="0" applyPatternFormats="0" applyAlignmentFormats="0" applyWidthHeightFormats="0" dataCaption="" updatedVersion="8" rowGrandTotals="0" createdVersion="6" compact="0" compactData="0">
  <location ref="H6:K9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3">
        <item x="0"/>
        <item x="1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3">
        <item x="0"/>
        <item x="1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2">
    <i>
      <x v="1"/>
    </i>
    <i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M" cacheId="20" applyNumberFormats="0" applyBorderFormats="0" applyFontFormats="0" applyPatternFormats="0" applyAlignmentFormats="0" applyWidthHeightFormats="0" dataCaption="" updatedVersion="8" rowGrandTotals="0" createdVersion="6" compact="0" compactData="0">
  <location ref="B4:F7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3">
        <item x="0"/>
        <item x="1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3">
        <item x="0"/>
        <item x="1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2">
    <i>
      <x v="1"/>
    </i>
    <i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L1Dst 2" cacheId="90" applyNumberFormats="0" applyBorderFormats="0" applyFontFormats="0" applyPatternFormats="0" applyAlignmentFormats="0" applyWidthHeightFormats="0" dataCaption="" updatedVersion="8" rowGrandTotals="0" createdVersion="6" compact="0" compactData="0">
  <location ref="H6:K21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4">
    <i>
      <x v="6"/>
    </i>
    <i>
      <x v="7"/>
    </i>
    <i>
      <x v="8"/>
    </i>
    <i>
      <x v="9"/>
    </i>
    <i>
      <x/>
    </i>
    <i>
      <x v="10"/>
    </i>
    <i>
      <x v="13"/>
    </i>
    <i>
      <x v="11"/>
    </i>
    <i>
      <x v="12"/>
    </i>
    <i>
      <x v="2"/>
    </i>
    <i>
      <x v="1"/>
    </i>
    <i>
      <x v="4"/>
    </i>
    <i>
      <x v="5"/>
    </i>
    <i>
      <x v="3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L1Ch" cacheId="85" applyNumberFormats="0" applyBorderFormats="0" applyFontFormats="0" applyPatternFormats="0" applyAlignmentFormats="0" applyWidthHeightFormats="0" dataCaption="" updatedVersion="8" rowGrandTotals="0" createdVersion="6" compact="0" compactData="0">
  <location ref="B4:F8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4">
        <item x="0"/>
        <item x="1"/>
        <item x="2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5">
        <item x="0"/>
        <item x="1"/>
        <item x="2"/>
        <item x="3"/>
        <item t="default"/>
      </items>
    </pivotField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3">
    <i>
      <x v="2"/>
    </i>
    <i>
      <x v="1"/>
    </i>
    <i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L1Ch 2" cacheId="85" applyNumberFormats="0" applyBorderFormats="0" applyFontFormats="0" applyPatternFormats="0" applyAlignmentFormats="0" applyWidthHeightFormats="0" dataCaption="" updatedVersion="8" rowGrandTotals="0" createdVersion="6" compact="0" compactData="0">
  <location ref="H6:K10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4">
        <item x="0"/>
        <item x="1"/>
        <item x="2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numFmtId="164" outline="0" multipleItemSelectionAllowed="1" showAll="0"/>
    <pivotField name="e23" compact="0" numFmtId="164" outline="0" multipleItemSelectionAllowed="1" showAll="0"/>
    <pivotField name="e33" compact="0" numFmtId="164" outline="0" multipleItemSelectionAllowed="1" showAll="0"/>
    <pivotField name="e43" compact="0" numFmtId="164" outline="0" multipleItemSelectionAllowed="1" showAll="0"/>
    <pivotField name="ko2" compact="0" numFmtId="164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5">
        <item x="0"/>
        <item x="1"/>
        <item x="2"/>
        <item x="3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3">
    <i>
      <x v="2"/>
    </i>
    <i>
      <x v="1"/>
    </i>
    <i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R1Dml 2" cacheId="80" applyNumberFormats="0" applyBorderFormats="0" applyFontFormats="0" applyPatternFormats="0" applyAlignmentFormats="0" applyWidthHeightFormats="0" dataCaption="" updatedVersion="8" rowGrandTotals="0" createdVersion="6" compact="0" compactData="0">
  <location ref="H6:K23" firstHeaderRow="1" firstDataRow="2" firstDataCol="1" rowPageCount="1" colPageCount="1"/>
  <pivotFields count="31">
    <pivotField name="Startovní pořadí" compact="0" outline="0" multipleItemSelectionAllowed="1" showAll="0"/>
    <pivotField name="Finále" axis="axisRow" compact="0" outline="0" multipleItemSelectionAllowed="1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>
          <references count="1">
            <reference field="4294967294" count="1">
              <x v="2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compact="0" outline="0" multipleItemSelectionAllowed="1" showAll="0"/>
    <pivotField name="Kvalifikace Celkem" compact="0" outline="0" multipleItemSelectionAllowed="1" showAll="0"/>
    <pivotField name="Umístění po kvalifikaci" compact="0" outline="0" multipleItemSelectionAllowed="1" showAll="0"/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dataField="1" compact="0" outline="0" multipleItemSelectionAllowed="1" showAll="0"/>
    <pivotField name="Umístění po Finále"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dataField="1" compact="0" outline="0" multipleItemSelectionAllowed="1" showAll="0"/>
    <pivotField name="Umístění po Finále Celkem" dataField="1" compact="0" outline="0" multipleItemSelectionAllowed="1" showAll="0"/>
  </pivotFields>
  <rowFields count="1">
    <field x="1"/>
  </rowFields>
  <rowItems count="16">
    <i>
      <x v="7"/>
    </i>
    <i>
      <x v="8"/>
    </i>
    <i>
      <x v="1"/>
    </i>
    <i>
      <x v="9"/>
    </i>
    <i>
      <x v="3"/>
    </i>
    <i>
      <x v="2"/>
    </i>
    <i>
      <x v="15"/>
    </i>
    <i>
      <x v="6"/>
    </i>
    <i>
      <x/>
    </i>
    <i>
      <x v="14"/>
    </i>
    <i>
      <x v="13"/>
    </i>
    <i>
      <x v="5"/>
    </i>
    <i>
      <x v="10"/>
    </i>
    <i>
      <x v="12"/>
    </i>
    <i>
      <x v="4"/>
    </i>
    <i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6" hier="0"/>
  </pageFields>
  <dataFields count="3">
    <dataField name="Finále_x000a_Celkem" fld="25" baseField="0"/>
    <dataField name="Po Finále_x000a_Celkem" fld="29" baseField="0"/>
    <dataField name="Umístění_x000a_po Finále" fld="30" baseField="0"/>
  </dataFields>
  <pivotTableStyleInfo showRowHeaders="1" showColHeaders="1" showRowStripes="0" showColStripes="0" showLastColumn="1"/>
  <filters count="1">
    <filter fld="26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R1Dml" cacheId="80" applyNumberFormats="0" applyBorderFormats="0" applyFontFormats="0" applyPatternFormats="0" applyAlignmentFormats="0" applyWidthHeightFormats="0" dataCaption="" updatedVersion="8" rowGrandTotals="0" createdVersion="6" compact="0" compactData="0">
  <location ref="B6:F23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numFmtId="164" outline="0" multipleItemSelectionAllowed="1" showAll="0"/>
    <pivotField name="E2" compact="0" numFmtId="164" outline="0" multipleItemSelectionAllowed="1" showAll="0"/>
    <pivotField name="E3" compact="0" numFmtId="164" outline="0" multipleItemSelectionAllowed="1" showAll="0"/>
    <pivotField name="E4" compact="0" numFmtId="164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numFmtId="164" outline="0" multipleItemSelectionAllowed="1" showAll="0"/>
    <pivotField name="e22" compact="0" numFmtId="164" outline="0" multipleItemSelectionAllowed="1" showAll="0"/>
    <pivotField name="e32" compact="0" numFmtId="164" outline="0" multipleItemSelectionAllowed="1" showAll="0"/>
    <pivotField name="e42" compact="0" numFmtId="164" outline="0" multipleItemSelectionAllowed="1" showAll="0"/>
    <pivotField name="KO" compact="0" numFmtId="164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16">
    <i>
      <x v="13"/>
    </i>
    <i>
      <x v="5"/>
    </i>
    <i>
      <x v="11"/>
    </i>
    <i>
      <x v="12"/>
    </i>
    <i>
      <x v="10"/>
    </i>
    <i>
      <x v="4"/>
    </i>
    <i>
      <x v="9"/>
    </i>
    <i>
      <x v="2"/>
    </i>
    <i>
      <x v="7"/>
    </i>
    <i>
      <x v="14"/>
    </i>
    <i>
      <x v="15"/>
    </i>
    <i>
      <x/>
    </i>
    <i>
      <x v="6"/>
    </i>
    <i>
      <x v="8"/>
    </i>
    <i>
      <x v="1"/>
    </i>
    <i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R1Dst" cacheId="75" applyNumberFormats="0" applyBorderFormats="0" applyFontFormats="0" applyPatternFormats="0" applyAlignmentFormats="0" applyWidthHeightFormats="0" dataCaption="" updatedVersion="8" rowGrandTotals="0" createdVersion="6" compact="0" compactData="0">
  <location ref="B6:F15" firstHeaderRow="1" firstDataRow="2" firstDataCol="1" rowPageCount="1" colPageCount="1"/>
  <pivotFields count="31">
    <pivotField name="Startovní pořadí" compact="0" outline="0" multipleItemSelectionAllowed="1" showAll="0"/>
    <pivotField name="Kvalifikace" axis="axisRow" compact="0" outline="0" multipleItemSelectionAllowed="1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  <autoSortScope>
        <pivotArea>
          <references count="1">
            <reference field="4294967294" count="1">
              <x v="3"/>
            </reference>
          </references>
        </pivotArea>
      </autoSortScope>
    </pivotField>
    <pivotField name="Ročník" compact="0" outline="0" multipleItemSelectionAllowed="1" showAll="0"/>
    <pivotField name="Oddíl" compact="0" outline="0" multipleItemSelectionAllowed="1" showAll="0"/>
    <pivotField name="E1" compact="0" outline="0" multipleItemSelectionAllowed="1" showAll="0"/>
    <pivotField name="E2" compact="0" outline="0" multipleItemSelectionAllowed="1" showAll="0"/>
    <pivotField name="E3" compact="0" outline="0" multipleItemSelectionAllowed="1" showAll="0"/>
    <pivotField name="E4" compact="0" outline="0" multipleItemSelectionAllowed="1" showAll="0"/>
    <pivotField name="Pen" compact="0" outline="0" multipleItemSelectionAllowed="1" showAll="0"/>
    <pivotField name="1. sestava Celkem" dataField="1" compact="0" outline="0" multipleItemSelectionAllowed="1" showAll="0"/>
    <pivotField name="e12" compact="0" outline="0" multipleItemSelectionAllowed="1" showAll="0"/>
    <pivotField name="e22" compact="0" outline="0" multipleItemSelectionAllowed="1" showAll="0"/>
    <pivotField name="e32" compact="0" outline="0" multipleItemSelectionAllowed="1" showAll="0"/>
    <pivotField name="e42" compact="0" outline="0" multipleItemSelectionAllowed="1" showAll="0"/>
    <pivotField name="KO" compact="0" outline="0" multipleItemSelectionAllowed="1" showAll="0"/>
    <pivotField name="pen2" compact="0" outline="0" multipleItemSelectionAllowed="1" showAll="0"/>
    <pivotField name="2. sestava Celkem" dataField="1" compact="0" outline="0" multipleItemSelectionAllowed="1" showAll="0"/>
    <pivotField name="Kvalifikace Celkem" dataField="1" compact="0" outline="0" multipleItemSelectionAllowed="1" showAll="0"/>
    <pivotField name="Umístění po kvalifikaci" axis="axisPage" dataField="1" compact="0" outline="0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name="e13" compact="0" outline="0" multipleItemSelectionAllowed="1" showAll="0"/>
    <pivotField name="e23" compact="0" outline="0" multipleItemSelectionAllowed="1" showAll="0"/>
    <pivotField name="e33" compact="0" outline="0" multipleItemSelectionAllowed="1" showAll="0"/>
    <pivotField name="e43" compact="0" outline="0" multipleItemSelectionAllowed="1" showAll="0"/>
    <pivotField name="ko2" compact="0" outline="0" multipleItemSelectionAllowed="1" showAll="0"/>
    <pivotField name="pen3" compact="0" outline="0" multipleItemSelectionAllowed="1" showAll="0"/>
    <pivotField name="Finále Celkem" compact="0" outline="0" multipleItemSelectionAllowed="1" showAll="0"/>
    <pivotField name="Umístění po Finále" compact="0" outline="0" multipleItemSelectionAllowed="1" showAll="0"/>
    <pivotField name="Kvalifikace + Finále Celkem" compact="0" outline="0" multipleItemSelectionAllowed="1" showAll="0"/>
    <pivotField name="Umístění po Kvalifikaci + Finále" compact="0" outline="0" multipleItemSelectionAllowed="1" showAll="0"/>
    <pivotField name="Po Finále Celkem" compact="0" outline="0" multipleItemSelectionAllowed="1" showAll="0"/>
    <pivotField name="Umístění po Finále Celkem" compact="0" outline="0" multipleItemSelectionAllowed="1" showAll="0"/>
  </pivotFields>
  <rowFields count="1">
    <field x="1"/>
  </rowFields>
  <rowItems count="8">
    <i>
      <x/>
    </i>
    <i>
      <x v="4"/>
    </i>
    <i>
      <x v="6"/>
    </i>
    <i>
      <x v="7"/>
    </i>
    <i>
      <x v="3"/>
    </i>
    <i>
      <x v="5"/>
    </i>
    <i>
      <x v="1"/>
    </i>
    <i>
      <x v="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0"/>
  </pageFields>
  <dataFields count="4">
    <dataField name="1. sestava_x000a_Celkem" fld="9" baseField="0"/>
    <dataField name="2. sestava_x000a_Celkem" fld="16" baseField="0"/>
    <dataField name="Kvalifikace_x000a_Celkem" fld="17" baseField="0"/>
    <dataField name="Umístění_x000a_po kvalifikaci" fld="18" baseField="0"/>
  </dataFields>
  <pivotTableStyleInfo showRowHeaders="1" showColHeaders="1" showRowStripes="0" showColStripes="0" showLastColumn="1"/>
  <filters count="1">
    <filter fld="18" type="captionGreaterThan" evalOrder="-1" id="1" stringValue1="0">
      <autoFilter ref="A1">
        <filterColumn colId="0">
          <customFilters>
            <customFilter operator="greaterThan" val="0"/>
          </customFilters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015"/>
  <sheetViews>
    <sheetView workbookViewId="0">
      <pane xSplit="2" ySplit="3" topLeftCell="C21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8" width="5.28515625" customWidth="1"/>
    <col min="9" max="9" width="6.5703125" customWidth="1"/>
    <col min="10" max="10" width="12.7109375" customWidth="1"/>
    <col min="11" max="14" width="5.28515625" customWidth="1"/>
    <col min="15" max="15" width="8.42578125" customWidth="1"/>
    <col min="16" max="16" width="7.425781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0</v>
      </c>
      <c r="AB1" s="2"/>
      <c r="AD1" s="3"/>
      <c r="AE1" s="3"/>
    </row>
    <row r="2" spans="1:31" ht="14.25" customHeight="1">
      <c r="A2" s="4"/>
      <c r="B2" s="5"/>
      <c r="C2" s="6"/>
      <c r="R2" s="7">
        <f>COUNT(R4:R33)</f>
        <v>9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2</v>
      </c>
      <c r="B4" s="21"/>
      <c r="C4" s="22"/>
      <c r="D4" s="22"/>
      <c r="E4" s="23"/>
      <c r="F4" s="23"/>
      <c r="G4" s="23"/>
      <c r="H4" s="23"/>
      <c r="I4" s="23"/>
      <c r="J4" s="24" t="str">
        <f t="shared" ref="J4:J31" si="0">IF(E4="","",(MEDIAN(E4:H4)*2)-I4)</f>
        <v/>
      </c>
      <c r="K4" s="23"/>
      <c r="L4" s="23"/>
      <c r="M4" s="23"/>
      <c r="N4" s="23"/>
      <c r="O4" s="23"/>
      <c r="P4" s="23"/>
      <c r="Q4" s="24" t="str">
        <f t="shared" ref="Q4:Q31" si="1">IF(K4="","",(MEDIAN(K4:N4)*2)+O4-P4)</f>
        <v/>
      </c>
      <c r="R4" s="25" t="str">
        <f t="shared" ref="R4:R31" si="2">IF(J4="","",J4+Q4)</f>
        <v/>
      </c>
      <c r="S4" s="26" t="str">
        <f t="shared" ref="S4:S31" si="3">IF(R4="","",_xlfn.RANK.EQ(R4,R$4:R$33))</f>
        <v/>
      </c>
      <c r="T4" s="23"/>
      <c r="U4" s="23"/>
      <c r="V4" s="23"/>
      <c r="W4" s="23"/>
      <c r="X4" s="23"/>
      <c r="Y4" s="27"/>
      <c r="Z4" s="28" t="str">
        <f t="shared" ref="Z4:Z31" si="4">IF(T4="","",(MEDIAN(T4:W4)*2)+X4-Y4)</f>
        <v/>
      </c>
      <c r="AA4" s="29" t="str">
        <f t="shared" ref="AA4:AA31" si="5">IF(Z4="","",_xlfn.RANK.EQ(Z4,Z$4:Z$33))</f>
        <v/>
      </c>
      <c r="AB4" s="28" t="str">
        <f t="shared" ref="AB4:AB31" si="6">IF(Z4="","",R4+Z4)</f>
        <v/>
      </c>
      <c r="AC4" s="29" t="str">
        <f t="shared" ref="AC4:AC31" si="7">IF(AB4="","",_xlfn.RANK.EQ(AB4,AB$4:AB$33))</f>
        <v/>
      </c>
      <c r="AD4" s="30" t="str">
        <f t="shared" ref="AD4:AD23" si="8">IF(R$2&lt;6,AB4,Z4)</f>
        <v/>
      </c>
      <c r="AE4" s="31" t="str">
        <f t="shared" ref="AE4:AE23" si="9">IF(R$2&lt;6,AC4,AA4)</f>
        <v/>
      </c>
    </row>
    <row r="5" spans="1:31" ht="18" customHeight="1">
      <c r="A5" s="32">
        <v>11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12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13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14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15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16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17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18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19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20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23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24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25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26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27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28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29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42">
        <v>30</v>
      </c>
      <c r="B22" s="43"/>
      <c r="C22" s="44"/>
      <c r="D22" s="44"/>
      <c r="E22" s="45"/>
      <c r="F22" s="45"/>
      <c r="G22" s="45"/>
      <c r="H22" s="45"/>
      <c r="I22" s="45"/>
      <c r="J22" s="36" t="str">
        <f t="shared" si="0"/>
        <v/>
      </c>
      <c r="K22" s="45"/>
      <c r="L22" s="45"/>
      <c r="M22" s="45"/>
      <c r="N22" s="45"/>
      <c r="O22" s="45"/>
      <c r="P22" s="4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45"/>
      <c r="U22" s="45"/>
      <c r="V22" s="45"/>
      <c r="W22" s="45"/>
      <c r="X22" s="4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6</v>
      </c>
      <c r="B23" s="33" t="s">
        <v>21</v>
      </c>
      <c r="C23" s="34">
        <v>2016</v>
      </c>
      <c r="D23" s="34" t="s">
        <v>22</v>
      </c>
      <c r="E23" s="35">
        <v>6</v>
      </c>
      <c r="F23" s="35">
        <v>5.5</v>
      </c>
      <c r="G23" s="35">
        <v>5.7</v>
      </c>
      <c r="H23" s="35">
        <v>5.3</v>
      </c>
      <c r="I23" s="35"/>
      <c r="J23" s="36">
        <f t="shared" si="0"/>
        <v>11.2</v>
      </c>
      <c r="K23" s="35">
        <v>5.7</v>
      </c>
      <c r="L23" s="35">
        <v>5.9</v>
      </c>
      <c r="M23" s="35">
        <v>5.5</v>
      </c>
      <c r="N23" s="35">
        <v>5.3</v>
      </c>
      <c r="O23" s="35">
        <v>0</v>
      </c>
      <c r="P23" s="35"/>
      <c r="Q23" s="36">
        <f t="shared" si="1"/>
        <v>11.2</v>
      </c>
      <c r="R23" s="37">
        <f t="shared" si="2"/>
        <v>22.4</v>
      </c>
      <c r="S23" s="38">
        <f t="shared" si="3"/>
        <v>6</v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1</v>
      </c>
      <c r="B24" s="33" t="s">
        <v>23</v>
      </c>
      <c r="C24" s="34">
        <v>2016</v>
      </c>
      <c r="D24" s="34" t="s">
        <v>24</v>
      </c>
      <c r="E24" s="35">
        <v>3.5</v>
      </c>
      <c r="F24" s="35">
        <v>3.4</v>
      </c>
      <c r="G24" s="35">
        <v>3.4</v>
      </c>
      <c r="H24" s="35">
        <v>3</v>
      </c>
      <c r="I24" s="35"/>
      <c r="J24" s="36">
        <f t="shared" si="0"/>
        <v>6.8</v>
      </c>
      <c r="K24" s="35">
        <v>6.7</v>
      </c>
      <c r="L24" s="35">
        <v>6.1</v>
      </c>
      <c r="M24" s="35">
        <v>6.3</v>
      </c>
      <c r="N24" s="35">
        <v>6.8</v>
      </c>
      <c r="O24" s="35">
        <v>0</v>
      </c>
      <c r="P24" s="35"/>
      <c r="Q24" s="36">
        <f t="shared" si="1"/>
        <v>13</v>
      </c>
      <c r="R24" s="37">
        <f t="shared" si="2"/>
        <v>19.8</v>
      </c>
      <c r="S24" s="38">
        <f t="shared" si="3"/>
        <v>7</v>
      </c>
      <c r="T24" s="35"/>
      <c r="U24" s="35"/>
      <c r="V24" s="35"/>
      <c r="W24" s="35"/>
      <c r="X24" s="35"/>
      <c r="Y24" s="39"/>
      <c r="Z24" s="39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/>
      <c r="AE24" s="31"/>
    </row>
    <row r="25" spans="1:31" ht="18" customHeight="1">
      <c r="A25" s="32">
        <v>8</v>
      </c>
      <c r="B25" s="33" t="s">
        <v>25</v>
      </c>
      <c r="C25" s="34">
        <v>2016</v>
      </c>
      <c r="D25" s="34" t="s">
        <v>22</v>
      </c>
      <c r="E25" s="35">
        <v>3</v>
      </c>
      <c r="F25" s="35">
        <v>3</v>
      </c>
      <c r="G25" s="35">
        <v>3.1</v>
      </c>
      <c r="H25" s="35">
        <v>2.6</v>
      </c>
      <c r="I25" s="35"/>
      <c r="J25" s="36">
        <f t="shared" si="0"/>
        <v>6</v>
      </c>
      <c r="K25" s="35">
        <v>5.3</v>
      </c>
      <c r="L25" s="35">
        <v>5.3</v>
      </c>
      <c r="M25" s="35">
        <v>5.2</v>
      </c>
      <c r="N25" s="35">
        <v>5</v>
      </c>
      <c r="O25" s="35">
        <v>0</v>
      </c>
      <c r="P25" s="35"/>
      <c r="Q25" s="36">
        <f t="shared" si="1"/>
        <v>10.5</v>
      </c>
      <c r="R25" s="37">
        <f t="shared" si="2"/>
        <v>16.5</v>
      </c>
      <c r="S25" s="38">
        <f t="shared" si="3"/>
        <v>8</v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/>
      <c r="AE25" s="31"/>
    </row>
    <row r="26" spans="1:31" ht="18" customHeight="1">
      <c r="A26" s="32">
        <v>9</v>
      </c>
      <c r="B26" s="33" t="s">
        <v>26</v>
      </c>
      <c r="C26" s="34">
        <v>2018</v>
      </c>
      <c r="D26" s="34" t="s">
        <v>22</v>
      </c>
      <c r="E26" s="35">
        <v>2</v>
      </c>
      <c r="F26" s="35">
        <v>2.2000000000000002</v>
      </c>
      <c r="G26" s="35">
        <v>1.7</v>
      </c>
      <c r="H26" s="35">
        <v>1.6</v>
      </c>
      <c r="I26" s="35"/>
      <c r="J26" s="36">
        <f t="shared" si="0"/>
        <v>3.7</v>
      </c>
      <c r="K26" s="35">
        <v>2.8</v>
      </c>
      <c r="L26" s="35">
        <v>2.2999999999999998</v>
      </c>
      <c r="M26" s="35">
        <v>2.6</v>
      </c>
      <c r="N26" s="35">
        <v>2.7</v>
      </c>
      <c r="O26" s="35">
        <v>0</v>
      </c>
      <c r="P26" s="35"/>
      <c r="Q26" s="36">
        <f t="shared" si="1"/>
        <v>5.3000000000000007</v>
      </c>
      <c r="R26" s="37">
        <f t="shared" si="2"/>
        <v>9</v>
      </c>
      <c r="S26" s="38">
        <f t="shared" si="3"/>
        <v>9</v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ref="AD26:AD33" si="10">IF(R$2&lt;6,AB26,Z26)</f>
        <v/>
      </c>
      <c r="AE26" s="31" t="str">
        <f t="shared" ref="AE26:AE33" si="11">IF(R$2&lt;6,AC26,AA26)</f>
        <v/>
      </c>
    </row>
    <row r="27" spans="1:31" ht="18" customHeight="1">
      <c r="A27" s="32">
        <v>3</v>
      </c>
      <c r="B27" s="33" t="s">
        <v>27</v>
      </c>
      <c r="C27" s="34">
        <v>2016</v>
      </c>
      <c r="D27" s="34" t="s">
        <v>24</v>
      </c>
      <c r="E27" s="35">
        <v>8.6999999999999993</v>
      </c>
      <c r="F27" s="35">
        <v>8.5</v>
      </c>
      <c r="G27" s="35">
        <v>8.5</v>
      </c>
      <c r="H27" s="35">
        <v>8</v>
      </c>
      <c r="I27" s="35"/>
      <c r="J27" s="36">
        <f t="shared" si="0"/>
        <v>17</v>
      </c>
      <c r="K27" s="35">
        <v>8.1999999999999993</v>
      </c>
      <c r="L27" s="35">
        <v>7.6</v>
      </c>
      <c r="M27" s="35">
        <v>8.9</v>
      </c>
      <c r="N27" s="35">
        <v>8.5</v>
      </c>
      <c r="O27" s="35">
        <v>0</v>
      </c>
      <c r="P27" s="35"/>
      <c r="Q27" s="36">
        <f t="shared" si="1"/>
        <v>16.7</v>
      </c>
      <c r="R27" s="37">
        <f t="shared" si="2"/>
        <v>33.700000000000003</v>
      </c>
      <c r="S27" s="38">
        <f t="shared" si="3"/>
        <v>1</v>
      </c>
      <c r="T27" s="35">
        <v>8.3000000000000007</v>
      </c>
      <c r="U27" s="35">
        <v>7.9</v>
      </c>
      <c r="V27" s="35">
        <v>8.6</v>
      </c>
      <c r="W27" s="35">
        <v>8.8000000000000007</v>
      </c>
      <c r="X27" s="35">
        <v>0</v>
      </c>
      <c r="Y27" s="39"/>
      <c r="Z27" s="40">
        <f t="shared" si="4"/>
        <v>16.899999999999999</v>
      </c>
      <c r="AA27" s="31">
        <f t="shared" si="5"/>
        <v>1</v>
      </c>
      <c r="AB27" s="40">
        <f t="shared" si="6"/>
        <v>50.6</v>
      </c>
      <c r="AC27" s="31">
        <f t="shared" si="7"/>
        <v>1</v>
      </c>
      <c r="AD27" s="41">
        <f t="shared" si="10"/>
        <v>16.899999999999999</v>
      </c>
      <c r="AE27" s="31">
        <f t="shared" si="11"/>
        <v>1</v>
      </c>
    </row>
    <row r="28" spans="1:31" ht="18" customHeight="1">
      <c r="A28" s="32">
        <v>4</v>
      </c>
      <c r="B28" s="33" t="s">
        <v>28</v>
      </c>
      <c r="C28" s="34">
        <v>2015</v>
      </c>
      <c r="D28" s="34" t="s">
        <v>29</v>
      </c>
      <c r="E28" s="35">
        <v>7.1</v>
      </c>
      <c r="F28" s="35">
        <v>7.3</v>
      </c>
      <c r="G28" s="35">
        <v>6.9</v>
      </c>
      <c r="H28" s="35">
        <v>6.3</v>
      </c>
      <c r="I28" s="35"/>
      <c r="J28" s="36">
        <f t="shared" si="0"/>
        <v>14</v>
      </c>
      <c r="K28" s="35">
        <v>7.6</v>
      </c>
      <c r="L28" s="35">
        <v>7.4</v>
      </c>
      <c r="M28" s="35">
        <v>7.5</v>
      </c>
      <c r="N28" s="35">
        <v>7.7</v>
      </c>
      <c r="O28" s="35">
        <v>0</v>
      </c>
      <c r="P28" s="35"/>
      <c r="Q28" s="36">
        <f t="shared" si="1"/>
        <v>15.1</v>
      </c>
      <c r="R28" s="37">
        <f t="shared" si="2"/>
        <v>29.1</v>
      </c>
      <c r="S28" s="38">
        <f t="shared" si="3"/>
        <v>3</v>
      </c>
      <c r="T28" s="35">
        <v>7.2</v>
      </c>
      <c r="U28" s="35">
        <v>7.4</v>
      </c>
      <c r="V28" s="35">
        <v>6.3</v>
      </c>
      <c r="W28" s="35">
        <v>7.3</v>
      </c>
      <c r="X28" s="35">
        <v>0</v>
      </c>
      <c r="Y28" s="39"/>
      <c r="Z28" s="40">
        <f t="shared" si="4"/>
        <v>14.5</v>
      </c>
      <c r="AA28" s="31">
        <f t="shared" si="5"/>
        <v>2</v>
      </c>
      <c r="AB28" s="40">
        <f t="shared" si="6"/>
        <v>43.6</v>
      </c>
      <c r="AC28" s="31">
        <f t="shared" si="7"/>
        <v>3</v>
      </c>
      <c r="AD28" s="41">
        <f t="shared" si="10"/>
        <v>14.5</v>
      </c>
      <c r="AE28" s="31">
        <f t="shared" si="11"/>
        <v>2</v>
      </c>
    </row>
    <row r="29" spans="1:31" ht="18" customHeight="1">
      <c r="A29" s="32">
        <v>5</v>
      </c>
      <c r="B29" s="33" t="s">
        <v>30</v>
      </c>
      <c r="C29" s="34">
        <v>2016</v>
      </c>
      <c r="D29" s="34" t="s">
        <v>24</v>
      </c>
      <c r="E29" s="35">
        <v>7.7</v>
      </c>
      <c r="F29" s="35">
        <v>7.8</v>
      </c>
      <c r="G29" s="35">
        <v>7.4</v>
      </c>
      <c r="H29" s="35">
        <v>7</v>
      </c>
      <c r="I29" s="35"/>
      <c r="J29" s="36">
        <f t="shared" si="0"/>
        <v>15.100000000000001</v>
      </c>
      <c r="K29" s="35">
        <v>7.6</v>
      </c>
      <c r="L29" s="35">
        <v>6.9</v>
      </c>
      <c r="M29" s="35">
        <v>7.8</v>
      </c>
      <c r="N29" s="35">
        <v>7.6</v>
      </c>
      <c r="O29" s="35">
        <v>0</v>
      </c>
      <c r="P29" s="35"/>
      <c r="Q29" s="36">
        <f t="shared" si="1"/>
        <v>15.2</v>
      </c>
      <c r="R29" s="37">
        <f t="shared" si="2"/>
        <v>30.3</v>
      </c>
      <c r="S29" s="38">
        <f t="shared" si="3"/>
        <v>2</v>
      </c>
      <c r="T29" s="35">
        <v>6.9</v>
      </c>
      <c r="U29" s="35">
        <v>7</v>
      </c>
      <c r="V29" s="35">
        <v>7.9</v>
      </c>
      <c r="W29" s="35">
        <v>7.4</v>
      </c>
      <c r="X29" s="35">
        <v>0</v>
      </c>
      <c r="Y29" s="39"/>
      <c r="Z29" s="40">
        <f t="shared" si="4"/>
        <v>14.4</v>
      </c>
      <c r="AA29" s="31">
        <f t="shared" si="5"/>
        <v>3</v>
      </c>
      <c r="AB29" s="40">
        <f t="shared" si="6"/>
        <v>44.7</v>
      </c>
      <c r="AC29" s="31">
        <f t="shared" si="7"/>
        <v>2</v>
      </c>
      <c r="AD29" s="41">
        <f t="shared" si="10"/>
        <v>14.4</v>
      </c>
      <c r="AE29" s="31">
        <f t="shared" si="11"/>
        <v>3</v>
      </c>
    </row>
    <row r="30" spans="1:31" ht="18" customHeight="1">
      <c r="A30" s="32">
        <v>7</v>
      </c>
      <c r="B30" s="33" t="s">
        <v>31</v>
      </c>
      <c r="C30" s="34">
        <v>2016</v>
      </c>
      <c r="D30" s="34" t="s">
        <v>32</v>
      </c>
      <c r="E30" s="35">
        <v>5.9</v>
      </c>
      <c r="F30" s="35">
        <v>6.3</v>
      </c>
      <c r="G30" s="35">
        <v>5.9</v>
      </c>
      <c r="H30" s="35">
        <v>5.5</v>
      </c>
      <c r="I30" s="35"/>
      <c r="J30" s="36">
        <f t="shared" si="0"/>
        <v>11.8</v>
      </c>
      <c r="K30" s="35">
        <v>5.7</v>
      </c>
      <c r="L30" s="35">
        <v>5.4</v>
      </c>
      <c r="M30" s="35">
        <v>5.4</v>
      </c>
      <c r="N30" s="35">
        <v>5.0999999999999996</v>
      </c>
      <c r="O30" s="35">
        <v>0</v>
      </c>
      <c r="P30" s="35"/>
      <c r="Q30" s="36">
        <f t="shared" si="1"/>
        <v>10.8</v>
      </c>
      <c r="R30" s="37">
        <f t="shared" si="2"/>
        <v>22.6</v>
      </c>
      <c r="S30" s="38">
        <f t="shared" si="3"/>
        <v>5</v>
      </c>
      <c r="T30" s="35">
        <v>6</v>
      </c>
      <c r="U30" s="35">
        <v>6.5</v>
      </c>
      <c r="V30" s="35">
        <v>5.4</v>
      </c>
      <c r="W30" s="35">
        <v>6</v>
      </c>
      <c r="X30" s="35">
        <v>0</v>
      </c>
      <c r="Y30" s="39"/>
      <c r="Z30" s="40">
        <f t="shared" si="4"/>
        <v>12</v>
      </c>
      <c r="AA30" s="31">
        <f t="shared" si="5"/>
        <v>4</v>
      </c>
      <c r="AB30" s="40">
        <f t="shared" si="6"/>
        <v>34.6</v>
      </c>
      <c r="AC30" s="31">
        <f t="shared" si="7"/>
        <v>4</v>
      </c>
      <c r="AD30" s="41">
        <f t="shared" si="10"/>
        <v>12</v>
      </c>
      <c r="AE30" s="31">
        <f t="shared" si="11"/>
        <v>4</v>
      </c>
    </row>
    <row r="31" spans="1:31" ht="18" customHeight="1">
      <c r="A31" s="32">
        <v>10</v>
      </c>
      <c r="B31" s="33" t="s">
        <v>33</v>
      </c>
      <c r="C31" s="34">
        <v>2015</v>
      </c>
      <c r="D31" s="34" t="s">
        <v>22</v>
      </c>
      <c r="E31" s="35">
        <v>5.0999999999999996</v>
      </c>
      <c r="F31" s="35">
        <v>5.4</v>
      </c>
      <c r="G31" s="35">
        <v>6</v>
      </c>
      <c r="H31" s="35">
        <v>5.7</v>
      </c>
      <c r="I31" s="35"/>
      <c r="J31" s="36">
        <f t="shared" si="0"/>
        <v>11.100000000000001</v>
      </c>
      <c r="K31" s="35">
        <v>6.1</v>
      </c>
      <c r="L31" s="35">
        <v>6.2</v>
      </c>
      <c r="M31" s="35">
        <v>6</v>
      </c>
      <c r="N31" s="35">
        <v>6.7</v>
      </c>
      <c r="O31" s="35">
        <v>0</v>
      </c>
      <c r="P31" s="35"/>
      <c r="Q31" s="36">
        <f t="shared" si="1"/>
        <v>12.3</v>
      </c>
      <c r="R31" s="37">
        <f t="shared" si="2"/>
        <v>23.400000000000002</v>
      </c>
      <c r="S31" s="38">
        <f t="shared" si="3"/>
        <v>4</v>
      </c>
      <c r="T31" s="35">
        <v>2.1</v>
      </c>
      <c r="U31" s="35">
        <v>2</v>
      </c>
      <c r="V31" s="35">
        <v>2.1</v>
      </c>
      <c r="W31" s="35">
        <v>2.2999999999999998</v>
      </c>
      <c r="X31" s="35">
        <v>0</v>
      </c>
      <c r="Y31" s="39"/>
      <c r="Z31" s="40">
        <f t="shared" si="4"/>
        <v>4.2</v>
      </c>
      <c r="AA31" s="31">
        <f t="shared" si="5"/>
        <v>5</v>
      </c>
      <c r="AB31" s="40">
        <f t="shared" si="6"/>
        <v>27.6</v>
      </c>
      <c r="AC31" s="31">
        <f t="shared" si="7"/>
        <v>5</v>
      </c>
      <c r="AD31" s="41">
        <f t="shared" si="10"/>
        <v>4.2</v>
      </c>
      <c r="AE31" s="31">
        <f t="shared" si="11"/>
        <v>5</v>
      </c>
    </row>
    <row r="32" spans="1:31" ht="18" customHeight="1">
      <c r="A32" s="32">
        <v>21</v>
      </c>
      <c r="B32" s="33"/>
      <c r="C32" s="34"/>
      <c r="D32" s="34"/>
      <c r="E32" s="35"/>
      <c r="F32" s="35"/>
      <c r="G32" s="35"/>
      <c r="H32" s="35"/>
      <c r="I32" s="35"/>
      <c r="J32" s="36"/>
      <c r="K32" s="35"/>
      <c r="L32" s="35"/>
      <c r="M32" s="35"/>
      <c r="N32" s="35"/>
      <c r="O32" s="35"/>
      <c r="P32" s="35"/>
      <c r="Q32" s="36"/>
      <c r="R32" s="37"/>
      <c r="S32" s="38"/>
      <c r="T32" s="35"/>
      <c r="U32" s="35"/>
      <c r="V32" s="35"/>
      <c r="W32" s="35"/>
      <c r="X32" s="35"/>
      <c r="Y32" s="39"/>
      <c r="Z32" s="40"/>
      <c r="AA32" s="31"/>
      <c r="AB32" s="40"/>
      <c r="AC32" s="31"/>
      <c r="AD32" s="41">
        <f t="shared" si="10"/>
        <v>0</v>
      </c>
      <c r="AE32" s="31">
        <f t="shared" si="11"/>
        <v>0</v>
      </c>
    </row>
    <row r="33" spans="1:31" ht="18" customHeight="1">
      <c r="A33" s="46">
        <v>22</v>
      </c>
      <c r="B33" s="47"/>
      <c r="C33" s="48"/>
      <c r="D33" s="48"/>
      <c r="E33" s="49"/>
      <c r="F33" s="49"/>
      <c r="G33" s="49"/>
      <c r="H33" s="49"/>
      <c r="I33" s="49"/>
      <c r="J33" s="50"/>
      <c r="K33" s="49"/>
      <c r="L33" s="49"/>
      <c r="M33" s="49"/>
      <c r="N33" s="49"/>
      <c r="O33" s="49"/>
      <c r="P33" s="49"/>
      <c r="Q33" s="50"/>
      <c r="R33" s="51"/>
      <c r="S33" s="52"/>
      <c r="T33" s="49"/>
      <c r="U33" s="49"/>
      <c r="V33" s="49"/>
      <c r="W33" s="49"/>
      <c r="X33" s="49"/>
      <c r="Y33" s="53"/>
      <c r="Z33" s="54"/>
      <c r="AA33" s="55"/>
      <c r="AB33" s="54"/>
      <c r="AC33" s="55"/>
      <c r="AD33" s="56">
        <f t="shared" si="10"/>
        <v>0</v>
      </c>
      <c r="AE33" s="55">
        <f t="shared" si="11"/>
        <v>0</v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0000000}">
    <sortState xmlns:xlrd2="http://schemas.microsoft.com/office/spreadsheetml/2017/richdata2" ref="A3:AC33">
      <sortCondition descending="1" ref="Z3:Z33"/>
      <sortCondition descending="1" ref="R3:R33"/>
      <sortCondition ref="A3:A33"/>
    </sortState>
  </autoFilter>
  <conditionalFormatting sqref="Z3:Z33">
    <cfRule type="expression" dxfId="162" priority="1">
      <formula>R$2&gt;=6</formula>
    </cfRule>
  </conditionalFormatting>
  <conditionalFormatting sqref="AB3:AB33">
    <cfRule type="expression" dxfId="161" priority="2">
      <formula>R$2&lt;6</formula>
    </cfRule>
  </conditionalFormatting>
  <conditionalFormatting sqref="AA3:AA33">
    <cfRule type="expression" dxfId="160" priority="3">
      <formula>R$2&gt;=6</formula>
    </cfRule>
  </conditionalFormatting>
  <conditionalFormatting sqref="AC3:AC33">
    <cfRule type="expression" dxfId="15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'5'!A1</f>
        <v>R1 dívky - starší</v>
      </c>
      <c r="C1" s="58"/>
      <c r="D1" s="58"/>
      <c r="E1" s="59"/>
      <c r="F1" s="58"/>
      <c r="G1" s="60"/>
      <c r="H1" s="61" t="str">
        <f>IF(G5="","",IF('5'!R2&gt;=6,"O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t="s">
        <v>93</v>
      </c>
      <c r="C2" s="58"/>
      <c r="D2" s="58"/>
      <c r="E2" s="59"/>
      <c r="F2" s="58"/>
      <c r="G2" s="60"/>
      <c r="H2" s="60" t="str">
        <f>IF(G5="","",IF('5'!R2&gt;=6,"...Protože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85" t="s">
        <v>14</v>
      </c>
      <c r="C4" s="86" t="s">
        <v>179</v>
      </c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/>
      <c r="C6" s="73" t="s">
        <v>177</v>
      </c>
      <c r="D6" s="74"/>
      <c r="E6" s="74"/>
      <c r="F6" s="75"/>
      <c r="G6" s="60" t="str">
        <f t="shared" si="0"/>
        <v/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73" t="s">
        <v>35</v>
      </c>
      <c r="C7" s="72" t="s">
        <v>36</v>
      </c>
      <c r="D7" s="76" t="s">
        <v>37</v>
      </c>
      <c r="E7" s="76" t="s">
        <v>38</v>
      </c>
      <c r="F7" s="77" t="s">
        <v>39</v>
      </c>
      <c r="G7" s="60" t="str">
        <f t="shared" si="0"/>
        <v/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72" t="s">
        <v>178</v>
      </c>
      <c r="C8" s="78">
        <v>0</v>
      </c>
      <c r="D8" s="79">
        <v>0</v>
      </c>
      <c r="E8" s="79">
        <v>0</v>
      </c>
      <c r="F8" s="80">
        <v>0</v>
      </c>
      <c r="G8" s="60" t="str">
        <f t="shared" si="0"/>
        <v>F</v>
      </c>
      <c r="H8" s="72" t="s">
        <v>86</v>
      </c>
      <c r="I8" s="78">
        <v>0</v>
      </c>
      <c r="J8" s="79"/>
      <c r="K8" s="8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89</v>
      </c>
      <c r="C9" s="88">
        <v>15.899999999999999</v>
      </c>
      <c r="D9" s="89">
        <v>13.2</v>
      </c>
      <c r="E9" s="89">
        <v>29.099999999999998</v>
      </c>
      <c r="F9" s="90">
        <v>1</v>
      </c>
      <c r="G9" s="60" t="str">
        <f t="shared" si="0"/>
        <v>F</v>
      </c>
      <c r="H9" s="87" t="s">
        <v>178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91</v>
      </c>
      <c r="C10" s="88">
        <v>13.9</v>
      </c>
      <c r="D10" s="89">
        <v>14.299999999999999</v>
      </c>
      <c r="E10" s="89">
        <v>28.2</v>
      </c>
      <c r="F10" s="90">
        <v>2</v>
      </c>
      <c r="G10" s="60" t="str">
        <f t="shared" si="0"/>
        <v>F</v>
      </c>
      <c r="H10" s="87" t="s">
        <v>87</v>
      </c>
      <c r="I10" s="88">
        <v>0</v>
      </c>
      <c r="J10" s="89"/>
      <c r="K10" s="9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92</v>
      </c>
      <c r="C11" s="88">
        <v>13.3</v>
      </c>
      <c r="D11" s="89">
        <v>12.8</v>
      </c>
      <c r="E11" s="89">
        <v>26.1</v>
      </c>
      <c r="F11" s="90">
        <v>3</v>
      </c>
      <c r="G11" s="60" t="str">
        <f t="shared" si="0"/>
        <v>F</v>
      </c>
      <c r="H11" s="87" t="s">
        <v>88</v>
      </c>
      <c r="I11" s="88">
        <v>15.3</v>
      </c>
      <c r="J11" s="89">
        <v>15.3</v>
      </c>
      <c r="K11" s="90">
        <v>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88</v>
      </c>
      <c r="C12" s="88">
        <v>13.4</v>
      </c>
      <c r="D12" s="89">
        <v>12.2</v>
      </c>
      <c r="E12" s="89">
        <v>25.6</v>
      </c>
      <c r="F12" s="90">
        <v>4</v>
      </c>
      <c r="G12" s="60" t="str">
        <f t="shared" si="0"/>
        <v>F</v>
      </c>
      <c r="H12" s="87" t="s">
        <v>89</v>
      </c>
      <c r="I12" s="88">
        <v>15.299999999999999</v>
      </c>
      <c r="J12" s="89">
        <v>15.299999999999999</v>
      </c>
      <c r="K12" s="90">
        <v>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90</v>
      </c>
      <c r="C13" s="88">
        <v>8.1</v>
      </c>
      <c r="D13" s="89">
        <v>11.3</v>
      </c>
      <c r="E13" s="89">
        <v>19.399999999999999</v>
      </c>
      <c r="F13" s="90">
        <v>5</v>
      </c>
      <c r="G13" s="60" t="str">
        <f t="shared" si="0"/>
        <v>F</v>
      </c>
      <c r="H13" s="87" t="s">
        <v>90</v>
      </c>
      <c r="I13" s="88">
        <v>14.799999999999999</v>
      </c>
      <c r="J13" s="89">
        <v>14.799999999999999</v>
      </c>
      <c r="K13" s="90">
        <v>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86</v>
      </c>
      <c r="C14" s="88">
        <v>14.100000000000001</v>
      </c>
      <c r="D14" s="89">
        <v>4.1999999999999993</v>
      </c>
      <c r="E14" s="89">
        <v>18.3</v>
      </c>
      <c r="F14" s="90">
        <v>6</v>
      </c>
      <c r="G14" s="60" t="str">
        <f t="shared" si="0"/>
        <v/>
      </c>
      <c r="H14" s="87" t="s">
        <v>91</v>
      </c>
      <c r="I14" s="88">
        <v>14.299999999999999</v>
      </c>
      <c r="J14" s="89">
        <v>14.299999999999999</v>
      </c>
      <c r="K14" s="90">
        <v>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1" t="s">
        <v>87</v>
      </c>
      <c r="C15" s="82">
        <v>4.0999999999999996</v>
      </c>
      <c r="D15" s="83">
        <v>14.1</v>
      </c>
      <c r="E15" s="83">
        <v>18.2</v>
      </c>
      <c r="F15" s="84">
        <v>7</v>
      </c>
      <c r="G15" s="60" t="str">
        <f t="shared" si="0"/>
        <v/>
      </c>
      <c r="H15" s="81" t="s">
        <v>92</v>
      </c>
      <c r="I15" s="82">
        <v>13.700000000000001</v>
      </c>
      <c r="J15" s="83">
        <v>13.700000000000001</v>
      </c>
      <c r="K15" s="84">
        <v>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:F7 F16:F81">
    <cfRule type="cellIs" dxfId="118" priority="1" operator="lessThanOrEqual">
      <formula>5</formula>
    </cfRule>
  </conditionalFormatting>
  <conditionalFormatting sqref="J1:J3 J5:K7 K16:K83 J16:J1000">
    <cfRule type="cellIs" dxfId="117" priority="2" operator="equal">
      <formula>1</formula>
    </cfRule>
  </conditionalFormatting>
  <conditionalFormatting sqref="J1:J3 J5:K7 K16:K83 J16:J1000">
    <cfRule type="cellIs" dxfId="116" priority="3" operator="equal">
      <formula>2</formula>
    </cfRule>
  </conditionalFormatting>
  <conditionalFormatting sqref="J1:J3 J5:K7 K16:K83 J16:J1000">
    <cfRule type="cellIs" dxfId="115" priority="4" operator="equal">
      <formula>3</formula>
    </cfRule>
  </conditionalFormatting>
  <conditionalFormatting sqref="B5:B50 A6:A50">
    <cfRule type="notContainsBlanks" dxfId="114" priority="5">
      <formula>LEN(TRIM(B5))&gt;0</formula>
    </cfRule>
  </conditionalFormatting>
  <conditionalFormatting sqref="H5:H50">
    <cfRule type="notContainsBlanks" dxfId="11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E1015"/>
  <sheetViews>
    <sheetView workbookViewId="0">
      <pane xSplit="2" topLeftCell="C1" activePane="topRight" state="frozen"/>
      <selection pane="topRight" activeCell="D2" sqref="D2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8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94</v>
      </c>
      <c r="AB1" s="2"/>
      <c r="AD1" s="3"/>
      <c r="AE1" s="3"/>
    </row>
    <row r="2" spans="1:31" ht="14.25" customHeight="1">
      <c r="B2" s="5"/>
      <c r="C2" s="6"/>
      <c r="R2" s="7">
        <f>COUNT(R4:R33)</f>
        <v>4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95</v>
      </c>
      <c r="C4" s="22">
        <v>2011</v>
      </c>
      <c r="D4" s="22" t="s">
        <v>32</v>
      </c>
      <c r="E4" s="23">
        <v>6.4</v>
      </c>
      <c r="F4" s="23">
        <v>5.7</v>
      </c>
      <c r="G4" s="23">
        <v>6.3</v>
      </c>
      <c r="H4" s="23">
        <v>5.7</v>
      </c>
      <c r="I4" s="23"/>
      <c r="J4" s="24">
        <f t="shared" ref="J4:J23" si="0">IF(E4="","",(MEDIAN(E4:H4)*2)-I4)</f>
        <v>12</v>
      </c>
      <c r="K4" s="23">
        <v>6.5</v>
      </c>
      <c r="L4" s="23">
        <v>5.7</v>
      </c>
      <c r="M4" s="23">
        <v>5.9</v>
      </c>
      <c r="N4" s="23">
        <v>6.8</v>
      </c>
      <c r="O4" s="23">
        <v>0.6</v>
      </c>
      <c r="P4" s="23"/>
      <c r="Q4" s="24">
        <f t="shared" ref="Q4:Q23" si="1">IF(K4="","",(MEDIAN(K4:N4)*2)+O4-P4)</f>
        <v>13</v>
      </c>
      <c r="R4" s="25">
        <f t="shared" ref="R4:R23" si="2">IF(J4="","",J4+Q4)</f>
        <v>25</v>
      </c>
      <c r="S4" s="26">
        <f t="shared" ref="S4:S23" si="3">IF(R4="","",_xlfn.RANK.EQ(R4,R$4:R$33))</f>
        <v>2</v>
      </c>
      <c r="T4" s="23">
        <v>2.7</v>
      </c>
      <c r="U4" s="23">
        <v>2.5</v>
      </c>
      <c r="V4" s="23">
        <v>2.6</v>
      </c>
      <c r="W4" s="23">
        <v>2.8</v>
      </c>
      <c r="X4" s="23">
        <v>0.1</v>
      </c>
      <c r="Y4" s="27"/>
      <c r="Z4" s="27">
        <f t="shared" ref="Z4:Z23" si="4">IF(T4="","",(MEDIAN(T4:W4)*2)+X4-Y4)</f>
        <v>5.4</v>
      </c>
      <c r="AA4" s="29">
        <f t="shared" ref="AA4:AA23" si="5">IF(Z4="","",_xlfn.RANK.EQ(Z4,Z$4:Z$33))</f>
        <v>4</v>
      </c>
      <c r="AB4" s="28">
        <f t="shared" ref="AB4:AB23" si="6">IF(Z4="","",R4+Z4)</f>
        <v>30.4</v>
      </c>
      <c r="AC4" s="29">
        <f t="shared" ref="AC4:AC23" si="7">IF(AB4="","",_xlfn.RANK.EQ(AB4,AB$4:AB$33))</f>
        <v>4</v>
      </c>
      <c r="AD4" s="30">
        <f t="shared" ref="AD4:AD23" si="8">IF(R$2&lt;6,AB4,Z4)</f>
        <v>30.4</v>
      </c>
      <c r="AE4" s="31">
        <f t="shared" ref="AE4:AE23" si="9">IF(R$2&lt;6,AC4,AA4)</f>
        <v>4</v>
      </c>
    </row>
    <row r="5" spans="1:31" ht="18" customHeight="1">
      <c r="A5" s="32">
        <v>2</v>
      </c>
      <c r="B5" s="33" t="s">
        <v>96</v>
      </c>
      <c r="C5" s="34">
        <v>2014</v>
      </c>
      <c r="D5" s="34" t="s">
        <v>67</v>
      </c>
      <c r="E5" s="35">
        <v>6.5</v>
      </c>
      <c r="F5" s="35">
        <v>5.7</v>
      </c>
      <c r="G5" s="35">
        <v>6.1</v>
      </c>
      <c r="H5" s="35">
        <v>6.1</v>
      </c>
      <c r="I5" s="35"/>
      <c r="J5" s="36">
        <f t="shared" si="0"/>
        <v>12.2</v>
      </c>
      <c r="K5" s="35">
        <v>6.6</v>
      </c>
      <c r="L5" s="35">
        <v>5.7</v>
      </c>
      <c r="M5" s="35">
        <v>6</v>
      </c>
      <c r="N5" s="35">
        <v>6.2</v>
      </c>
      <c r="O5" s="35">
        <v>0.6</v>
      </c>
      <c r="P5" s="35"/>
      <c r="Q5" s="36">
        <f t="shared" si="1"/>
        <v>12.799999999999999</v>
      </c>
      <c r="R5" s="37">
        <f t="shared" si="2"/>
        <v>25</v>
      </c>
      <c r="S5" s="38">
        <f t="shared" si="3"/>
        <v>2</v>
      </c>
      <c r="T5" s="35">
        <v>6.9</v>
      </c>
      <c r="U5" s="35">
        <v>5.8</v>
      </c>
      <c r="V5" s="35">
        <v>6.5</v>
      </c>
      <c r="W5" s="35">
        <v>6.4</v>
      </c>
      <c r="X5" s="35">
        <v>0.6</v>
      </c>
      <c r="Y5" s="39"/>
      <c r="Z5" s="40">
        <f t="shared" si="4"/>
        <v>13.5</v>
      </c>
      <c r="AA5" s="31">
        <f t="shared" si="5"/>
        <v>1</v>
      </c>
      <c r="AB5" s="40">
        <f t="shared" si="6"/>
        <v>38.5</v>
      </c>
      <c r="AC5" s="31">
        <f t="shared" si="7"/>
        <v>2</v>
      </c>
      <c r="AD5" s="41">
        <f t="shared" si="8"/>
        <v>38.5</v>
      </c>
      <c r="AE5" s="31">
        <f t="shared" si="9"/>
        <v>2</v>
      </c>
    </row>
    <row r="6" spans="1:31" ht="18" customHeight="1">
      <c r="A6" s="32">
        <v>3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4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B8" s="33" t="s">
        <v>97</v>
      </c>
      <c r="C8" s="34">
        <v>2013</v>
      </c>
      <c r="D8" s="34" t="s">
        <v>29</v>
      </c>
      <c r="E8" s="35">
        <v>7.1</v>
      </c>
      <c r="F8" s="35">
        <v>6.5</v>
      </c>
      <c r="G8" s="35">
        <v>6.7</v>
      </c>
      <c r="H8" s="35">
        <v>7.1</v>
      </c>
      <c r="I8" s="35"/>
      <c r="J8" s="36">
        <f t="shared" si="0"/>
        <v>13.8</v>
      </c>
      <c r="K8" s="35">
        <v>7.2</v>
      </c>
      <c r="L8" s="35">
        <v>6.7</v>
      </c>
      <c r="M8" s="35">
        <v>6.9</v>
      </c>
      <c r="N8" s="35">
        <v>7.4</v>
      </c>
      <c r="O8" s="35">
        <v>0.9</v>
      </c>
      <c r="P8" s="35"/>
      <c r="Q8" s="36">
        <f t="shared" si="1"/>
        <v>15.000000000000002</v>
      </c>
      <c r="R8" s="37">
        <f t="shared" si="2"/>
        <v>28.800000000000004</v>
      </c>
      <c r="S8" s="38">
        <f t="shared" si="3"/>
        <v>1</v>
      </c>
      <c r="T8" s="35">
        <v>6</v>
      </c>
      <c r="U8" s="35">
        <v>6.2</v>
      </c>
      <c r="V8" s="35">
        <v>5.0999999999999996</v>
      </c>
      <c r="W8" s="35">
        <v>6.7</v>
      </c>
      <c r="X8" s="35">
        <v>0.4</v>
      </c>
      <c r="Y8" s="39"/>
      <c r="Z8" s="40">
        <f t="shared" si="4"/>
        <v>12.6</v>
      </c>
      <c r="AA8" s="31">
        <f t="shared" si="5"/>
        <v>2</v>
      </c>
      <c r="AB8" s="40">
        <f t="shared" si="6"/>
        <v>41.400000000000006</v>
      </c>
      <c r="AC8" s="31">
        <f t="shared" si="7"/>
        <v>1</v>
      </c>
      <c r="AD8" s="41">
        <f t="shared" si="8"/>
        <v>41.400000000000006</v>
      </c>
      <c r="AE8" s="31">
        <f t="shared" si="9"/>
        <v>1</v>
      </c>
    </row>
    <row r="9" spans="1:31" ht="18" customHeight="1">
      <c r="A9" s="32">
        <v>6</v>
      </c>
      <c r="B9" s="33" t="s">
        <v>98</v>
      </c>
      <c r="C9" s="34">
        <v>2013</v>
      </c>
      <c r="D9" s="34" t="s">
        <v>76</v>
      </c>
      <c r="E9" s="35">
        <v>5.9</v>
      </c>
      <c r="F9" s="35">
        <v>5.5</v>
      </c>
      <c r="G9" s="35">
        <v>5.6</v>
      </c>
      <c r="H9" s="35">
        <v>5.7</v>
      </c>
      <c r="I9" s="35"/>
      <c r="J9" s="36">
        <f t="shared" si="0"/>
        <v>11.3</v>
      </c>
      <c r="K9" s="35">
        <v>5.0999999999999996</v>
      </c>
      <c r="L9" s="35">
        <v>5.0999999999999996</v>
      </c>
      <c r="M9" s="35">
        <v>5.7</v>
      </c>
      <c r="N9" s="35">
        <v>5.3</v>
      </c>
      <c r="O9" s="35">
        <v>0.5</v>
      </c>
      <c r="P9" s="35"/>
      <c r="Q9" s="36">
        <f t="shared" si="1"/>
        <v>10.899999999999999</v>
      </c>
      <c r="R9" s="37">
        <f t="shared" si="2"/>
        <v>22.2</v>
      </c>
      <c r="S9" s="38">
        <f t="shared" si="3"/>
        <v>4</v>
      </c>
      <c r="T9" s="35">
        <v>5.9</v>
      </c>
      <c r="U9" s="35">
        <v>5.8</v>
      </c>
      <c r="V9" s="35">
        <v>5.9</v>
      </c>
      <c r="W9" s="35">
        <v>5.8</v>
      </c>
      <c r="X9" s="35">
        <v>0.6</v>
      </c>
      <c r="Y9" s="39"/>
      <c r="Z9" s="40">
        <f t="shared" si="4"/>
        <v>12.299999999999999</v>
      </c>
      <c r="AA9" s="31">
        <f t="shared" si="5"/>
        <v>3</v>
      </c>
      <c r="AB9" s="40">
        <f t="shared" si="6"/>
        <v>34.5</v>
      </c>
      <c r="AC9" s="31">
        <f t="shared" si="7"/>
        <v>3</v>
      </c>
      <c r="AD9" s="41">
        <f t="shared" si="8"/>
        <v>34.5</v>
      </c>
      <c r="AE9" s="31">
        <f t="shared" si="9"/>
        <v>3</v>
      </c>
    </row>
    <row r="10" spans="1:31" ht="18" customHeight="1">
      <c r="A10" s="32">
        <v>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12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/>
      <c r="K24" s="35"/>
      <c r="L24" s="35"/>
      <c r="M24" s="35"/>
      <c r="N24" s="35"/>
      <c r="O24" s="35"/>
      <c r="P24" s="35"/>
      <c r="Q24" s="36"/>
      <c r="R24" s="37"/>
      <c r="S24" s="38"/>
      <c r="T24" s="35"/>
      <c r="U24" s="35"/>
      <c r="V24" s="35"/>
      <c r="W24" s="35"/>
      <c r="X24" s="35"/>
      <c r="Y24" s="39"/>
      <c r="Z24" s="40"/>
      <c r="AA24" s="31"/>
      <c r="AB24" s="40"/>
      <c r="AC24" s="31"/>
      <c r="AD24" s="41"/>
      <c r="AE24" s="31"/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/>
      <c r="K25" s="35"/>
      <c r="L25" s="35"/>
      <c r="M25" s="35"/>
      <c r="N25" s="35"/>
      <c r="O25" s="35"/>
      <c r="P25" s="35"/>
      <c r="Q25" s="36"/>
      <c r="R25" s="37"/>
      <c r="S25" s="38"/>
      <c r="T25" s="35"/>
      <c r="U25" s="35"/>
      <c r="V25" s="35"/>
      <c r="W25" s="35"/>
      <c r="X25" s="35"/>
      <c r="Y25" s="39"/>
      <c r="Z25" s="40"/>
      <c r="AA25" s="31"/>
      <c r="AB25" s="40"/>
      <c r="AC25" s="31"/>
      <c r="AD25" s="41"/>
      <c r="AE25" s="31"/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ref="J26:J33" si="10">IF(E26="","",(MEDIAN(E26:H26)*2)-I26)</f>
        <v/>
      </c>
      <c r="K26" s="35"/>
      <c r="L26" s="35"/>
      <c r="M26" s="35"/>
      <c r="N26" s="35"/>
      <c r="O26" s="35"/>
      <c r="P26" s="35"/>
      <c r="Q26" s="36" t="str">
        <f t="shared" ref="Q26:Q33" si="11">IF(K26="","",(MEDIAN(K26:N26)*2)+O26-P26)</f>
        <v/>
      </c>
      <c r="R26" s="37" t="str">
        <f t="shared" ref="R26:R33" si="12">IF(J26="","",J26+Q26)</f>
        <v/>
      </c>
      <c r="S26" s="38" t="str">
        <f t="shared" ref="S26:S33" si="13">IF(R26="","",_xlfn.RANK.EQ(R26,R$4:R$33))</f>
        <v/>
      </c>
      <c r="T26" s="35"/>
      <c r="U26" s="35"/>
      <c r="V26" s="35"/>
      <c r="W26" s="35"/>
      <c r="X26" s="35"/>
      <c r="Y26" s="39"/>
      <c r="Z26" s="40" t="str">
        <f t="shared" ref="Z26:Z33" si="14">IF(T26="","",(MEDIAN(T26:W26)*2)+X26-Y26)</f>
        <v/>
      </c>
      <c r="AA26" s="31" t="str">
        <f t="shared" ref="AA26:AA33" si="15">IF(Z26="","",_xlfn.RANK.EQ(Z26,Z$4:Z$33))</f>
        <v/>
      </c>
      <c r="AB26" s="40" t="str">
        <f t="shared" ref="AB26:AB33" si="16">IF(Z26="","",R26+Z26)</f>
        <v/>
      </c>
      <c r="AC26" s="31" t="str">
        <f t="shared" ref="AC26:AC33" si="17">IF(AB26="","",_xlfn.RANK.EQ(AB26,AB$4:AB$33))</f>
        <v/>
      </c>
      <c r="AD26" s="41" t="str">
        <f t="shared" ref="AD26:AD33" si="18">IF(R$2&lt;6,AB26,Z26)</f>
        <v/>
      </c>
      <c r="AE26" s="31" t="str">
        <f t="shared" ref="AE26:AE33" si="19">IF(R$2&lt;6,AC26,AA26)</f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10"/>
        <v/>
      </c>
      <c r="K27" s="35"/>
      <c r="L27" s="35"/>
      <c r="M27" s="35"/>
      <c r="N27" s="35"/>
      <c r="O27" s="35"/>
      <c r="P27" s="35"/>
      <c r="Q27" s="36" t="str">
        <f t="shared" si="11"/>
        <v/>
      </c>
      <c r="R27" s="37" t="str">
        <f t="shared" si="12"/>
        <v/>
      </c>
      <c r="S27" s="38" t="str">
        <f t="shared" si="13"/>
        <v/>
      </c>
      <c r="T27" s="35"/>
      <c r="U27" s="35"/>
      <c r="V27" s="35"/>
      <c r="W27" s="35"/>
      <c r="X27" s="35"/>
      <c r="Y27" s="39"/>
      <c r="Z27" s="40" t="str">
        <f t="shared" si="14"/>
        <v/>
      </c>
      <c r="AA27" s="31" t="str">
        <f t="shared" si="15"/>
        <v/>
      </c>
      <c r="AB27" s="40" t="str">
        <f t="shared" si="16"/>
        <v/>
      </c>
      <c r="AC27" s="31" t="str">
        <f t="shared" si="17"/>
        <v/>
      </c>
      <c r="AD27" s="41" t="str">
        <f t="shared" si="18"/>
        <v/>
      </c>
      <c r="AE27" s="31" t="str">
        <f t="shared" si="1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10"/>
        <v/>
      </c>
      <c r="K28" s="35"/>
      <c r="L28" s="35"/>
      <c r="M28" s="35"/>
      <c r="N28" s="35"/>
      <c r="O28" s="35"/>
      <c r="P28" s="35"/>
      <c r="Q28" s="36" t="str">
        <f t="shared" si="11"/>
        <v/>
      </c>
      <c r="R28" s="37" t="str">
        <f t="shared" si="12"/>
        <v/>
      </c>
      <c r="S28" s="38" t="str">
        <f t="shared" si="13"/>
        <v/>
      </c>
      <c r="T28" s="35"/>
      <c r="U28" s="35"/>
      <c r="V28" s="35"/>
      <c r="W28" s="35"/>
      <c r="X28" s="35"/>
      <c r="Y28" s="39"/>
      <c r="Z28" s="40" t="str">
        <f t="shared" si="14"/>
        <v/>
      </c>
      <c r="AA28" s="31" t="str">
        <f t="shared" si="15"/>
        <v/>
      </c>
      <c r="AB28" s="40" t="str">
        <f t="shared" si="16"/>
        <v/>
      </c>
      <c r="AC28" s="31" t="str">
        <f t="shared" si="17"/>
        <v/>
      </c>
      <c r="AD28" s="41" t="str">
        <f t="shared" si="18"/>
        <v/>
      </c>
      <c r="AE28" s="31" t="str">
        <f t="shared" si="1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10"/>
        <v/>
      </c>
      <c r="K29" s="35"/>
      <c r="L29" s="35"/>
      <c r="M29" s="35"/>
      <c r="N29" s="35"/>
      <c r="O29" s="35"/>
      <c r="P29" s="35"/>
      <c r="Q29" s="36" t="str">
        <f t="shared" si="11"/>
        <v/>
      </c>
      <c r="R29" s="37" t="str">
        <f t="shared" si="12"/>
        <v/>
      </c>
      <c r="S29" s="38" t="str">
        <f t="shared" si="13"/>
        <v/>
      </c>
      <c r="T29" s="35"/>
      <c r="U29" s="35"/>
      <c r="V29" s="35"/>
      <c r="W29" s="35"/>
      <c r="X29" s="35"/>
      <c r="Y29" s="39"/>
      <c r="Z29" s="40" t="str">
        <f t="shared" si="14"/>
        <v/>
      </c>
      <c r="AA29" s="31" t="str">
        <f t="shared" si="15"/>
        <v/>
      </c>
      <c r="AB29" s="40" t="str">
        <f t="shared" si="16"/>
        <v/>
      </c>
      <c r="AC29" s="31" t="str">
        <f t="shared" si="17"/>
        <v/>
      </c>
      <c r="AD29" s="41" t="str">
        <f t="shared" si="18"/>
        <v/>
      </c>
      <c r="AE29" s="31" t="str">
        <f t="shared" si="1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10"/>
        <v/>
      </c>
      <c r="K30" s="35"/>
      <c r="L30" s="35"/>
      <c r="M30" s="35"/>
      <c r="N30" s="35"/>
      <c r="O30" s="35"/>
      <c r="P30" s="35"/>
      <c r="Q30" s="36" t="str">
        <f t="shared" si="11"/>
        <v/>
      </c>
      <c r="R30" s="37" t="str">
        <f t="shared" si="12"/>
        <v/>
      </c>
      <c r="S30" s="38" t="str">
        <f t="shared" si="13"/>
        <v/>
      </c>
      <c r="T30" s="35"/>
      <c r="U30" s="35"/>
      <c r="V30" s="35"/>
      <c r="W30" s="35"/>
      <c r="X30" s="35"/>
      <c r="Y30" s="39"/>
      <c r="Z30" s="40" t="str">
        <f t="shared" si="14"/>
        <v/>
      </c>
      <c r="AA30" s="31" t="str">
        <f t="shared" si="15"/>
        <v/>
      </c>
      <c r="AB30" s="40" t="str">
        <f t="shared" si="16"/>
        <v/>
      </c>
      <c r="AC30" s="31" t="str">
        <f t="shared" si="17"/>
        <v/>
      </c>
      <c r="AD30" s="41" t="str">
        <f t="shared" si="18"/>
        <v/>
      </c>
      <c r="AE30" s="31" t="str">
        <f t="shared" si="1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10"/>
        <v/>
      </c>
      <c r="K31" s="35"/>
      <c r="L31" s="35"/>
      <c r="M31" s="35"/>
      <c r="N31" s="35"/>
      <c r="O31" s="35"/>
      <c r="P31" s="35"/>
      <c r="Q31" s="36" t="str">
        <f t="shared" si="11"/>
        <v/>
      </c>
      <c r="R31" s="37" t="str">
        <f t="shared" si="12"/>
        <v/>
      </c>
      <c r="S31" s="38" t="str">
        <f t="shared" si="13"/>
        <v/>
      </c>
      <c r="T31" s="35"/>
      <c r="U31" s="35"/>
      <c r="V31" s="35"/>
      <c r="W31" s="35"/>
      <c r="X31" s="35"/>
      <c r="Y31" s="39"/>
      <c r="Z31" s="40" t="str">
        <f t="shared" si="14"/>
        <v/>
      </c>
      <c r="AA31" s="31" t="str">
        <f t="shared" si="15"/>
        <v/>
      </c>
      <c r="AB31" s="40" t="str">
        <f t="shared" si="16"/>
        <v/>
      </c>
      <c r="AC31" s="31" t="str">
        <f t="shared" si="17"/>
        <v/>
      </c>
      <c r="AD31" s="41" t="str">
        <f t="shared" si="18"/>
        <v/>
      </c>
      <c r="AE31" s="31" t="str">
        <f t="shared" si="1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10"/>
        <v/>
      </c>
      <c r="K32" s="35"/>
      <c r="L32" s="35"/>
      <c r="M32" s="35"/>
      <c r="N32" s="35"/>
      <c r="O32" s="35"/>
      <c r="P32" s="35"/>
      <c r="Q32" s="36" t="str">
        <f t="shared" si="11"/>
        <v/>
      </c>
      <c r="R32" s="37" t="str">
        <f t="shared" si="12"/>
        <v/>
      </c>
      <c r="S32" s="38" t="str">
        <f t="shared" si="13"/>
        <v/>
      </c>
      <c r="T32" s="35"/>
      <c r="U32" s="35"/>
      <c r="V32" s="35"/>
      <c r="W32" s="35"/>
      <c r="X32" s="35"/>
      <c r="Y32" s="39"/>
      <c r="Z32" s="40" t="str">
        <f t="shared" si="14"/>
        <v/>
      </c>
      <c r="AA32" s="31" t="str">
        <f t="shared" si="15"/>
        <v/>
      </c>
      <c r="AB32" s="40" t="str">
        <f t="shared" si="16"/>
        <v/>
      </c>
      <c r="AC32" s="31" t="str">
        <f t="shared" si="17"/>
        <v/>
      </c>
      <c r="AD32" s="41" t="str">
        <f t="shared" si="18"/>
        <v/>
      </c>
      <c r="AE32" s="31" t="str">
        <f t="shared" si="1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10"/>
        <v/>
      </c>
      <c r="K33" s="70"/>
      <c r="L33" s="70"/>
      <c r="M33" s="70"/>
      <c r="N33" s="70"/>
      <c r="O33" s="70"/>
      <c r="P33" s="70"/>
      <c r="Q33" s="50" t="str">
        <f t="shared" si="11"/>
        <v/>
      </c>
      <c r="R33" s="51" t="str">
        <f t="shared" si="12"/>
        <v/>
      </c>
      <c r="S33" s="52" t="str">
        <f t="shared" si="13"/>
        <v/>
      </c>
      <c r="T33" s="70"/>
      <c r="U33" s="70"/>
      <c r="V33" s="70"/>
      <c r="W33" s="70"/>
      <c r="X33" s="70"/>
      <c r="Y33" s="53"/>
      <c r="Z33" s="54" t="str">
        <f t="shared" si="14"/>
        <v/>
      </c>
      <c r="AA33" s="55" t="str">
        <f t="shared" si="15"/>
        <v/>
      </c>
      <c r="AB33" s="54" t="str">
        <f t="shared" si="16"/>
        <v/>
      </c>
      <c r="AC33" s="55" t="str">
        <f t="shared" si="17"/>
        <v/>
      </c>
      <c r="AD33" s="56" t="str">
        <f t="shared" si="18"/>
        <v/>
      </c>
      <c r="AE33" s="55" t="str">
        <f t="shared" si="1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A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112" priority="1">
      <formula>R$2&gt;=6</formula>
    </cfRule>
  </conditionalFormatting>
  <conditionalFormatting sqref="AB3:AB33">
    <cfRule type="expression" dxfId="111" priority="2">
      <formula>R$2&lt;6</formula>
    </cfRule>
  </conditionalFormatting>
  <conditionalFormatting sqref="AA3:AA33">
    <cfRule type="expression" dxfId="110" priority="3">
      <formula>R$2&gt;=6</formula>
    </cfRule>
  </conditionalFormatting>
  <conditionalFormatting sqref="AC3:AC33">
    <cfRule type="expression" dxfId="10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'6'!A1</f>
        <v>R1 chlapci</v>
      </c>
      <c r="C1" s="58"/>
      <c r="D1" s="58"/>
      <c r="E1" s="59"/>
      <c r="F1" s="58"/>
      <c r="G1" s="60"/>
      <c r="H1" s="61" t="str">
        <f>IF(G5="","",IF('6'!R2&gt;=6,"O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IF(G5="","",IF('6'!R2&gt;=6,"...Protože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97</v>
      </c>
      <c r="C7" s="88">
        <v>13.8</v>
      </c>
      <c r="D7" s="89">
        <v>15.000000000000002</v>
      </c>
      <c r="E7" s="89">
        <v>28.800000000000004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95</v>
      </c>
      <c r="C8" s="88">
        <v>12</v>
      </c>
      <c r="D8" s="89">
        <v>13</v>
      </c>
      <c r="E8" s="89">
        <v>25</v>
      </c>
      <c r="F8" s="90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96</v>
      </c>
      <c r="C9" s="88">
        <v>12.2</v>
      </c>
      <c r="D9" s="89">
        <v>12.799999999999999</v>
      </c>
      <c r="E9" s="89">
        <v>25</v>
      </c>
      <c r="F9" s="90">
        <v>2</v>
      </c>
      <c r="G9" s="60" t="str">
        <f t="shared" si="0"/>
        <v>F</v>
      </c>
      <c r="H9" s="87" t="s">
        <v>97</v>
      </c>
      <c r="I9" s="88">
        <v>12.6</v>
      </c>
      <c r="J9" s="89">
        <v>41.400000000000006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1" t="s">
        <v>98</v>
      </c>
      <c r="C10" s="82">
        <v>11.3</v>
      </c>
      <c r="D10" s="83">
        <v>10.899999999999999</v>
      </c>
      <c r="E10" s="83">
        <v>22.2</v>
      </c>
      <c r="F10" s="84">
        <v>4</v>
      </c>
      <c r="G10" s="60" t="str">
        <f t="shared" si="0"/>
        <v>F</v>
      </c>
      <c r="H10" s="87" t="s">
        <v>96</v>
      </c>
      <c r="I10" s="88">
        <v>13.5</v>
      </c>
      <c r="J10" s="89">
        <v>38.5</v>
      </c>
      <c r="K10" s="90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87" t="s">
        <v>98</v>
      </c>
      <c r="I11" s="88">
        <v>12.299999999999999</v>
      </c>
      <c r="J11" s="89">
        <v>34.5</v>
      </c>
      <c r="K11" s="90">
        <v>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81" t="s">
        <v>95</v>
      </c>
      <c r="I12" s="82">
        <v>5.4</v>
      </c>
      <c r="J12" s="83">
        <v>30.4</v>
      </c>
      <c r="K12" s="84">
        <v>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1:F81">
    <cfRule type="cellIs" dxfId="108" priority="1" operator="lessThanOrEqual">
      <formula>5</formula>
    </cfRule>
  </conditionalFormatting>
  <conditionalFormatting sqref="J1:J3 J5:K7 K13:K83 J13:J1000">
    <cfRule type="cellIs" dxfId="107" priority="2" operator="equal">
      <formula>1</formula>
    </cfRule>
  </conditionalFormatting>
  <conditionalFormatting sqref="J1:J3 J5:K7 K13:K83 J13:J1000">
    <cfRule type="cellIs" dxfId="106" priority="3" operator="equal">
      <formula>2</formula>
    </cfRule>
  </conditionalFormatting>
  <conditionalFormatting sqref="J1:J3 J5:K7 K13:K83 J13:J1000">
    <cfRule type="cellIs" dxfId="105" priority="4" operator="equal">
      <formula>3</formula>
    </cfRule>
  </conditionalFormatting>
  <conditionalFormatting sqref="B5:B50 A6:A50">
    <cfRule type="notContainsBlanks" dxfId="104" priority="5">
      <formula>LEN(TRIM(B5))&gt;0</formula>
    </cfRule>
  </conditionalFormatting>
  <conditionalFormatting sqref="H5:H50">
    <cfRule type="notContainsBlanks" dxfId="10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99</v>
      </c>
      <c r="AB1" s="2"/>
      <c r="AD1" s="3"/>
      <c r="AE1" s="3"/>
    </row>
    <row r="2" spans="1:31" ht="14.25" customHeight="1">
      <c r="B2" s="5"/>
      <c r="C2" s="6"/>
      <c r="R2" s="7">
        <f>COUNT(R4:R33)</f>
        <v>9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100</v>
      </c>
      <c r="C4" s="22">
        <v>2008</v>
      </c>
      <c r="D4" s="22" t="s">
        <v>63</v>
      </c>
      <c r="E4" s="23">
        <v>6.7</v>
      </c>
      <c r="F4" s="23">
        <v>6.4</v>
      </c>
      <c r="G4" s="23">
        <v>6.3</v>
      </c>
      <c r="H4" s="23">
        <v>6.2</v>
      </c>
      <c r="I4" s="23"/>
      <c r="J4" s="24">
        <f t="shared" ref="J4:J23" si="0">IF(E4="","",(MEDIAN(E4:H4)*2)-I4)</f>
        <v>12.7</v>
      </c>
      <c r="K4" s="23">
        <v>6.9</v>
      </c>
      <c r="L4" s="23">
        <v>6.6</v>
      </c>
      <c r="M4" s="23">
        <v>6.6</v>
      </c>
      <c r="N4" s="23">
        <v>6.7</v>
      </c>
      <c r="O4" s="23">
        <v>1.2</v>
      </c>
      <c r="P4" s="23"/>
      <c r="Q4" s="24">
        <f t="shared" ref="Q4:Q23" si="1">IF(K4="","",(MEDIAN(K4:N4)*2)+O4-P4)</f>
        <v>14.5</v>
      </c>
      <c r="R4" s="25">
        <f t="shared" ref="R4:R23" si="2">IF(J4="","",J4+Q4)</f>
        <v>27.2</v>
      </c>
      <c r="S4" s="26">
        <f t="shared" ref="S4:S14" si="3">IF(R4="","",_xlfn.RANK.EQ(R4,R$4:R$33))</f>
        <v>7</v>
      </c>
      <c r="T4" s="23"/>
      <c r="U4" s="23"/>
      <c r="V4" s="23"/>
      <c r="W4" s="23"/>
      <c r="X4" s="23"/>
      <c r="Y4" s="27"/>
      <c r="Z4" s="27" t="str">
        <f t="shared" ref="Z4:Z23" si="4">IF(T4="","",(MEDIAN(T4:W4)*2)+X4-Y4)</f>
        <v/>
      </c>
      <c r="AA4" s="31" t="str">
        <f t="shared" ref="AA4:AA33" si="5">IF(Z4="","",_xlfn.RANK.EQ(Z4,Z$4:Z$33))</f>
        <v/>
      </c>
      <c r="AB4" s="28" t="str">
        <f t="shared" ref="AB4:AB23" si="6">IF(Z4="","",R4+Z4)</f>
        <v/>
      </c>
      <c r="AC4" s="29" t="str">
        <f t="shared" ref="AC4:AC23" si="7">IF(AB4="","",_xlfn.RANK.EQ(AB4,AB$4:AB$33))</f>
        <v/>
      </c>
      <c r="AD4" s="30" t="str">
        <f t="shared" ref="AD4:AD33" si="8">IF(R$2&lt;6,AB4,Z4)</f>
        <v/>
      </c>
      <c r="AE4" s="31" t="str">
        <f t="shared" ref="AE4:AE33" si="9">IF(R$2&lt;6,AC4,AA4)</f>
        <v/>
      </c>
    </row>
    <row r="5" spans="1:31" ht="18" customHeight="1">
      <c r="A5" s="32">
        <v>2</v>
      </c>
      <c r="B5" s="33" t="s">
        <v>101</v>
      </c>
      <c r="C5" s="34">
        <v>2013</v>
      </c>
      <c r="D5" s="34" t="s">
        <v>24</v>
      </c>
      <c r="E5" s="35">
        <v>6.8</v>
      </c>
      <c r="F5" s="35">
        <v>6.2</v>
      </c>
      <c r="G5" s="35">
        <v>6.8</v>
      </c>
      <c r="H5" s="35">
        <v>6.5</v>
      </c>
      <c r="I5" s="35"/>
      <c r="J5" s="36">
        <f t="shared" si="0"/>
        <v>13.3</v>
      </c>
      <c r="K5" s="35">
        <v>6.8</v>
      </c>
      <c r="L5" s="35">
        <v>6.2</v>
      </c>
      <c r="M5" s="35">
        <v>6.5</v>
      </c>
      <c r="N5" s="35">
        <v>6.7</v>
      </c>
      <c r="O5" s="35">
        <v>1.2</v>
      </c>
      <c r="P5" s="35"/>
      <c r="Q5" s="36">
        <f t="shared" si="1"/>
        <v>14.399999999999999</v>
      </c>
      <c r="R5" s="37">
        <f t="shared" si="2"/>
        <v>27.7</v>
      </c>
      <c r="S5" s="38">
        <f t="shared" si="3"/>
        <v>4</v>
      </c>
      <c r="T5" s="35">
        <v>6.7</v>
      </c>
      <c r="U5" s="35">
        <v>6.6</v>
      </c>
      <c r="V5" s="35">
        <v>6.7</v>
      </c>
      <c r="W5" s="35">
        <v>6.7</v>
      </c>
      <c r="X5" s="35">
        <v>1.2</v>
      </c>
      <c r="Y5" s="39"/>
      <c r="Z5" s="40">
        <f t="shared" si="4"/>
        <v>14.6</v>
      </c>
      <c r="AA5" s="31">
        <f t="shared" si="5"/>
        <v>3</v>
      </c>
      <c r="AB5" s="40">
        <f t="shared" si="6"/>
        <v>42.3</v>
      </c>
      <c r="AC5" s="31">
        <f t="shared" si="7"/>
        <v>3</v>
      </c>
      <c r="AD5" s="41">
        <f t="shared" si="8"/>
        <v>14.6</v>
      </c>
      <c r="AE5" s="31">
        <f t="shared" si="9"/>
        <v>3</v>
      </c>
    </row>
    <row r="6" spans="1:31" ht="18" customHeight="1">
      <c r="A6" s="32">
        <v>3</v>
      </c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4</v>
      </c>
      <c r="B7" s="33" t="s">
        <v>102</v>
      </c>
      <c r="C7" s="34" t="s">
        <v>103</v>
      </c>
      <c r="D7" s="34" t="s">
        <v>63</v>
      </c>
      <c r="E7" s="35">
        <v>6.8</v>
      </c>
      <c r="F7" s="35">
        <v>6</v>
      </c>
      <c r="G7" s="35">
        <v>6.7</v>
      </c>
      <c r="H7" s="35">
        <v>6.5</v>
      </c>
      <c r="I7" s="35"/>
      <c r="J7" s="36">
        <f t="shared" si="0"/>
        <v>13.2</v>
      </c>
      <c r="K7" s="35">
        <v>5.5</v>
      </c>
      <c r="L7" s="35">
        <v>5.6</v>
      </c>
      <c r="M7" s="35">
        <v>5.6</v>
      </c>
      <c r="N7" s="35">
        <v>5.4</v>
      </c>
      <c r="O7" s="35">
        <v>0.9</v>
      </c>
      <c r="P7" s="35"/>
      <c r="Q7" s="36">
        <f t="shared" si="1"/>
        <v>12</v>
      </c>
      <c r="R7" s="37">
        <f t="shared" si="2"/>
        <v>25.2</v>
      </c>
      <c r="S7" s="38">
        <f t="shared" si="3"/>
        <v>8</v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6</v>
      </c>
      <c r="B9" s="33" t="s">
        <v>104</v>
      </c>
      <c r="C9" s="34">
        <v>2013</v>
      </c>
      <c r="D9" s="34" t="s">
        <v>76</v>
      </c>
      <c r="E9" s="35">
        <v>4.7</v>
      </c>
      <c r="F9" s="35">
        <v>4.7</v>
      </c>
      <c r="G9" s="35">
        <v>5.2</v>
      </c>
      <c r="H9" s="35">
        <v>4.5999999999999996</v>
      </c>
      <c r="I9" s="35"/>
      <c r="J9" s="36">
        <f t="shared" si="0"/>
        <v>9.4</v>
      </c>
      <c r="K9" s="35">
        <v>7.2</v>
      </c>
      <c r="L9" s="35">
        <v>6.8</v>
      </c>
      <c r="M9" s="35">
        <v>6.7</v>
      </c>
      <c r="N9" s="35">
        <v>6.6</v>
      </c>
      <c r="O9" s="35">
        <v>1.2</v>
      </c>
      <c r="P9" s="35"/>
      <c r="Q9" s="36">
        <f t="shared" si="1"/>
        <v>14.7</v>
      </c>
      <c r="R9" s="37">
        <f t="shared" si="2"/>
        <v>24.1</v>
      </c>
      <c r="S9" s="38">
        <f t="shared" si="3"/>
        <v>9</v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7</v>
      </c>
      <c r="B10" s="33" t="s">
        <v>105</v>
      </c>
      <c r="C10" s="34">
        <v>2015</v>
      </c>
      <c r="D10" s="34" t="s">
        <v>106</v>
      </c>
      <c r="E10" s="35">
        <v>7.7</v>
      </c>
      <c r="F10" s="35">
        <v>7.2</v>
      </c>
      <c r="G10" s="35">
        <v>7.5</v>
      </c>
      <c r="H10" s="35">
        <v>7.6</v>
      </c>
      <c r="I10" s="35"/>
      <c r="J10" s="36">
        <f t="shared" si="0"/>
        <v>15.1</v>
      </c>
      <c r="K10" s="35">
        <v>6</v>
      </c>
      <c r="L10" s="35">
        <v>6.2</v>
      </c>
      <c r="M10" s="35">
        <v>6</v>
      </c>
      <c r="N10" s="35">
        <v>6.1</v>
      </c>
      <c r="O10" s="35">
        <v>0.7</v>
      </c>
      <c r="P10" s="35"/>
      <c r="Q10" s="36">
        <f t="shared" si="1"/>
        <v>12.799999999999999</v>
      </c>
      <c r="R10" s="37">
        <f t="shared" si="2"/>
        <v>27.9</v>
      </c>
      <c r="S10" s="38">
        <f t="shared" si="3"/>
        <v>3</v>
      </c>
      <c r="T10" s="35">
        <v>5.4</v>
      </c>
      <c r="U10" s="35">
        <v>6.5</v>
      </c>
      <c r="V10" s="35">
        <v>6</v>
      </c>
      <c r="W10" s="35">
        <v>6.6</v>
      </c>
      <c r="X10" s="35">
        <v>1.2</v>
      </c>
      <c r="Y10" s="39"/>
      <c r="Z10" s="40">
        <f t="shared" si="4"/>
        <v>13.7</v>
      </c>
      <c r="AA10" s="31">
        <f t="shared" si="5"/>
        <v>5</v>
      </c>
      <c r="AB10" s="40">
        <f t="shared" si="6"/>
        <v>41.599999999999994</v>
      </c>
      <c r="AC10" s="31">
        <f t="shared" si="7"/>
        <v>5</v>
      </c>
      <c r="AD10" s="41">
        <f t="shared" si="8"/>
        <v>13.7</v>
      </c>
      <c r="AE10" s="31">
        <f t="shared" si="9"/>
        <v>5</v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 t="s">
        <v>107</v>
      </c>
      <c r="C12" s="34">
        <v>2008</v>
      </c>
      <c r="D12" s="34" t="s">
        <v>32</v>
      </c>
      <c r="E12" s="35">
        <v>7.1</v>
      </c>
      <c r="F12" s="35">
        <v>6.5</v>
      </c>
      <c r="G12" s="35">
        <v>6.6</v>
      </c>
      <c r="H12" s="35">
        <v>6.5</v>
      </c>
      <c r="I12" s="35"/>
      <c r="J12" s="36">
        <f t="shared" si="0"/>
        <v>13.1</v>
      </c>
      <c r="K12" s="35">
        <v>7.2</v>
      </c>
      <c r="L12" s="35">
        <v>6.7</v>
      </c>
      <c r="M12" s="35">
        <v>6.7</v>
      </c>
      <c r="N12" s="35">
        <v>6.7</v>
      </c>
      <c r="O12" s="35">
        <v>1.2</v>
      </c>
      <c r="P12" s="35"/>
      <c r="Q12" s="36">
        <f t="shared" si="1"/>
        <v>14.6</v>
      </c>
      <c r="R12" s="37">
        <f t="shared" si="2"/>
        <v>27.7</v>
      </c>
      <c r="S12" s="38">
        <f t="shared" si="3"/>
        <v>4</v>
      </c>
      <c r="T12" s="35">
        <v>6.6</v>
      </c>
      <c r="U12" s="35">
        <v>6.2</v>
      </c>
      <c r="V12" s="35">
        <v>6.7</v>
      </c>
      <c r="W12" s="35">
        <v>6.7</v>
      </c>
      <c r="X12" s="35">
        <v>1.2</v>
      </c>
      <c r="Y12" s="39"/>
      <c r="Z12" s="40">
        <f t="shared" si="4"/>
        <v>14.5</v>
      </c>
      <c r="AA12" s="31">
        <f t="shared" si="5"/>
        <v>4</v>
      </c>
      <c r="AB12" s="40">
        <f t="shared" si="6"/>
        <v>42.2</v>
      </c>
      <c r="AC12" s="31">
        <f t="shared" si="7"/>
        <v>4</v>
      </c>
      <c r="AD12" s="41">
        <f t="shared" si="8"/>
        <v>14.5</v>
      </c>
      <c r="AE12" s="31">
        <f t="shared" si="9"/>
        <v>4</v>
      </c>
    </row>
    <row r="13" spans="1:31" ht="18" customHeight="1">
      <c r="A13" s="32">
        <v>10</v>
      </c>
      <c r="B13" s="33" t="s">
        <v>108</v>
      </c>
      <c r="C13" s="34">
        <v>2009</v>
      </c>
      <c r="D13" s="34" t="s">
        <v>71</v>
      </c>
      <c r="E13" s="35">
        <v>6.8</v>
      </c>
      <c r="F13" s="35">
        <v>6.4</v>
      </c>
      <c r="G13" s="35">
        <v>6.7</v>
      </c>
      <c r="H13" s="35">
        <v>6.9</v>
      </c>
      <c r="I13" s="35"/>
      <c r="J13" s="36">
        <f t="shared" si="0"/>
        <v>13.5</v>
      </c>
      <c r="K13" s="35">
        <v>6.6</v>
      </c>
      <c r="L13" s="35">
        <v>5.8</v>
      </c>
      <c r="M13" s="35">
        <v>6</v>
      </c>
      <c r="N13" s="35">
        <v>6.6</v>
      </c>
      <c r="O13" s="35">
        <v>1.2</v>
      </c>
      <c r="P13" s="35"/>
      <c r="Q13" s="36">
        <f t="shared" si="1"/>
        <v>13.799999999999999</v>
      </c>
      <c r="R13" s="37">
        <f t="shared" si="2"/>
        <v>27.299999999999997</v>
      </c>
      <c r="S13" s="38">
        <f t="shared" si="3"/>
        <v>6</v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 t="s">
        <v>109</v>
      </c>
      <c r="C14" s="34">
        <v>2011</v>
      </c>
      <c r="D14" s="34" t="s">
        <v>24</v>
      </c>
      <c r="E14" s="35">
        <v>7.2</v>
      </c>
      <c r="F14" s="35">
        <v>6.7</v>
      </c>
      <c r="G14" s="35">
        <v>7</v>
      </c>
      <c r="H14" s="35">
        <v>7.1</v>
      </c>
      <c r="I14" s="35"/>
      <c r="J14" s="36">
        <f t="shared" si="0"/>
        <v>14.1</v>
      </c>
      <c r="K14" s="35">
        <v>7</v>
      </c>
      <c r="L14" s="35">
        <v>6.7</v>
      </c>
      <c r="M14" s="35">
        <v>6.8</v>
      </c>
      <c r="N14" s="35">
        <v>6.8</v>
      </c>
      <c r="O14" s="35">
        <v>1.2</v>
      </c>
      <c r="P14" s="35"/>
      <c r="Q14" s="36">
        <f t="shared" si="1"/>
        <v>14.799999999999999</v>
      </c>
      <c r="R14" s="37">
        <f t="shared" si="2"/>
        <v>28.9</v>
      </c>
      <c r="S14" s="38">
        <f t="shared" si="3"/>
        <v>2</v>
      </c>
      <c r="T14" s="35">
        <v>7.2</v>
      </c>
      <c r="U14" s="35">
        <v>7.1</v>
      </c>
      <c r="V14" s="35">
        <v>6.9</v>
      </c>
      <c r="W14" s="35">
        <v>7.3</v>
      </c>
      <c r="X14" s="35">
        <v>1.2</v>
      </c>
      <c r="Y14" s="39"/>
      <c r="Z14" s="40">
        <f t="shared" si="4"/>
        <v>15.5</v>
      </c>
      <c r="AA14" s="31">
        <f t="shared" si="5"/>
        <v>1</v>
      </c>
      <c r="AB14" s="40">
        <f t="shared" si="6"/>
        <v>44.4</v>
      </c>
      <c r="AC14" s="31">
        <f t="shared" si="7"/>
        <v>2</v>
      </c>
      <c r="AD14" s="41">
        <f t="shared" si="8"/>
        <v>15.5</v>
      </c>
      <c r="AE14" s="31">
        <f t="shared" si="9"/>
        <v>1</v>
      </c>
    </row>
    <row r="15" spans="1:31" ht="18" customHeight="1">
      <c r="A15" s="32">
        <v>12</v>
      </c>
      <c r="B15" s="33"/>
      <c r="C15" s="34">
        <v>2013</v>
      </c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>IF(R15="","",_xlfn.RANK.EQ(R15,'4'!R$4:R$33))</f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 t="s">
        <v>110</v>
      </c>
      <c r="C16" s="34"/>
      <c r="D16" s="34"/>
      <c r="E16" s="35">
        <v>7.6</v>
      </c>
      <c r="F16" s="35">
        <v>7.3</v>
      </c>
      <c r="G16" s="35">
        <v>7.4</v>
      </c>
      <c r="H16" s="35">
        <v>8.1999999999999993</v>
      </c>
      <c r="I16" s="35"/>
      <c r="J16" s="36">
        <f t="shared" si="0"/>
        <v>15</v>
      </c>
      <c r="K16" s="35">
        <v>7.5</v>
      </c>
      <c r="L16" s="35">
        <v>7.4</v>
      </c>
      <c r="M16" s="35">
        <v>7.2</v>
      </c>
      <c r="N16" s="35">
        <v>8.1</v>
      </c>
      <c r="O16" s="35">
        <v>1.2</v>
      </c>
      <c r="P16" s="35"/>
      <c r="Q16" s="36">
        <f t="shared" si="1"/>
        <v>16.100000000000001</v>
      </c>
      <c r="R16" s="37">
        <f t="shared" si="2"/>
        <v>31.1</v>
      </c>
      <c r="S16" s="38">
        <f t="shared" ref="S16:S23" si="10">IF(R16="","",_xlfn.RANK.EQ(R16,R$4:R$33))</f>
        <v>1</v>
      </c>
      <c r="T16" s="35">
        <v>7.2</v>
      </c>
      <c r="U16" s="35">
        <v>6.5</v>
      </c>
      <c r="V16" s="35">
        <v>6.8</v>
      </c>
      <c r="W16" s="35">
        <v>7.6</v>
      </c>
      <c r="X16" s="35">
        <v>1.2</v>
      </c>
      <c r="Y16" s="39"/>
      <c r="Z16" s="40">
        <f t="shared" si="4"/>
        <v>15.2</v>
      </c>
      <c r="AA16" s="31">
        <f t="shared" si="5"/>
        <v>2</v>
      </c>
      <c r="AB16" s="40">
        <f t="shared" si="6"/>
        <v>46.3</v>
      </c>
      <c r="AC16" s="31">
        <f t="shared" si="7"/>
        <v>1</v>
      </c>
      <c r="AD16" s="41">
        <f t="shared" si="8"/>
        <v>15.2</v>
      </c>
      <c r="AE16" s="31">
        <f t="shared" si="9"/>
        <v>2</v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10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10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10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10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10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10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10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/>
      <c r="K24" s="35"/>
      <c r="L24" s="35"/>
      <c r="M24" s="35"/>
      <c r="N24" s="35"/>
      <c r="O24" s="35"/>
      <c r="P24" s="35"/>
      <c r="Q24" s="36"/>
      <c r="R24" s="37"/>
      <c r="S24" s="38"/>
      <c r="T24" s="35"/>
      <c r="U24" s="35"/>
      <c r="V24" s="35"/>
      <c r="W24" s="35"/>
      <c r="X24" s="35"/>
      <c r="Y24" s="39"/>
      <c r="Z24" s="40"/>
      <c r="AA24" s="31" t="str">
        <f t="shared" si="5"/>
        <v/>
      </c>
      <c r="AB24" s="40"/>
      <c r="AC24" s="31"/>
      <c r="AD24" s="41">
        <f t="shared" si="8"/>
        <v>0</v>
      </c>
      <c r="AE24" s="31" t="str">
        <f t="shared" si="9"/>
        <v/>
      </c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/>
      <c r="K25" s="35"/>
      <c r="L25" s="35"/>
      <c r="M25" s="35"/>
      <c r="N25" s="35"/>
      <c r="O25" s="35"/>
      <c r="P25" s="35"/>
      <c r="Q25" s="36"/>
      <c r="R25" s="37"/>
      <c r="S25" s="38"/>
      <c r="T25" s="35"/>
      <c r="U25" s="35"/>
      <c r="V25" s="35"/>
      <c r="W25" s="35"/>
      <c r="X25" s="35"/>
      <c r="Y25" s="39"/>
      <c r="Z25" s="40"/>
      <c r="AA25" s="31" t="str">
        <f t="shared" si="5"/>
        <v/>
      </c>
      <c r="AB25" s="40"/>
      <c r="AC25" s="31"/>
      <c r="AD25" s="41">
        <f t="shared" si="8"/>
        <v>0</v>
      </c>
      <c r="AE25" s="31" t="str">
        <f t="shared" si="9"/>
        <v/>
      </c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ref="J26:J33" si="11">IF(E26="","",(MEDIAN(E26:H26)*2)-I26)</f>
        <v/>
      </c>
      <c r="K26" s="35"/>
      <c r="L26" s="35"/>
      <c r="M26" s="35"/>
      <c r="N26" s="35"/>
      <c r="O26" s="35"/>
      <c r="P26" s="35"/>
      <c r="Q26" s="36" t="str">
        <f t="shared" ref="Q26:Q33" si="12">IF(K26="","",(MEDIAN(K26:N26)*2)+O26-P26)</f>
        <v/>
      </c>
      <c r="R26" s="37" t="str">
        <f t="shared" ref="R26:R33" si="13">IF(J26="","",J26+Q26)</f>
        <v/>
      </c>
      <c r="S26" s="38" t="str">
        <f t="shared" ref="S26:S33" si="14">IF(R26="","",_xlfn.RANK.EQ(R26,R$4:R$33))</f>
        <v/>
      </c>
      <c r="T26" s="35"/>
      <c r="U26" s="35"/>
      <c r="V26" s="35"/>
      <c r="W26" s="35"/>
      <c r="X26" s="35"/>
      <c r="Y26" s="39"/>
      <c r="Z26" s="40" t="str">
        <f t="shared" ref="Z26:Z33" si="15">IF(T26="","",(MEDIAN(T26:W26)*2)+X26-Y26)</f>
        <v/>
      </c>
      <c r="AA26" s="31" t="str">
        <f t="shared" si="5"/>
        <v/>
      </c>
      <c r="AB26" s="40" t="str">
        <f t="shared" ref="AB26:AB33" si="16">IF(Z26="","",R26+Z26)</f>
        <v/>
      </c>
      <c r="AC26" s="31" t="str">
        <f t="shared" ref="AC26:AC33" si="17">IF(AB26="","",_xlfn.RANK.EQ(AB26,AB$4:AB$33))</f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11"/>
        <v/>
      </c>
      <c r="K27" s="35"/>
      <c r="L27" s="35"/>
      <c r="M27" s="35"/>
      <c r="N27" s="35"/>
      <c r="O27" s="35"/>
      <c r="P27" s="35"/>
      <c r="Q27" s="36" t="str">
        <f t="shared" si="12"/>
        <v/>
      </c>
      <c r="R27" s="37" t="str">
        <f t="shared" si="13"/>
        <v/>
      </c>
      <c r="S27" s="38" t="str">
        <f t="shared" si="14"/>
        <v/>
      </c>
      <c r="T27" s="35"/>
      <c r="U27" s="35"/>
      <c r="V27" s="35"/>
      <c r="W27" s="35"/>
      <c r="X27" s="35"/>
      <c r="Y27" s="39"/>
      <c r="Z27" s="40" t="str">
        <f t="shared" si="15"/>
        <v/>
      </c>
      <c r="AA27" s="31" t="str">
        <f t="shared" si="5"/>
        <v/>
      </c>
      <c r="AB27" s="40" t="str">
        <f t="shared" si="16"/>
        <v/>
      </c>
      <c r="AC27" s="31" t="str">
        <f t="shared" si="1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11"/>
        <v/>
      </c>
      <c r="K28" s="35"/>
      <c r="L28" s="35"/>
      <c r="M28" s="35"/>
      <c r="N28" s="35"/>
      <c r="O28" s="35"/>
      <c r="P28" s="35"/>
      <c r="Q28" s="36" t="str">
        <f t="shared" si="12"/>
        <v/>
      </c>
      <c r="R28" s="37" t="str">
        <f t="shared" si="13"/>
        <v/>
      </c>
      <c r="S28" s="38" t="str">
        <f t="shared" si="14"/>
        <v/>
      </c>
      <c r="T28" s="35"/>
      <c r="U28" s="35"/>
      <c r="V28" s="35"/>
      <c r="W28" s="35"/>
      <c r="X28" s="35"/>
      <c r="Y28" s="39"/>
      <c r="Z28" s="40" t="str">
        <f t="shared" si="15"/>
        <v/>
      </c>
      <c r="AA28" s="31" t="str">
        <f t="shared" si="5"/>
        <v/>
      </c>
      <c r="AB28" s="40" t="str">
        <f t="shared" si="16"/>
        <v/>
      </c>
      <c r="AC28" s="31" t="str">
        <f t="shared" si="1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11"/>
        <v/>
      </c>
      <c r="K29" s="35"/>
      <c r="L29" s="35"/>
      <c r="M29" s="35"/>
      <c r="N29" s="35"/>
      <c r="O29" s="35"/>
      <c r="P29" s="35"/>
      <c r="Q29" s="36" t="str">
        <f t="shared" si="12"/>
        <v/>
      </c>
      <c r="R29" s="37" t="str">
        <f t="shared" si="13"/>
        <v/>
      </c>
      <c r="S29" s="38" t="str">
        <f t="shared" si="14"/>
        <v/>
      </c>
      <c r="T29" s="35"/>
      <c r="U29" s="35"/>
      <c r="V29" s="35"/>
      <c r="W29" s="35"/>
      <c r="X29" s="35"/>
      <c r="Y29" s="39"/>
      <c r="Z29" s="40" t="str">
        <f t="shared" si="15"/>
        <v/>
      </c>
      <c r="AA29" s="31" t="str">
        <f t="shared" si="5"/>
        <v/>
      </c>
      <c r="AB29" s="40" t="str">
        <f t="shared" si="16"/>
        <v/>
      </c>
      <c r="AC29" s="31" t="str">
        <f t="shared" si="1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11"/>
        <v/>
      </c>
      <c r="K30" s="35"/>
      <c r="L30" s="35"/>
      <c r="M30" s="35"/>
      <c r="N30" s="35"/>
      <c r="O30" s="35"/>
      <c r="P30" s="35"/>
      <c r="Q30" s="36" t="str">
        <f t="shared" si="12"/>
        <v/>
      </c>
      <c r="R30" s="37" t="str">
        <f t="shared" si="13"/>
        <v/>
      </c>
      <c r="S30" s="38" t="str">
        <f t="shared" si="14"/>
        <v/>
      </c>
      <c r="T30" s="35"/>
      <c r="U30" s="35"/>
      <c r="V30" s="35"/>
      <c r="W30" s="35"/>
      <c r="X30" s="35"/>
      <c r="Y30" s="39"/>
      <c r="Z30" s="40" t="str">
        <f t="shared" si="15"/>
        <v/>
      </c>
      <c r="AA30" s="31" t="str">
        <f t="shared" si="5"/>
        <v/>
      </c>
      <c r="AB30" s="40" t="str">
        <f t="shared" si="16"/>
        <v/>
      </c>
      <c r="AC30" s="31" t="str">
        <f t="shared" si="1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11"/>
        <v/>
      </c>
      <c r="K31" s="35"/>
      <c r="L31" s="35"/>
      <c r="M31" s="35"/>
      <c r="N31" s="35"/>
      <c r="O31" s="35"/>
      <c r="P31" s="35"/>
      <c r="Q31" s="36" t="str">
        <f t="shared" si="12"/>
        <v/>
      </c>
      <c r="R31" s="37" t="str">
        <f t="shared" si="13"/>
        <v/>
      </c>
      <c r="S31" s="38" t="str">
        <f t="shared" si="14"/>
        <v/>
      </c>
      <c r="T31" s="35"/>
      <c r="U31" s="35"/>
      <c r="V31" s="35"/>
      <c r="W31" s="35"/>
      <c r="X31" s="35"/>
      <c r="Y31" s="39"/>
      <c r="Z31" s="40" t="str">
        <f t="shared" si="15"/>
        <v/>
      </c>
      <c r="AA31" s="31" t="str">
        <f t="shared" si="5"/>
        <v/>
      </c>
      <c r="AB31" s="40" t="str">
        <f t="shared" si="16"/>
        <v/>
      </c>
      <c r="AC31" s="31" t="str">
        <f t="shared" si="1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11"/>
        <v/>
      </c>
      <c r="K32" s="35"/>
      <c r="L32" s="35"/>
      <c r="M32" s="35"/>
      <c r="N32" s="35"/>
      <c r="O32" s="35"/>
      <c r="P32" s="35"/>
      <c r="Q32" s="36" t="str">
        <f t="shared" si="12"/>
        <v/>
      </c>
      <c r="R32" s="37" t="str">
        <f t="shared" si="13"/>
        <v/>
      </c>
      <c r="S32" s="38" t="str">
        <f t="shared" si="14"/>
        <v/>
      </c>
      <c r="T32" s="35"/>
      <c r="U32" s="35"/>
      <c r="V32" s="35"/>
      <c r="W32" s="35"/>
      <c r="X32" s="35"/>
      <c r="Y32" s="39"/>
      <c r="Z32" s="40" t="str">
        <f t="shared" si="15"/>
        <v/>
      </c>
      <c r="AA32" s="31" t="str">
        <f t="shared" si="5"/>
        <v/>
      </c>
      <c r="AB32" s="40" t="str">
        <f t="shared" si="16"/>
        <v/>
      </c>
      <c r="AC32" s="31" t="str">
        <f t="shared" si="1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11"/>
        <v/>
      </c>
      <c r="K33" s="70"/>
      <c r="L33" s="70"/>
      <c r="M33" s="70"/>
      <c r="N33" s="70"/>
      <c r="O33" s="70"/>
      <c r="P33" s="70"/>
      <c r="Q33" s="50" t="str">
        <f t="shared" si="12"/>
        <v/>
      </c>
      <c r="R33" s="51" t="str">
        <f t="shared" si="13"/>
        <v/>
      </c>
      <c r="S33" s="52" t="str">
        <f t="shared" si="14"/>
        <v/>
      </c>
      <c r="T33" s="70"/>
      <c r="U33" s="70"/>
      <c r="V33" s="70"/>
      <c r="W33" s="70"/>
      <c r="X33" s="70"/>
      <c r="Y33" s="53"/>
      <c r="Z33" s="54" t="str">
        <f t="shared" si="15"/>
        <v/>
      </c>
      <c r="AA33" s="31" t="str">
        <f t="shared" si="5"/>
        <v/>
      </c>
      <c r="AB33" s="54" t="str">
        <f t="shared" si="16"/>
        <v/>
      </c>
      <c r="AC33" s="55" t="str">
        <f t="shared" si="17"/>
        <v/>
      </c>
      <c r="AD33" s="56" t="str">
        <f t="shared" si="8"/>
        <v/>
      </c>
      <c r="AE33" s="55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C000000}">
    <sortState xmlns:xlrd2="http://schemas.microsoft.com/office/spreadsheetml/2017/richdata2" ref="A3:AC33">
      <sortCondition ref="A3:A33"/>
      <sortCondition descending="1" ref="R3:R33"/>
      <sortCondition descending="1" ref="J3:J33"/>
      <sortCondition descending="1" ref="Z3:Z33"/>
    </sortState>
  </autoFilter>
  <conditionalFormatting sqref="Z15">
    <cfRule type="expression" dxfId="102" priority="1">
      <formula>#REF!&gt;=6</formula>
    </cfRule>
  </conditionalFormatting>
  <conditionalFormatting sqref="AB15">
    <cfRule type="expression" dxfId="101" priority="2">
      <formula>#REF!&lt;6</formula>
    </cfRule>
  </conditionalFormatting>
  <conditionalFormatting sqref="Z3:Z33">
    <cfRule type="expression" dxfId="100" priority="3">
      <formula>R$2&gt;=6</formula>
    </cfRule>
  </conditionalFormatting>
  <conditionalFormatting sqref="AB3:AB33">
    <cfRule type="expression" dxfId="99" priority="4">
      <formula>R$2&lt;6</formula>
    </cfRule>
  </conditionalFormatting>
  <conditionalFormatting sqref="AA3:AA33">
    <cfRule type="expression" dxfId="98" priority="5">
      <formula>R$2&gt;=6</formula>
    </cfRule>
  </conditionalFormatting>
  <conditionalFormatting sqref="AC3:AC33">
    <cfRule type="expression" dxfId="97" priority="6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'7'!A1</f>
        <v>R2 dívky</v>
      </c>
      <c r="C1" s="58"/>
      <c r="D1" s="58"/>
      <c r="E1" s="59"/>
      <c r="F1" s="58"/>
      <c r="G1" s="60"/>
      <c r="H1" s="61" t="str">
        <f>IF(G5="","",IF('7'!R2&gt;=6,"O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IF(G5="","",IF('7'!R2&gt;=6,"...Protože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110</v>
      </c>
      <c r="C7" s="88">
        <v>15</v>
      </c>
      <c r="D7" s="89">
        <v>16.100000000000001</v>
      </c>
      <c r="E7" s="89">
        <v>31.1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109</v>
      </c>
      <c r="C8" s="88">
        <v>14.1</v>
      </c>
      <c r="D8" s="89">
        <v>14.799999999999999</v>
      </c>
      <c r="E8" s="89">
        <v>28.9</v>
      </c>
      <c r="F8" s="90">
        <v>2</v>
      </c>
      <c r="G8" s="60" t="str">
        <f t="shared" si="0"/>
        <v>F</v>
      </c>
      <c r="H8" s="72" t="s">
        <v>104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105</v>
      </c>
      <c r="C9" s="88">
        <v>15.1</v>
      </c>
      <c r="D9" s="89">
        <v>12.799999999999999</v>
      </c>
      <c r="E9" s="89">
        <v>27.9</v>
      </c>
      <c r="F9" s="90">
        <v>3</v>
      </c>
      <c r="G9" s="60" t="str">
        <f t="shared" si="0"/>
        <v>F</v>
      </c>
      <c r="H9" s="87" t="s">
        <v>100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107</v>
      </c>
      <c r="C10" s="88">
        <v>13.1</v>
      </c>
      <c r="D10" s="89">
        <v>14.6</v>
      </c>
      <c r="E10" s="89">
        <v>27.7</v>
      </c>
      <c r="F10" s="90">
        <v>4</v>
      </c>
      <c r="G10" s="60" t="str">
        <f t="shared" si="0"/>
        <v>F</v>
      </c>
      <c r="H10" s="87" t="s">
        <v>102</v>
      </c>
      <c r="I10" s="88">
        <v>0</v>
      </c>
      <c r="J10" s="89">
        <v>0</v>
      </c>
      <c r="K10" s="90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101</v>
      </c>
      <c r="C11" s="88">
        <v>13.3</v>
      </c>
      <c r="D11" s="89">
        <v>14.399999999999999</v>
      </c>
      <c r="E11" s="89">
        <v>27.7</v>
      </c>
      <c r="F11" s="90">
        <v>4</v>
      </c>
      <c r="G11" s="60" t="str">
        <f t="shared" si="0"/>
        <v>F</v>
      </c>
      <c r="H11" s="87" t="s">
        <v>178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108</v>
      </c>
      <c r="C12" s="88">
        <v>13.5</v>
      </c>
      <c r="D12" s="89">
        <v>13.799999999999999</v>
      </c>
      <c r="E12" s="89">
        <v>27.299999999999997</v>
      </c>
      <c r="F12" s="90">
        <v>6</v>
      </c>
      <c r="G12" s="60" t="str">
        <f t="shared" si="0"/>
        <v/>
      </c>
      <c r="H12" s="87" t="s">
        <v>108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100</v>
      </c>
      <c r="C13" s="88">
        <v>12.7</v>
      </c>
      <c r="D13" s="89">
        <v>14.5</v>
      </c>
      <c r="E13" s="89">
        <v>27.2</v>
      </c>
      <c r="F13" s="90">
        <v>7</v>
      </c>
      <c r="G13" s="60" t="str">
        <f t="shared" si="0"/>
        <v/>
      </c>
      <c r="H13" s="87" t="s">
        <v>109</v>
      </c>
      <c r="I13" s="88">
        <v>15.5</v>
      </c>
      <c r="J13" s="89">
        <v>15.5</v>
      </c>
      <c r="K13" s="90">
        <v>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102</v>
      </c>
      <c r="C14" s="88">
        <v>13.2</v>
      </c>
      <c r="D14" s="89">
        <v>12</v>
      </c>
      <c r="E14" s="89">
        <v>25.2</v>
      </c>
      <c r="F14" s="90">
        <v>8</v>
      </c>
      <c r="G14" s="60" t="str">
        <f t="shared" si="0"/>
        <v/>
      </c>
      <c r="H14" s="87" t="s">
        <v>110</v>
      </c>
      <c r="I14" s="88">
        <v>15.2</v>
      </c>
      <c r="J14" s="89">
        <v>15.2</v>
      </c>
      <c r="K14" s="90">
        <v>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1" t="s">
        <v>104</v>
      </c>
      <c r="C15" s="82">
        <v>9.4</v>
      </c>
      <c r="D15" s="83">
        <v>14.7</v>
      </c>
      <c r="E15" s="83">
        <v>24.1</v>
      </c>
      <c r="F15" s="84">
        <v>9</v>
      </c>
      <c r="G15" s="60" t="str">
        <f t="shared" si="0"/>
        <v/>
      </c>
      <c r="H15" s="87" t="s">
        <v>101</v>
      </c>
      <c r="I15" s="88">
        <v>14.6</v>
      </c>
      <c r="J15" s="89">
        <v>14.6</v>
      </c>
      <c r="K15" s="90">
        <v>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87" t="s">
        <v>107</v>
      </c>
      <c r="I16" s="88">
        <v>14.5</v>
      </c>
      <c r="J16" s="89">
        <v>14.5</v>
      </c>
      <c r="K16" s="90">
        <v>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81" t="s">
        <v>105</v>
      </c>
      <c r="I17" s="82">
        <v>13.7</v>
      </c>
      <c r="J17" s="83">
        <v>13.7</v>
      </c>
      <c r="K17" s="84">
        <v>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6:F81">
    <cfRule type="cellIs" dxfId="96" priority="1" operator="lessThanOrEqual">
      <formula>5</formula>
    </cfRule>
  </conditionalFormatting>
  <conditionalFormatting sqref="J1:J3 J5:K7 K18:K83 J18:J1000">
    <cfRule type="cellIs" dxfId="95" priority="2" operator="equal">
      <formula>1</formula>
    </cfRule>
  </conditionalFormatting>
  <conditionalFormatting sqref="J1:J3 J5:K7 K18:K83 J18:J1000">
    <cfRule type="cellIs" dxfId="94" priority="3" operator="equal">
      <formula>2</formula>
    </cfRule>
  </conditionalFormatting>
  <conditionalFormatting sqref="J1:J3 J5:K7 K18:K83 J18:J1000">
    <cfRule type="cellIs" dxfId="93" priority="4" operator="equal">
      <formula>3</formula>
    </cfRule>
  </conditionalFormatting>
  <conditionalFormatting sqref="B5:B50 A6:A50">
    <cfRule type="notContainsBlanks" dxfId="92" priority="5">
      <formula>LEN(TRIM(B5))&gt;0</formula>
    </cfRule>
  </conditionalFormatting>
  <conditionalFormatting sqref="H5:H50">
    <cfRule type="notContainsBlanks" dxfId="91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7.71093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111</v>
      </c>
      <c r="AB1" s="2"/>
      <c r="AD1" s="3"/>
      <c r="AE1" s="3"/>
    </row>
    <row r="2" spans="1:31" ht="14.25" customHeight="1">
      <c r="B2" s="5"/>
      <c r="C2" s="6"/>
      <c r="R2" s="7">
        <f>COUNT(R4:R33)</f>
        <v>6</v>
      </c>
      <c r="Z2" s="8"/>
      <c r="AA2" s="8"/>
      <c r="AB2" s="2"/>
      <c r="AD2" s="3"/>
      <c r="AE2" s="3"/>
    </row>
    <row r="3" spans="1:31" ht="18" customHeight="1">
      <c r="A3" s="71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7</v>
      </c>
      <c r="B4" s="21"/>
      <c r="C4" s="22"/>
      <c r="D4" s="22"/>
      <c r="E4" s="23"/>
      <c r="F4" s="23"/>
      <c r="G4" s="23"/>
      <c r="H4" s="23"/>
      <c r="I4" s="23"/>
      <c r="J4" s="24" t="str">
        <f t="shared" ref="J4:J33" si="0">IF(E4="","",(MEDIAN(E4:H4)*2)-I4)</f>
        <v/>
      </c>
      <c r="K4" s="23"/>
      <c r="L4" s="23"/>
      <c r="M4" s="23"/>
      <c r="N4" s="23"/>
      <c r="O4" s="23"/>
      <c r="P4" s="23"/>
      <c r="Q4" s="24" t="str">
        <f t="shared" ref="Q4:Q33" si="1">IF(K4="","",(MEDIAN(K4:N4)*2)+O4-P4)</f>
        <v/>
      </c>
      <c r="R4" s="25" t="str">
        <f t="shared" ref="R4:R33" si="2">IF(J4="","",J4+Q4)</f>
        <v/>
      </c>
      <c r="S4" s="26" t="str">
        <f t="shared" ref="S4:S31" si="3">IF(R4="","",_xlfn.RANK.EQ(R4,R$4:R$33))</f>
        <v/>
      </c>
      <c r="T4" s="23"/>
      <c r="U4" s="23"/>
      <c r="V4" s="23"/>
      <c r="W4" s="23"/>
      <c r="X4" s="23"/>
      <c r="Y4" s="27"/>
      <c r="Z4" s="28" t="str">
        <f t="shared" ref="Z4:Z33" si="4">IF(T4="","",(MEDIAN(T4:W4)*2)+X4-Y4)</f>
        <v/>
      </c>
      <c r="AA4" s="29" t="str">
        <f t="shared" ref="AA4:AA33" si="5">IF(Z4="","",_xlfn.RANK.EQ(Z4,Z$4:Z$33))</f>
        <v/>
      </c>
      <c r="AB4" s="28" t="str">
        <f t="shared" ref="AB4:AB33" si="6">IF(Z4="","",R4+Z4)</f>
        <v/>
      </c>
      <c r="AC4" s="29" t="str">
        <f t="shared" ref="AC4:AC33" si="7">IF(AB4="","",_xlfn.RANK.EQ(AB4,AB$4:AB$33))</f>
        <v/>
      </c>
      <c r="AD4" s="30" t="str">
        <f t="shared" ref="AD4:AD33" si="8">IF(R$2&lt;6,AB4,Z4)</f>
        <v/>
      </c>
      <c r="AE4" s="31" t="str">
        <f t="shared" ref="AE4:AE33" si="9">IF(R$2&lt;6,AC4,AA4)</f>
        <v/>
      </c>
    </row>
    <row r="5" spans="1:31" ht="18" customHeight="1">
      <c r="A5" s="32">
        <v>8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9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10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11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12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13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14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15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16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17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18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19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20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23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24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25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26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27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28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29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42">
        <v>30</v>
      </c>
      <c r="B25" s="43"/>
      <c r="C25" s="44"/>
      <c r="D25" s="44"/>
      <c r="E25" s="45"/>
      <c r="F25" s="45"/>
      <c r="G25" s="45"/>
      <c r="H25" s="45"/>
      <c r="I25" s="45"/>
      <c r="J25" s="36" t="str">
        <f t="shared" si="0"/>
        <v/>
      </c>
      <c r="K25" s="45"/>
      <c r="L25" s="45"/>
      <c r="M25" s="45"/>
      <c r="N25" s="45"/>
      <c r="O25" s="45"/>
      <c r="P25" s="4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45"/>
      <c r="U25" s="45"/>
      <c r="V25" s="45"/>
      <c r="W25" s="45"/>
      <c r="X25" s="4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</v>
      </c>
      <c r="B26" s="33" t="s">
        <v>112</v>
      </c>
      <c r="C26" s="34">
        <v>2009</v>
      </c>
      <c r="D26" s="34" t="s">
        <v>76</v>
      </c>
      <c r="E26" s="35">
        <v>7</v>
      </c>
      <c r="F26" s="35">
        <v>6.2</v>
      </c>
      <c r="G26" s="35">
        <v>6.3</v>
      </c>
      <c r="H26" s="35">
        <v>6.2</v>
      </c>
      <c r="I26" s="35"/>
      <c r="J26" s="36">
        <f t="shared" si="0"/>
        <v>12.5</v>
      </c>
      <c r="K26" s="35">
        <v>7</v>
      </c>
      <c r="L26" s="35">
        <v>6.2</v>
      </c>
      <c r="M26" s="35">
        <v>6.6</v>
      </c>
      <c r="N26" s="35">
        <v>6.8</v>
      </c>
      <c r="O26" s="35">
        <v>1.2</v>
      </c>
      <c r="P26" s="35"/>
      <c r="Q26" s="36">
        <f t="shared" si="1"/>
        <v>14.599999999999998</v>
      </c>
      <c r="R26" s="37">
        <f t="shared" si="2"/>
        <v>27.099999999999998</v>
      </c>
      <c r="S26" s="38">
        <f t="shared" si="3"/>
        <v>1</v>
      </c>
      <c r="T26" s="35">
        <v>6.4</v>
      </c>
      <c r="U26" s="35">
        <v>5.9</v>
      </c>
      <c r="V26" s="35">
        <v>6.8</v>
      </c>
      <c r="W26" s="35">
        <v>6.5</v>
      </c>
      <c r="X26" s="35">
        <v>1.3</v>
      </c>
      <c r="Y26" s="39"/>
      <c r="Z26" s="40">
        <f t="shared" si="4"/>
        <v>14.200000000000001</v>
      </c>
      <c r="AA26" s="31">
        <f t="shared" si="5"/>
        <v>1</v>
      </c>
      <c r="AB26" s="40">
        <f t="shared" si="6"/>
        <v>41.3</v>
      </c>
      <c r="AC26" s="31">
        <f t="shared" si="7"/>
        <v>1</v>
      </c>
      <c r="AD26" s="41">
        <f t="shared" si="8"/>
        <v>14.200000000000001</v>
      </c>
      <c r="AE26" s="31">
        <f t="shared" si="9"/>
        <v>1</v>
      </c>
    </row>
    <row r="27" spans="1:31" ht="18" customHeight="1">
      <c r="A27" s="32">
        <v>6</v>
      </c>
      <c r="B27" s="33" t="s">
        <v>113</v>
      </c>
      <c r="C27" s="34">
        <v>2010</v>
      </c>
      <c r="D27" s="34" t="s">
        <v>63</v>
      </c>
      <c r="E27" s="35">
        <v>6.2</v>
      </c>
      <c r="F27" s="35">
        <v>5.9</v>
      </c>
      <c r="G27" s="35">
        <v>5.8</v>
      </c>
      <c r="H27" s="35">
        <v>5.7</v>
      </c>
      <c r="I27" s="35"/>
      <c r="J27" s="36">
        <f t="shared" si="0"/>
        <v>11.7</v>
      </c>
      <c r="K27" s="35">
        <v>6.3</v>
      </c>
      <c r="L27" s="35">
        <v>6</v>
      </c>
      <c r="M27" s="35">
        <v>5.7</v>
      </c>
      <c r="N27" s="35">
        <v>6.2</v>
      </c>
      <c r="O27" s="35">
        <v>1.2</v>
      </c>
      <c r="P27" s="35"/>
      <c r="Q27" s="36">
        <f t="shared" si="1"/>
        <v>13.399999999999999</v>
      </c>
      <c r="R27" s="37">
        <f t="shared" si="2"/>
        <v>25.099999999999998</v>
      </c>
      <c r="S27" s="38">
        <f t="shared" si="3"/>
        <v>2</v>
      </c>
      <c r="T27" s="35">
        <v>6.3</v>
      </c>
      <c r="U27" s="35">
        <v>6</v>
      </c>
      <c r="V27" s="35">
        <v>5.9</v>
      </c>
      <c r="W27" s="35">
        <v>6.5</v>
      </c>
      <c r="X27" s="35">
        <v>1.2</v>
      </c>
      <c r="Y27" s="39"/>
      <c r="Z27" s="40">
        <f t="shared" si="4"/>
        <v>13.5</v>
      </c>
      <c r="AA27" s="31">
        <f t="shared" si="5"/>
        <v>2</v>
      </c>
      <c r="AB27" s="40">
        <f t="shared" si="6"/>
        <v>38.599999999999994</v>
      </c>
      <c r="AC27" s="31">
        <f t="shared" si="7"/>
        <v>2</v>
      </c>
      <c r="AD27" s="41">
        <f t="shared" si="8"/>
        <v>13.5</v>
      </c>
      <c r="AE27" s="31">
        <f t="shared" si="9"/>
        <v>2</v>
      </c>
    </row>
    <row r="28" spans="1:31" ht="18" customHeight="1">
      <c r="A28" s="32">
        <v>4</v>
      </c>
      <c r="B28" s="33" t="s">
        <v>114</v>
      </c>
      <c r="C28" s="34">
        <v>2014</v>
      </c>
      <c r="D28" s="34" t="s">
        <v>63</v>
      </c>
      <c r="E28" s="35">
        <v>4.5</v>
      </c>
      <c r="F28" s="35">
        <v>4.4000000000000004</v>
      </c>
      <c r="G28" s="35">
        <v>4.5</v>
      </c>
      <c r="H28" s="35">
        <v>4.5999999999999996</v>
      </c>
      <c r="I28" s="35"/>
      <c r="J28" s="36">
        <f t="shared" si="0"/>
        <v>9</v>
      </c>
      <c r="K28" s="35">
        <v>5.7</v>
      </c>
      <c r="L28" s="35">
        <v>5.3</v>
      </c>
      <c r="M28" s="35">
        <v>5.6</v>
      </c>
      <c r="N28" s="35">
        <v>5.6</v>
      </c>
      <c r="O28" s="35">
        <v>0.7</v>
      </c>
      <c r="P28" s="35"/>
      <c r="Q28" s="36">
        <f t="shared" si="1"/>
        <v>11.899999999999999</v>
      </c>
      <c r="R28" s="37">
        <f t="shared" si="2"/>
        <v>20.9</v>
      </c>
      <c r="S28" s="38">
        <f t="shared" si="3"/>
        <v>3</v>
      </c>
      <c r="T28" s="35">
        <v>6.1</v>
      </c>
      <c r="U28" s="35">
        <v>5.9</v>
      </c>
      <c r="V28" s="35">
        <v>6.5</v>
      </c>
      <c r="W28" s="35">
        <v>6.2</v>
      </c>
      <c r="X28" s="35">
        <v>1.2</v>
      </c>
      <c r="Y28" s="39"/>
      <c r="Z28" s="40">
        <f t="shared" si="4"/>
        <v>13.5</v>
      </c>
      <c r="AA28" s="31">
        <f t="shared" si="5"/>
        <v>2</v>
      </c>
      <c r="AB28" s="40">
        <f t="shared" si="6"/>
        <v>34.4</v>
      </c>
      <c r="AC28" s="31">
        <f t="shared" si="7"/>
        <v>3</v>
      </c>
      <c r="AD28" s="41">
        <f t="shared" si="8"/>
        <v>13.5</v>
      </c>
      <c r="AE28" s="31">
        <f t="shared" si="9"/>
        <v>2</v>
      </c>
    </row>
    <row r="29" spans="1:31" ht="18" customHeight="1">
      <c r="A29" s="32">
        <v>5</v>
      </c>
      <c r="B29" s="33" t="s">
        <v>115</v>
      </c>
      <c r="C29" s="34">
        <v>2010</v>
      </c>
      <c r="D29" s="34" t="s">
        <v>32</v>
      </c>
      <c r="E29" s="35">
        <v>3.6</v>
      </c>
      <c r="F29" s="35">
        <v>3.4</v>
      </c>
      <c r="G29" s="35">
        <v>3.4</v>
      </c>
      <c r="H29" s="35">
        <v>3.6</v>
      </c>
      <c r="I29" s="35"/>
      <c r="J29" s="36">
        <f t="shared" si="0"/>
        <v>7</v>
      </c>
      <c r="K29" s="35">
        <v>6.4</v>
      </c>
      <c r="L29" s="35">
        <v>6</v>
      </c>
      <c r="M29" s="35">
        <v>6.2</v>
      </c>
      <c r="N29" s="35">
        <v>6.7</v>
      </c>
      <c r="O29" s="35">
        <v>1.2</v>
      </c>
      <c r="P29" s="35"/>
      <c r="Q29" s="36">
        <f t="shared" si="1"/>
        <v>13.8</v>
      </c>
      <c r="R29" s="37">
        <f t="shared" si="2"/>
        <v>20.8</v>
      </c>
      <c r="S29" s="38">
        <f t="shared" si="3"/>
        <v>4</v>
      </c>
      <c r="T29" s="35">
        <v>6.1</v>
      </c>
      <c r="U29" s="35">
        <v>6</v>
      </c>
      <c r="V29" s="35">
        <v>6.2</v>
      </c>
      <c r="W29" s="35">
        <v>6.5</v>
      </c>
      <c r="X29" s="35">
        <v>1.2</v>
      </c>
      <c r="Y29" s="39"/>
      <c r="Z29" s="40">
        <f t="shared" si="4"/>
        <v>13.5</v>
      </c>
      <c r="AA29" s="31">
        <f t="shared" si="5"/>
        <v>2</v>
      </c>
      <c r="AB29" s="40">
        <f t="shared" si="6"/>
        <v>34.299999999999997</v>
      </c>
      <c r="AC29" s="31">
        <f t="shared" si="7"/>
        <v>4</v>
      </c>
      <c r="AD29" s="41">
        <f t="shared" si="8"/>
        <v>13.5</v>
      </c>
      <c r="AE29" s="31">
        <f t="shared" si="9"/>
        <v>2</v>
      </c>
    </row>
    <row r="30" spans="1:31" ht="18" customHeight="1">
      <c r="A30" s="32">
        <v>1</v>
      </c>
      <c r="B30" s="33" t="s">
        <v>116</v>
      </c>
      <c r="C30" s="34">
        <v>2011</v>
      </c>
      <c r="D30" s="34" t="s">
        <v>63</v>
      </c>
      <c r="E30" s="35">
        <v>6.2</v>
      </c>
      <c r="F30" s="35">
        <v>5.8</v>
      </c>
      <c r="G30" s="35">
        <v>5.8</v>
      </c>
      <c r="H30" s="35">
        <v>6.1</v>
      </c>
      <c r="I30" s="35"/>
      <c r="J30" s="36">
        <f t="shared" si="0"/>
        <v>11.899999999999999</v>
      </c>
      <c r="K30" s="35">
        <v>3.6</v>
      </c>
      <c r="L30" s="35">
        <v>3.3</v>
      </c>
      <c r="M30" s="35">
        <v>3.5</v>
      </c>
      <c r="N30" s="35">
        <v>3.5</v>
      </c>
      <c r="O30" s="35">
        <v>0.4</v>
      </c>
      <c r="P30" s="35"/>
      <c r="Q30" s="36">
        <f t="shared" si="1"/>
        <v>7.4</v>
      </c>
      <c r="R30" s="37">
        <f t="shared" si="2"/>
        <v>19.299999999999997</v>
      </c>
      <c r="S30" s="38">
        <f t="shared" si="3"/>
        <v>5</v>
      </c>
      <c r="T30" s="35">
        <v>4.9000000000000004</v>
      </c>
      <c r="U30" s="35">
        <v>4.3</v>
      </c>
      <c r="V30" s="35">
        <v>4.7</v>
      </c>
      <c r="W30" s="35">
        <v>4.3</v>
      </c>
      <c r="X30" s="35">
        <v>0.7</v>
      </c>
      <c r="Y30" s="39"/>
      <c r="Z30" s="39">
        <f t="shared" si="4"/>
        <v>9.6999999999999993</v>
      </c>
      <c r="AA30" s="31">
        <f t="shared" si="5"/>
        <v>5</v>
      </c>
      <c r="AB30" s="40">
        <f t="shared" si="6"/>
        <v>28.999999999999996</v>
      </c>
      <c r="AC30" s="31">
        <f t="shared" si="7"/>
        <v>5</v>
      </c>
      <c r="AD30" s="41">
        <f t="shared" si="8"/>
        <v>9.6999999999999993</v>
      </c>
      <c r="AE30" s="31">
        <f t="shared" si="9"/>
        <v>5</v>
      </c>
    </row>
    <row r="31" spans="1:31" ht="18" customHeight="1">
      <c r="A31" s="32">
        <v>3</v>
      </c>
      <c r="B31" s="33" t="s">
        <v>117</v>
      </c>
      <c r="C31" s="34">
        <v>2013</v>
      </c>
      <c r="D31" s="34" t="s">
        <v>32</v>
      </c>
      <c r="E31" s="35">
        <v>2.5</v>
      </c>
      <c r="F31" s="35">
        <v>2.5</v>
      </c>
      <c r="G31" s="35">
        <v>2.5</v>
      </c>
      <c r="H31" s="35">
        <v>2.6</v>
      </c>
      <c r="I31" s="35"/>
      <c r="J31" s="36">
        <f t="shared" si="0"/>
        <v>5</v>
      </c>
      <c r="K31" s="35">
        <v>6.2</v>
      </c>
      <c r="L31" s="35">
        <v>5.8</v>
      </c>
      <c r="M31" s="35">
        <v>6.1</v>
      </c>
      <c r="N31" s="35">
        <v>6.2</v>
      </c>
      <c r="O31" s="35">
        <v>1.2</v>
      </c>
      <c r="P31" s="35"/>
      <c r="Q31" s="36">
        <f t="shared" si="1"/>
        <v>13.5</v>
      </c>
      <c r="R31" s="37">
        <f t="shared" si="2"/>
        <v>18.5</v>
      </c>
      <c r="S31" s="38">
        <f t="shared" si="3"/>
        <v>6</v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21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0"/>
        <v/>
      </c>
      <c r="K32" s="35"/>
      <c r="L32" s="35"/>
      <c r="M32" s="35"/>
      <c r="N32" s="35"/>
      <c r="O32" s="35"/>
      <c r="P32" s="35"/>
      <c r="Q32" s="36" t="str">
        <f t="shared" si="1"/>
        <v/>
      </c>
      <c r="R32" s="37" t="str">
        <f t="shared" si="2"/>
        <v/>
      </c>
      <c r="S32" s="38"/>
      <c r="T32" s="35"/>
      <c r="U32" s="35"/>
      <c r="V32" s="35"/>
      <c r="W32" s="35"/>
      <c r="X32" s="35"/>
      <c r="Y32" s="39"/>
      <c r="Z32" s="40" t="str">
        <f t="shared" si="4"/>
        <v/>
      </c>
      <c r="AA32" s="31" t="str">
        <f t="shared" si="5"/>
        <v/>
      </c>
      <c r="AB32" s="40" t="str">
        <f t="shared" si="6"/>
        <v/>
      </c>
      <c r="AC32" s="31" t="str">
        <f t="shared" si="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46">
        <v>22</v>
      </c>
      <c r="B33" s="47"/>
      <c r="C33" s="48"/>
      <c r="D33" s="48"/>
      <c r="E33" s="49"/>
      <c r="F33" s="49"/>
      <c r="G33" s="49"/>
      <c r="H33" s="49"/>
      <c r="I33" s="49"/>
      <c r="J33" s="50" t="str">
        <f t="shared" si="0"/>
        <v/>
      </c>
      <c r="K33" s="49"/>
      <c r="L33" s="49"/>
      <c r="M33" s="49"/>
      <c r="N33" s="49"/>
      <c r="O33" s="49"/>
      <c r="P33" s="49"/>
      <c r="Q33" s="50" t="str">
        <f t="shared" si="1"/>
        <v/>
      </c>
      <c r="R33" s="51" t="str">
        <f t="shared" si="2"/>
        <v/>
      </c>
      <c r="S33" s="52"/>
      <c r="T33" s="49"/>
      <c r="U33" s="49"/>
      <c r="V33" s="49"/>
      <c r="W33" s="49"/>
      <c r="X33" s="49"/>
      <c r="Y33" s="53"/>
      <c r="Z33" s="54" t="str">
        <f t="shared" si="4"/>
        <v/>
      </c>
      <c r="AA33" s="55" t="str">
        <f t="shared" si="5"/>
        <v/>
      </c>
      <c r="AB33" s="54" t="str">
        <f t="shared" si="6"/>
        <v/>
      </c>
      <c r="AC33" s="31" t="str">
        <f t="shared" si="7"/>
        <v/>
      </c>
      <c r="AD33" s="41" t="str">
        <f t="shared" si="8"/>
        <v/>
      </c>
      <c r="AE33" s="31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E000000}">
    <sortState xmlns:xlrd2="http://schemas.microsoft.com/office/spreadsheetml/2017/richdata2" ref="A3:AC33">
      <sortCondition descending="1" ref="R3:R33"/>
      <sortCondition ref="A3:A33"/>
      <sortCondition descending="1" ref="Z3:Z33"/>
    </sortState>
  </autoFilter>
  <conditionalFormatting sqref="Z3:Z33">
    <cfRule type="expression" dxfId="90" priority="1">
      <formula>R$2&gt;=6</formula>
    </cfRule>
  </conditionalFormatting>
  <conditionalFormatting sqref="AB3:AB33">
    <cfRule type="expression" dxfId="89" priority="2">
      <formula>R$2&lt;6</formula>
    </cfRule>
  </conditionalFormatting>
  <conditionalFormatting sqref="AA3:AA33">
    <cfRule type="expression" dxfId="88" priority="3">
      <formula>R$2&gt;=6</formula>
    </cfRule>
  </conditionalFormatting>
  <conditionalFormatting sqref="AC3:AC33">
    <cfRule type="expression" dxfId="87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'8'!A1</f>
        <v>R2 chlapci</v>
      </c>
      <c r="C1" s="58"/>
      <c r="D1" s="58"/>
      <c r="E1" s="59"/>
      <c r="F1" s="58"/>
      <c r="G1" s="60"/>
      <c r="H1" s="61" t="str">
        <f>IF(G5="","",IF('8'!R2&gt;=6,"O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IF(G5="","",IF('8'!R2&gt;=6,"...Protože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112</v>
      </c>
      <c r="C7" s="88">
        <v>12.5</v>
      </c>
      <c r="D7" s="89">
        <v>14.599999999999998</v>
      </c>
      <c r="E7" s="89">
        <v>27.099999999999998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113</v>
      </c>
      <c r="C8" s="88">
        <v>11.7</v>
      </c>
      <c r="D8" s="89">
        <v>13.399999999999999</v>
      </c>
      <c r="E8" s="89">
        <v>25.099999999999998</v>
      </c>
      <c r="F8" s="90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114</v>
      </c>
      <c r="C9" s="88">
        <v>9</v>
      </c>
      <c r="D9" s="89">
        <v>11.899999999999999</v>
      </c>
      <c r="E9" s="89">
        <v>20.9</v>
      </c>
      <c r="F9" s="90">
        <v>3</v>
      </c>
      <c r="G9" s="60" t="str">
        <f t="shared" si="0"/>
        <v>F</v>
      </c>
      <c r="H9" s="87" t="s">
        <v>117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115</v>
      </c>
      <c r="C10" s="88">
        <v>7</v>
      </c>
      <c r="D10" s="89">
        <v>13.8</v>
      </c>
      <c r="E10" s="89">
        <v>20.8</v>
      </c>
      <c r="F10" s="90">
        <v>4</v>
      </c>
      <c r="G10" s="60" t="str">
        <f t="shared" si="0"/>
        <v>F</v>
      </c>
      <c r="H10" s="87" t="s">
        <v>112</v>
      </c>
      <c r="I10" s="88">
        <v>14.200000000000001</v>
      </c>
      <c r="J10" s="89">
        <v>14.200000000000001</v>
      </c>
      <c r="K10" s="9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116</v>
      </c>
      <c r="C11" s="88">
        <v>11.899999999999999</v>
      </c>
      <c r="D11" s="89">
        <v>7.4</v>
      </c>
      <c r="E11" s="89">
        <v>19.299999999999997</v>
      </c>
      <c r="F11" s="90">
        <v>5</v>
      </c>
      <c r="G11" s="60" t="str">
        <f t="shared" si="0"/>
        <v>F</v>
      </c>
      <c r="H11" s="87" t="s">
        <v>114</v>
      </c>
      <c r="I11" s="88">
        <v>13.5</v>
      </c>
      <c r="J11" s="89">
        <v>13.5</v>
      </c>
      <c r="K11" s="90">
        <v>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1" t="s">
        <v>117</v>
      </c>
      <c r="C12" s="82">
        <v>5</v>
      </c>
      <c r="D12" s="83">
        <v>13.5</v>
      </c>
      <c r="E12" s="83">
        <v>18.5</v>
      </c>
      <c r="F12" s="84">
        <v>6</v>
      </c>
      <c r="G12" s="60" t="str">
        <f t="shared" si="0"/>
        <v/>
      </c>
      <c r="H12" s="87" t="s">
        <v>113</v>
      </c>
      <c r="I12" s="88">
        <v>13.5</v>
      </c>
      <c r="J12" s="89">
        <v>13.5</v>
      </c>
      <c r="K12" s="90">
        <v>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87" t="s">
        <v>115</v>
      </c>
      <c r="I13" s="88">
        <v>13.5</v>
      </c>
      <c r="J13" s="89">
        <v>13.5</v>
      </c>
      <c r="K13" s="90">
        <v>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81" t="s">
        <v>116</v>
      </c>
      <c r="I14" s="82">
        <v>9.6999999999999993</v>
      </c>
      <c r="J14" s="83">
        <v>9.6999999999999993</v>
      </c>
      <c r="K14" s="84">
        <v>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3:F81">
    <cfRule type="cellIs" dxfId="86" priority="1" operator="lessThanOrEqual">
      <formula>5</formula>
    </cfRule>
  </conditionalFormatting>
  <conditionalFormatting sqref="J1:J3 J5:K7 K15:K83 J15:J1000">
    <cfRule type="cellIs" dxfId="85" priority="2" operator="equal">
      <formula>1</formula>
    </cfRule>
  </conditionalFormatting>
  <conditionalFormatting sqref="J1:J3 J5:K7 K15:K83 J15:J1000">
    <cfRule type="cellIs" dxfId="84" priority="3" operator="equal">
      <formula>2</formula>
    </cfRule>
  </conditionalFormatting>
  <conditionalFormatting sqref="J1:J3 J5:K7 K15:K83 J15:J1000">
    <cfRule type="cellIs" dxfId="83" priority="4" operator="equal">
      <formula>3</formula>
    </cfRule>
  </conditionalFormatting>
  <conditionalFormatting sqref="B5:B50 A6:A50">
    <cfRule type="notContainsBlanks" dxfId="82" priority="5">
      <formula>LEN(TRIM(B5))&gt;0</formula>
    </cfRule>
  </conditionalFormatting>
  <conditionalFormatting sqref="H5:H50">
    <cfRule type="notContainsBlanks" dxfId="81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E1015"/>
  <sheetViews>
    <sheetView workbookViewId="0">
      <pane xSplit="2" topLeftCell="C1" activePane="topRight" state="frozen"/>
      <selection pane="topRight" activeCell="D2" sqref="D2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118</v>
      </c>
      <c r="AB1" s="2"/>
      <c r="AD1" s="3"/>
      <c r="AE1" s="3"/>
    </row>
    <row r="2" spans="1:31" ht="14.25" customHeight="1">
      <c r="B2" s="5"/>
      <c r="C2" s="6"/>
      <c r="R2" s="7">
        <f>COUNT(R4:R33)</f>
        <v>10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11</v>
      </c>
      <c r="B4" s="21"/>
      <c r="C4" s="22"/>
      <c r="D4" s="22"/>
      <c r="E4" s="23"/>
      <c r="F4" s="23"/>
      <c r="G4" s="23"/>
      <c r="H4" s="23"/>
      <c r="I4" s="23"/>
      <c r="J4" s="24" t="str">
        <f t="shared" ref="J4:J13" si="0">IF(E4="","",(MEDIAN(E4:H4)*2)-I4)</f>
        <v/>
      </c>
      <c r="K4" s="23"/>
      <c r="L4" s="23"/>
      <c r="M4" s="23"/>
      <c r="N4" s="23"/>
      <c r="O4" s="23"/>
      <c r="P4" s="23"/>
      <c r="Q4" s="24" t="str">
        <f t="shared" ref="Q4:Q33" si="1">IF(K4="","",(MEDIAN(K4:N4)*2)+O4-P4)</f>
        <v/>
      </c>
      <c r="R4" s="25" t="str">
        <f t="shared" ref="R4:R33" si="2">IF(J4="","",J4+Q4)</f>
        <v/>
      </c>
      <c r="S4" s="26" t="str">
        <f t="shared" ref="S4:S33" si="3">IF(R4="","",_xlfn.RANK.EQ(R4,R$4:R$33))</f>
        <v/>
      </c>
      <c r="T4" s="23"/>
      <c r="U4" s="23"/>
      <c r="V4" s="23"/>
      <c r="W4" s="23"/>
      <c r="X4" s="23"/>
      <c r="Y4" s="27"/>
      <c r="Z4" s="28" t="str">
        <f t="shared" ref="Z4:Z33" si="4">IF(T4="","",(MEDIAN(T4:W4)*2)+X4-Y4)</f>
        <v/>
      </c>
      <c r="AA4" s="29" t="str">
        <f t="shared" ref="AA4:AA33" si="5">IF(Z4="","",_xlfn.RANK.EQ(Z4,Z$4:Z$33))</f>
        <v/>
      </c>
      <c r="AB4" s="28" t="str">
        <f t="shared" ref="AB4:AB33" si="6">IF(Z4="","",R4+Z4)</f>
        <v/>
      </c>
      <c r="AC4" s="29" t="str">
        <f t="shared" ref="AC4:AC33" si="7">IF(AB4="","",_xlfn.RANK.EQ(AB4,AB$4:AB$33))</f>
        <v/>
      </c>
      <c r="AD4" s="30" t="str">
        <f t="shared" ref="AD4:AD33" si="8">IF(R$2&lt;6,AB4,Z4)</f>
        <v/>
      </c>
      <c r="AE4" s="31" t="str">
        <f t="shared" ref="AE4:AE33" si="9">IF(R$2&lt;6,AC4,AA4)</f>
        <v/>
      </c>
    </row>
    <row r="5" spans="1:31" ht="18" customHeight="1">
      <c r="A5" s="32">
        <v>12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13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14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15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16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17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18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20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21</v>
      </c>
      <c r="B14" s="33"/>
      <c r="C14" s="34"/>
      <c r="D14" s="34"/>
      <c r="E14" s="35"/>
      <c r="F14" s="35"/>
      <c r="G14" s="35"/>
      <c r="H14" s="35"/>
      <c r="I14" s="35"/>
      <c r="J14" s="36"/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22</v>
      </c>
      <c r="B15" s="33"/>
      <c r="C15" s="34"/>
      <c r="D15" s="34"/>
      <c r="E15" s="35"/>
      <c r="F15" s="35"/>
      <c r="G15" s="35"/>
      <c r="H15" s="35"/>
      <c r="I15" s="35"/>
      <c r="J15" s="36"/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23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ref="J16:J33" si="10">IF(E16="","",(MEDIAN(E16:H16)*2)-I16)</f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24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1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25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1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26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1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27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1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28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1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1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42">
        <v>30</v>
      </c>
      <c r="B23" s="43"/>
      <c r="C23" s="44"/>
      <c r="D23" s="44"/>
      <c r="E23" s="45"/>
      <c r="F23" s="45"/>
      <c r="G23" s="45"/>
      <c r="H23" s="45"/>
      <c r="I23" s="45"/>
      <c r="J23" s="36" t="str">
        <f t="shared" si="10"/>
        <v/>
      </c>
      <c r="K23" s="45"/>
      <c r="L23" s="45"/>
      <c r="M23" s="45"/>
      <c r="N23" s="45"/>
      <c r="O23" s="45"/>
      <c r="P23" s="4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45"/>
      <c r="U23" s="45"/>
      <c r="V23" s="45"/>
      <c r="W23" s="45"/>
      <c r="X23" s="4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5</v>
      </c>
      <c r="B24" s="33" t="s">
        <v>119</v>
      </c>
      <c r="C24" s="34">
        <v>2014</v>
      </c>
      <c r="D24" s="34" t="s">
        <v>63</v>
      </c>
      <c r="E24" s="35">
        <v>6.8</v>
      </c>
      <c r="F24" s="35">
        <v>6</v>
      </c>
      <c r="G24" s="35">
        <v>6.4</v>
      </c>
      <c r="H24" s="35">
        <v>6.6</v>
      </c>
      <c r="I24" s="35"/>
      <c r="J24" s="36">
        <f t="shared" si="10"/>
        <v>13</v>
      </c>
      <c r="K24" s="35">
        <v>6.9</v>
      </c>
      <c r="L24" s="35">
        <v>6.6</v>
      </c>
      <c r="M24" s="35">
        <v>6.6</v>
      </c>
      <c r="N24" s="35">
        <v>6.9</v>
      </c>
      <c r="O24" s="35">
        <v>1.7</v>
      </c>
      <c r="P24" s="35"/>
      <c r="Q24" s="36">
        <f t="shared" si="1"/>
        <v>15.2</v>
      </c>
      <c r="R24" s="37">
        <f t="shared" si="2"/>
        <v>28.2</v>
      </c>
      <c r="S24" s="38">
        <f t="shared" si="3"/>
        <v>7</v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</v>
      </c>
      <c r="B25" s="33" t="s">
        <v>120</v>
      </c>
      <c r="C25" s="34">
        <v>2009</v>
      </c>
      <c r="D25" s="34" t="s">
        <v>24</v>
      </c>
      <c r="E25" s="35">
        <v>6.1</v>
      </c>
      <c r="F25" s="35">
        <v>6</v>
      </c>
      <c r="G25" s="35">
        <v>6</v>
      </c>
      <c r="H25" s="35">
        <v>6.3</v>
      </c>
      <c r="I25" s="35"/>
      <c r="J25" s="36">
        <f t="shared" si="10"/>
        <v>12.1</v>
      </c>
      <c r="K25" s="35">
        <v>6.7</v>
      </c>
      <c r="L25" s="35">
        <v>6.5</v>
      </c>
      <c r="M25" s="35">
        <v>6.8</v>
      </c>
      <c r="N25" s="35">
        <v>7.5</v>
      </c>
      <c r="O25" s="35">
        <v>1.7</v>
      </c>
      <c r="P25" s="35"/>
      <c r="Q25" s="36">
        <f t="shared" si="1"/>
        <v>15.2</v>
      </c>
      <c r="R25" s="37">
        <f t="shared" si="2"/>
        <v>27.299999999999997</v>
      </c>
      <c r="S25" s="38">
        <f t="shared" si="3"/>
        <v>8</v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6</v>
      </c>
      <c r="B26" s="33" t="s">
        <v>121</v>
      </c>
      <c r="C26" s="34">
        <v>2011</v>
      </c>
      <c r="D26" s="34" t="s">
        <v>32</v>
      </c>
      <c r="E26" s="35">
        <v>6.3</v>
      </c>
      <c r="F26" s="35">
        <v>6.7</v>
      </c>
      <c r="G26" s="35">
        <v>6.4</v>
      </c>
      <c r="H26" s="35">
        <v>6.9</v>
      </c>
      <c r="I26" s="35"/>
      <c r="J26" s="36">
        <f t="shared" si="10"/>
        <v>13.100000000000001</v>
      </c>
      <c r="K26" s="35">
        <v>6</v>
      </c>
      <c r="L26" s="35">
        <v>6.1</v>
      </c>
      <c r="M26" s="35">
        <v>5.8</v>
      </c>
      <c r="N26" s="35">
        <v>6.5</v>
      </c>
      <c r="O26" s="35">
        <v>1.7</v>
      </c>
      <c r="P26" s="35"/>
      <c r="Q26" s="36">
        <f t="shared" si="1"/>
        <v>13.799999999999999</v>
      </c>
      <c r="R26" s="37">
        <f t="shared" si="2"/>
        <v>26.9</v>
      </c>
      <c r="S26" s="38">
        <f t="shared" si="3"/>
        <v>9</v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3</v>
      </c>
      <c r="B27" s="33" t="s">
        <v>122</v>
      </c>
      <c r="C27" s="34">
        <v>2011</v>
      </c>
      <c r="D27" s="34" t="s">
        <v>32</v>
      </c>
      <c r="E27" s="35">
        <v>2.9</v>
      </c>
      <c r="F27" s="35">
        <v>3.1</v>
      </c>
      <c r="G27" s="35">
        <v>3.2</v>
      </c>
      <c r="H27" s="35">
        <v>3.4</v>
      </c>
      <c r="I27" s="35"/>
      <c r="J27" s="36">
        <f t="shared" si="10"/>
        <v>6.3000000000000007</v>
      </c>
      <c r="K27" s="35">
        <v>6.8</v>
      </c>
      <c r="L27" s="35">
        <v>6.8</v>
      </c>
      <c r="M27" s="35">
        <v>6.9</v>
      </c>
      <c r="N27" s="35">
        <v>7.4</v>
      </c>
      <c r="O27" s="35">
        <v>1.7</v>
      </c>
      <c r="P27" s="35"/>
      <c r="Q27" s="36">
        <f t="shared" si="1"/>
        <v>15.399999999999999</v>
      </c>
      <c r="R27" s="37">
        <f t="shared" si="2"/>
        <v>21.7</v>
      </c>
      <c r="S27" s="38">
        <f t="shared" si="3"/>
        <v>10</v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10</v>
      </c>
      <c r="B28" s="33" t="s">
        <v>123</v>
      </c>
      <c r="C28" s="34">
        <v>2010</v>
      </c>
      <c r="D28" s="34" t="s">
        <v>24</v>
      </c>
      <c r="E28" s="35">
        <v>6.9</v>
      </c>
      <c r="F28" s="35">
        <v>6.3</v>
      </c>
      <c r="G28" s="35">
        <v>6.9</v>
      </c>
      <c r="H28" s="35">
        <v>7.1</v>
      </c>
      <c r="I28" s="35"/>
      <c r="J28" s="36">
        <f t="shared" si="10"/>
        <v>13.8</v>
      </c>
      <c r="K28" s="35">
        <v>6.6</v>
      </c>
      <c r="L28" s="35">
        <v>6.7</v>
      </c>
      <c r="M28" s="35">
        <v>6.9</v>
      </c>
      <c r="N28" s="35">
        <v>7.1</v>
      </c>
      <c r="O28" s="35">
        <v>1.7</v>
      </c>
      <c r="P28" s="35"/>
      <c r="Q28" s="36">
        <f t="shared" si="1"/>
        <v>15.3</v>
      </c>
      <c r="R28" s="37">
        <f t="shared" si="2"/>
        <v>29.1</v>
      </c>
      <c r="S28" s="38">
        <f t="shared" si="3"/>
        <v>4</v>
      </c>
      <c r="T28" s="35">
        <v>7.4</v>
      </c>
      <c r="U28" s="35">
        <v>6.6</v>
      </c>
      <c r="V28" s="35">
        <v>6.9</v>
      </c>
      <c r="W28" s="35">
        <v>7.3</v>
      </c>
      <c r="X28" s="35">
        <v>1.7</v>
      </c>
      <c r="Y28" s="39"/>
      <c r="Z28" s="40">
        <f t="shared" si="4"/>
        <v>15.899999999999999</v>
      </c>
      <c r="AA28" s="31">
        <f t="shared" si="5"/>
        <v>1</v>
      </c>
      <c r="AB28" s="40">
        <f t="shared" si="6"/>
        <v>45</v>
      </c>
      <c r="AC28" s="31">
        <f t="shared" si="7"/>
        <v>2</v>
      </c>
      <c r="AD28" s="41">
        <f t="shared" si="8"/>
        <v>15.899999999999999</v>
      </c>
      <c r="AE28" s="31">
        <f t="shared" si="9"/>
        <v>1</v>
      </c>
    </row>
    <row r="29" spans="1:31" ht="18" customHeight="1">
      <c r="A29" s="32">
        <v>7</v>
      </c>
      <c r="B29" s="33" t="s">
        <v>124</v>
      </c>
      <c r="C29" s="34">
        <v>2013</v>
      </c>
      <c r="D29" s="34" t="s">
        <v>24</v>
      </c>
      <c r="E29" s="35">
        <v>7.4</v>
      </c>
      <c r="F29" s="35">
        <v>7.4</v>
      </c>
      <c r="G29" s="35">
        <v>7.3</v>
      </c>
      <c r="H29" s="35">
        <v>6.6</v>
      </c>
      <c r="I29" s="35"/>
      <c r="J29" s="36">
        <f t="shared" si="10"/>
        <v>14.7</v>
      </c>
      <c r="K29" s="35">
        <v>7.1</v>
      </c>
      <c r="L29" s="35">
        <v>7.3</v>
      </c>
      <c r="M29" s="35">
        <v>7.3</v>
      </c>
      <c r="N29" s="35">
        <v>7.4</v>
      </c>
      <c r="O29" s="35">
        <v>1.7</v>
      </c>
      <c r="P29" s="35"/>
      <c r="Q29" s="36">
        <f t="shared" si="1"/>
        <v>16.3</v>
      </c>
      <c r="R29" s="37">
        <f t="shared" si="2"/>
        <v>31</v>
      </c>
      <c r="S29" s="38">
        <f t="shared" si="3"/>
        <v>1</v>
      </c>
      <c r="T29" s="35">
        <v>7</v>
      </c>
      <c r="U29" s="35">
        <v>7.1</v>
      </c>
      <c r="V29" s="35">
        <v>7</v>
      </c>
      <c r="W29" s="35">
        <v>7.3</v>
      </c>
      <c r="X29" s="35">
        <v>1.7</v>
      </c>
      <c r="Y29" s="39"/>
      <c r="Z29" s="40">
        <f t="shared" si="4"/>
        <v>15.799999999999999</v>
      </c>
      <c r="AA29" s="31">
        <f t="shared" si="5"/>
        <v>2</v>
      </c>
      <c r="AB29" s="40">
        <f t="shared" si="6"/>
        <v>46.8</v>
      </c>
      <c r="AC29" s="31">
        <f t="shared" si="7"/>
        <v>1</v>
      </c>
      <c r="AD29" s="41">
        <f t="shared" si="8"/>
        <v>15.799999999999999</v>
      </c>
      <c r="AE29" s="31">
        <f t="shared" si="9"/>
        <v>2</v>
      </c>
    </row>
    <row r="30" spans="1:31" ht="18" customHeight="1">
      <c r="A30" s="32">
        <v>4</v>
      </c>
      <c r="B30" s="33" t="s">
        <v>125</v>
      </c>
      <c r="C30" s="34" t="s">
        <v>126</v>
      </c>
      <c r="D30" s="34" t="s">
        <v>63</v>
      </c>
      <c r="E30" s="35">
        <v>6.8</v>
      </c>
      <c r="F30" s="35">
        <v>7.3</v>
      </c>
      <c r="G30" s="35">
        <v>6.9</v>
      </c>
      <c r="H30" s="35">
        <v>7.2</v>
      </c>
      <c r="I30" s="35"/>
      <c r="J30" s="36">
        <f t="shared" si="10"/>
        <v>14.100000000000001</v>
      </c>
      <c r="K30" s="35">
        <v>6.7</v>
      </c>
      <c r="L30" s="35">
        <v>6.4</v>
      </c>
      <c r="M30" s="35">
        <v>6.6</v>
      </c>
      <c r="N30" s="35">
        <v>7.2</v>
      </c>
      <c r="O30" s="35">
        <v>1.7</v>
      </c>
      <c r="P30" s="35"/>
      <c r="Q30" s="36">
        <f t="shared" si="1"/>
        <v>15</v>
      </c>
      <c r="R30" s="37">
        <f t="shared" si="2"/>
        <v>29.1</v>
      </c>
      <c r="S30" s="38">
        <f t="shared" si="3"/>
        <v>4</v>
      </c>
      <c r="T30" s="35">
        <v>7.1</v>
      </c>
      <c r="U30" s="35">
        <v>6.8</v>
      </c>
      <c r="V30" s="35">
        <v>7</v>
      </c>
      <c r="W30" s="35">
        <v>7.7</v>
      </c>
      <c r="X30" s="35">
        <v>1.7</v>
      </c>
      <c r="Y30" s="39"/>
      <c r="Z30" s="40">
        <f t="shared" si="4"/>
        <v>15.799999999999999</v>
      </c>
      <c r="AA30" s="31">
        <f t="shared" si="5"/>
        <v>2</v>
      </c>
      <c r="AB30" s="40">
        <f t="shared" si="6"/>
        <v>44.9</v>
      </c>
      <c r="AC30" s="31">
        <f t="shared" si="7"/>
        <v>3</v>
      </c>
      <c r="AD30" s="41">
        <f t="shared" si="8"/>
        <v>15.799999999999999</v>
      </c>
      <c r="AE30" s="31">
        <f t="shared" si="9"/>
        <v>2</v>
      </c>
    </row>
    <row r="31" spans="1:31" ht="18" customHeight="1">
      <c r="A31" s="32">
        <v>8</v>
      </c>
      <c r="B31" s="33" t="s">
        <v>127</v>
      </c>
      <c r="C31" s="34">
        <v>2013</v>
      </c>
      <c r="D31" s="34" t="s">
        <v>63</v>
      </c>
      <c r="E31" s="35">
        <v>6.8</v>
      </c>
      <c r="F31" s="35">
        <v>6.6</v>
      </c>
      <c r="G31" s="35">
        <v>6.8</v>
      </c>
      <c r="H31" s="35">
        <v>6.8</v>
      </c>
      <c r="I31" s="35"/>
      <c r="J31" s="36">
        <f t="shared" si="10"/>
        <v>13.6</v>
      </c>
      <c r="K31" s="35">
        <v>6.9</v>
      </c>
      <c r="L31" s="35">
        <v>7</v>
      </c>
      <c r="M31" s="35">
        <v>6.8</v>
      </c>
      <c r="N31" s="35">
        <v>7</v>
      </c>
      <c r="O31" s="35">
        <v>1.6</v>
      </c>
      <c r="P31" s="35"/>
      <c r="Q31" s="36">
        <f t="shared" si="1"/>
        <v>15.5</v>
      </c>
      <c r="R31" s="37">
        <f t="shared" si="2"/>
        <v>29.1</v>
      </c>
      <c r="S31" s="38">
        <f t="shared" si="3"/>
        <v>4</v>
      </c>
      <c r="T31" s="35">
        <v>6.8</v>
      </c>
      <c r="U31" s="35">
        <v>7</v>
      </c>
      <c r="V31" s="35">
        <v>6.8</v>
      </c>
      <c r="W31" s="35">
        <v>7.1</v>
      </c>
      <c r="X31" s="35">
        <v>1.6</v>
      </c>
      <c r="Y31" s="39"/>
      <c r="Z31" s="40">
        <f t="shared" si="4"/>
        <v>15.4</v>
      </c>
      <c r="AA31" s="31">
        <f t="shared" si="5"/>
        <v>4</v>
      </c>
      <c r="AB31" s="40">
        <f t="shared" si="6"/>
        <v>44.5</v>
      </c>
      <c r="AC31" s="31">
        <f t="shared" si="7"/>
        <v>6</v>
      </c>
      <c r="AD31" s="41">
        <f t="shared" si="8"/>
        <v>15.4</v>
      </c>
      <c r="AE31" s="31">
        <f t="shared" si="9"/>
        <v>4</v>
      </c>
    </row>
    <row r="32" spans="1:31" ht="18" customHeight="1">
      <c r="A32" s="32">
        <v>9</v>
      </c>
      <c r="B32" s="33" t="s">
        <v>128</v>
      </c>
      <c r="C32" s="34">
        <v>2011</v>
      </c>
      <c r="D32" s="34" t="s">
        <v>63</v>
      </c>
      <c r="E32" s="35">
        <v>7.2</v>
      </c>
      <c r="F32" s="35">
        <v>7</v>
      </c>
      <c r="G32" s="35">
        <v>6.8</v>
      </c>
      <c r="H32" s="35">
        <v>6.9</v>
      </c>
      <c r="I32" s="35"/>
      <c r="J32" s="36">
        <f t="shared" si="10"/>
        <v>13.9</v>
      </c>
      <c r="K32" s="35">
        <v>7</v>
      </c>
      <c r="L32" s="35">
        <v>6.9</v>
      </c>
      <c r="M32" s="35">
        <v>6.7</v>
      </c>
      <c r="N32" s="35">
        <v>6.8</v>
      </c>
      <c r="O32" s="35">
        <v>1.7</v>
      </c>
      <c r="P32" s="35"/>
      <c r="Q32" s="36">
        <f t="shared" si="1"/>
        <v>15.399999999999999</v>
      </c>
      <c r="R32" s="37">
        <f t="shared" si="2"/>
        <v>29.299999999999997</v>
      </c>
      <c r="S32" s="38">
        <f t="shared" si="3"/>
        <v>3</v>
      </c>
      <c r="T32" s="35">
        <v>6.8</v>
      </c>
      <c r="U32" s="35">
        <v>6.5</v>
      </c>
      <c r="V32" s="35">
        <v>6.8</v>
      </c>
      <c r="W32" s="35">
        <v>7.1</v>
      </c>
      <c r="X32" s="35">
        <v>1.7</v>
      </c>
      <c r="Y32" s="39"/>
      <c r="Z32" s="40">
        <f t="shared" si="4"/>
        <v>15.299999999999999</v>
      </c>
      <c r="AA32" s="31">
        <f t="shared" si="5"/>
        <v>5</v>
      </c>
      <c r="AB32" s="40">
        <f t="shared" si="6"/>
        <v>44.599999999999994</v>
      </c>
      <c r="AC32" s="31">
        <f t="shared" si="7"/>
        <v>5</v>
      </c>
      <c r="AD32" s="41">
        <f t="shared" si="8"/>
        <v>15.299999999999999</v>
      </c>
      <c r="AE32" s="31">
        <f t="shared" si="9"/>
        <v>5</v>
      </c>
    </row>
    <row r="33" spans="1:31" ht="18" customHeight="1">
      <c r="A33" s="46">
        <v>1</v>
      </c>
      <c r="B33" s="47" t="s">
        <v>129</v>
      </c>
      <c r="C33" s="48">
        <v>2012</v>
      </c>
      <c r="D33" s="48" t="s">
        <v>83</v>
      </c>
      <c r="E33" s="49">
        <v>7.1</v>
      </c>
      <c r="F33" s="49">
        <v>7</v>
      </c>
      <c r="G33" s="49">
        <v>6.6</v>
      </c>
      <c r="H33" s="49">
        <v>7.4</v>
      </c>
      <c r="I33" s="49"/>
      <c r="J33" s="50">
        <f t="shared" si="10"/>
        <v>14.1</v>
      </c>
      <c r="K33" s="49">
        <v>7</v>
      </c>
      <c r="L33" s="49">
        <v>7.1</v>
      </c>
      <c r="M33" s="49">
        <v>7.1</v>
      </c>
      <c r="N33" s="49">
        <v>7.5</v>
      </c>
      <c r="O33" s="49">
        <v>1.7</v>
      </c>
      <c r="P33" s="49"/>
      <c r="Q33" s="50">
        <f t="shared" si="1"/>
        <v>15.899999999999999</v>
      </c>
      <c r="R33" s="51">
        <f t="shared" si="2"/>
        <v>30</v>
      </c>
      <c r="S33" s="52">
        <f t="shared" si="3"/>
        <v>2</v>
      </c>
      <c r="T33" s="49">
        <v>6.6</v>
      </c>
      <c r="U33" s="49">
        <v>6.6</v>
      </c>
      <c r="V33" s="49">
        <v>6.5</v>
      </c>
      <c r="W33" s="49">
        <v>7.1</v>
      </c>
      <c r="X33" s="49">
        <v>1.7</v>
      </c>
      <c r="Y33" s="53"/>
      <c r="Z33" s="53">
        <f t="shared" si="4"/>
        <v>14.899999999999999</v>
      </c>
      <c r="AA33" s="55">
        <f t="shared" si="5"/>
        <v>6</v>
      </c>
      <c r="AB33" s="54">
        <f t="shared" si="6"/>
        <v>44.9</v>
      </c>
      <c r="AC33" s="55">
        <f t="shared" si="7"/>
        <v>3</v>
      </c>
      <c r="AD33" s="56">
        <f t="shared" si="8"/>
        <v>14.899999999999999</v>
      </c>
      <c r="AE33" s="55">
        <f t="shared" si="9"/>
        <v>6</v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10000000}">
    <sortState xmlns:xlrd2="http://schemas.microsoft.com/office/spreadsheetml/2017/richdata2" ref="A3:AC33">
      <sortCondition descending="1" ref="Z3:Z33"/>
      <sortCondition descending="1" ref="R3:R33"/>
      <sortCondition ref="A3:A33"/>
    </sortState>
  </autoFilter>
  <conditionalFormatting sqref="Z3:Z33">
    <cfRule type="expression" dxfId="80" priority="1">
      <formula>R$2&gt;=6</formula>
    </cfRule>
  </conditionalFormatting>
  <conditionalFormatting sqref="AB3:AB33">
    <cfRule type="expression" dxfId="79" priority="2">
      <formula>R$2&lt;6</formula>
    </cfRule>
  </conditionalFormatting>
  <conditionalFormatting sqref="AA3:AA33">
    <cfRule type="expression" dxfId="78" priority="3">
      <formula>R$2&gt;=6</formula>
    </cfRule>
  </conditionalFormatting>
  <conditionalFormatting sqref="AC3:AC33">
    <cfRule type="expression" dxfId="77" priority="4">
      <formula>R$2&lt;6</formula>
    </cfRule>
  </conditionalFormatting>
  <conditionalFormatting sqref="AE24">
    <cfRule type="notContainsBlanks" dxfId="76" priority="5">
      <formula>LEN(TRIM(AE24))&gt;0</formula>
    </cfRule>
  </conditionalFormatting>
  <pageMargins left="0.25" right="0.25" top="0.75" bottom="0.7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'9'!A1</f>
        <v>R3 dívky</v>
      </c>
      <c r="C1" s="58"/>
      <c r="D1" s="58"/>
      <c r="E1" s="59"/>
      <c r="F1" s="58"/>
      <c r="G1" s="60"/>
      <c r="H1" s="61" t="str">
        <f>IF(G5="","",IF('9'!R2&gt;=6,"O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IF(G5="","",IF('9'!R2&gt;=6,"...Protože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124</v>
      </c>
      <c r="C7" s="88">
        <v>14.7</v>
      </c>
      <c r="D7" s="89">
        <v>16.3</v>
      </c>
      <c r="E7" s="89">
        <v>31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129</v>
      </c>
      <c r="C8" s="88">
        <v>14.1</v>
      </c>
      <c r="D8" s="89">
        <v>15.899999999999999</v>
      </c>
      <c r="E8" s="89">
        <v>30</v>
      </c>
      <c r="F8" s="90">
        <v>2</v>
      </c>
      <c r="G8" s="60" t="str">
        <f t="shared" si="0"/>
        <v>F</v>
      </c>
      <c r="H8" s="72" t="s">
        <v>120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128</v>
      </c>
      <c r="C9" s="88">
        <v>13.9</v>
      </c>
      <c r="D9" s="89">
        <v>15.399999999999999</v>
      </c>
      <c r="E9" s="89">
        <v>29.299999999999997</v>
      </c>
      <c r="F9" s="90">
        <v>3</v>
      </c>
      <c r="G9" s="60" t="str">
        <f t="shared" si="0"/>
        <v>F</v>
      </c>
      <c r="H9" s="87" t="s">
        <v>178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123</v>
      </c>
      <c r="C10" s="88">
        <v>13.8</v>
      </c>
      <c r="D10" s="89">
        <v>15.3</v>
      </c>
      <c r="E10" s="89">
        <v>29.1</v>
      </c>
      <c r="F10" s="90">
        <v>4</v>
      </c>
      <c r="G10" s="60" t="str">
        <f t="shared" si="0"/>
        <v>F</v>
      </c>
      <c r="H10" s="87" t="s">
        <v>121</v>
      </c>
      <c r="I10" s="88">
        <v>0</v>
      </c>
      <c r="J10" s="89">
        <v>0</v>
      </c>
      <c r="K10" s="90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125</v>
      </c>
      <c r="C11" s="88">
        <v>14.100000000000001</v>
      </c>
      <c r="D11" s="89">
        <v>15</v>
      </c>
      <c r="E11" s="89">
        <v>29.1</v>
      </c>
      <c r="F11" s="90">
        <v>4</v>
      </c>
      <c r="G11" s="60" t="str">
        <f t="shared" si="0"/>
        <v>F</v>
      </c>
      <c r="H11" s="87" t="s">
        <v>119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127</v>
      </c>
      <c r="C12" s="88">
        <v>13.6</v>
      </c>
      <c r="D12" s="89">
        <v>15.5</v>
      </c>
      <c r="E12" s="89">
        <v>29.1</v>
      </c>
      <c r="F12" s="90">
        <v>4</v>
      </c>
      <c r="G12" s="60" t="str">
        <f t="shared" si="0"/>
        <v>F</v>
      </c>
      <c r="H12" s="87" t="s">
        <v>122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119</v>
      </c>
      <c r="C13" s="88">
        <v>13</v>
      </c>
      <c r="D13" s="89">
        <v>15.2</v>
      </c>
      <c r="E13" s="89">
        <v>28.2</v>
      </c>
      <c r="F13" s="90">
        <v>7</v>
      </c>
      <c r="G13" s="60" t="str">
        <f t="shared" si="0"/>
        <v/>
      </c>
      <c r="H13" s="87" t="s">
        <v>123</v>
      </c>
      <c r="I13" s="88">
        <v>15.899999999999999</v>
      </c>
      <c r="J13" s="89">
        <v>15.899999999999999</v>
      </c>
      <c r="K13" s="90">
        <v>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120</v>
      </c>
      <c r="C14" s="88">
        <v>12.1</v>
      </c>
      <c r="D14" s="89">
        <v>15.2</v>
      </c>
      <c r="E14" s="89">
        <v>27.299999999999997</v>
      </c>
      <c r="F14" s="90">
        <v>8</v>
      </c>
      <c r="G14" s="60" t="str">
        <f t="shared" si="0"/>
        <v/>
      </c>
      <c r="H14" s="87" t="s">
        <v>124</v>
      </c>
      <c r="I14" s="88">
        <v>15.799999999999999</v>
      </c>
      <c r="J14" s="89">
        <v>15.799999999999999</v>
      </c>
      <c r="K14" s="90">
        <v>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121</v>
      </c>
      <c r="C15" s="88">
        <v>13.100000000000001</v>
      </c>
      <c r="D15" s="89">
        <v>13.799999999999999</v>
      </c>
      <c r="E15" s="89">
        <v>26.9</v>
      </c>
      <c r="F15" s="90">
        <v>9</v>
      </c>
      <c r="G15" s="60" t="str">
        <f t="shared" si="0"/>
        <v/>
      </c>
      <c r="H15" s="87" t="s">
        <v>125</v>
      </c>
      <c r="I15" s="88">
        <v>15.799999999999999</v>
      </c>
      <c r="J15" s="89">
        <v>15.799999999999999</v>
      </c>
      <c r="K15" s="90">
        <v>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1" t="s">
        <v>122</v>
      </c>
      <c r="C16" s="82">
        <v>6.3000000000000007</v>
      </c>
      <c r="D16" s="83">
        <v>15.399999999999999</v>
      </c>
      <c r="E16" s="83">
        <v>21.7</v>
      </c>
      <c r="F16" s="84">
        <v>10</v>
      </c>
      <c r="G16" s="60" t="str">
        <f t="shared" si="0"/>
        <v/>
      </c>
      <c r="H16" s="87" t="s">
        <v>127</v>
      </c>
      <c r="I16" s="88">
        <v>15.4</v>
      </c>
      <c r="J16" s="89">
        <v>15.4</v>
      </c>
      <c r="K16" s="90">
        <v>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87" t="s">
        <v>128</v>
      </c>
      <c r="I17" s="88">
        <v>15.299999999999999</v>
      </c>
      <c r="J17" s="89">
        <v>15.299999999999999</v>
      </c>
      <c r="K17" s="90">
        <v>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81" t="s">
        <v>129</v>
      </c>
      <c r="I18" s="82">
        <v>14.899999999999999</v>
      </c>
      <c r="J18" s="83">
        <v>14.899999999999999</v>
      </c>
      <c r="K18" s="84">
        <v>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7:F81">
    <cfRule type="cellIs" dxfId="75" priority="1" operator="lessThanOrEqual">
      <formula>5</formula>
    </cfRule>
  </conditionalFormatting>
  <conditionalFormatting sqref="J1:J3 J5:K7 K19:K83 J19:J1000">
    <cfRule type="cellIs" dxfId="74" priority="2" operator="equal">
      <formula>1</formula>
    </cfRule>
  </conditionalFormatting>
  <conditionalFormatting sqref="J1:J3 J5:K7 K19:K83 J19:J1000">
    <cfRule type="cellIs" dxfId="73" priority="3" operator="equal">
      <formula>2</formula>
    </cfRule>
  </conditionalFormatting>
  <conditionalFormatting sqref="J1:J3 J5:K7 K19:K83 J19:J1000">
    <cfRule type="cellIs" dxfId="72" priority="4" operator="equal">
      <formula>3</formula>
    </cfRule>
  </conditionalFormatting>
  <conditionalFormatting sqref="B5:B50 A6:A50">
    <cfRule type="notContainsBlanks" dxfId="71" priority="5">
      <formula>LEN(TRIM(B5))&gt;0</formula>
    </cfRule>
  </conditionalFormatting>
  <conditionalFormatting sqref="H5:H50">
    <cfRule type="notContainsBlanks" dxfId="7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8.855468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130</v>
      </c>
      <c r="AB1" s="2"/>
      <c r="AD1" s="3"/>
      <c r="AE1" s="3"/>
    </row>
    <row r="2" spans="1:31" ht="14.25" customHeight="1">
      <c r="B2" s="5"/>
      <c r="C2" s="6"/>
      <c r="R2" s="7">
        <f>COUNT(R4:R33)</f>
        <v>3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131</v>
      </c>
      <c r="C4" s="22">
        <v>2007</v>
      </c>
      <c r="D4" s="22" t="s">
        <v>63</v>
      </c>
      <c r="E4" s="23">
        <v>4</v>
      </c>
      <c r="F4" s="23">
        <v>4.0999999999999996</v>
      </c>
      <c r="G4" s="23">
        <v>3.7</v>
      </c>
      <c r="H4" s="23">
        <v>4.0999999999999996</v>
      </c>
      <c r="I4" s="23"/>
      <c r="J4" s="24">
        <f t="shared" ref="J4:J23" si="0">IF(E4="","",(MEDIAN(E4:H4)*2)-I4)</f>
        <v>8.1</v>
      </c>
      <c r="K4" s="23">
        <v>6.1</v>
      </c>
      <c r="L4" s="23">
        <v>6.4</v>
      </c>
      <c r="M4" s="23">
        <v>6.4</v>
      </c>
      <c r="N4" s="23">
        <v>6</v>
      </c>
      <c r="O4" s="23">
        <v>1.5</v>
      </c>
      <c r="P4" s="23"/>
      <c r="Q4" s="24">
        <f t="shared" ref="Q4:Q23" si="1">IF(K4="","",(MEDIAN(K4:N4)*2)+O4-P4)</f>
        <v>14</v>
      </c>
      <c r="R4" s="25">
        <f t="shared" ref="R4:R23" si="2">IF(J4="","",J4+Q4)</f>
        <v>22.1</v>
      </c>
      <c r="S4" s="26">
        <f t="shared" ref="S4:S23" si="3">IF(R4="","",_xlfn.RANK.EQ(R4,R$4:R$33))</f>
        <v>3</v>
      </c>
      <c r="T4" s="23">
        <v>6.7</v>
      </c>
      <c r="U4" s="23">
        <v>6.4</v>
      </c>
      <c r="V4" s="23">
        <v>6.2</v>
      </c>
      <c r="W4" s="23">
        <v>6.9</v>
      </c>
      <c r="X4" s="23">
        <v>1.7</v>
      </c>
      <c r="Y4" s="27"/>
      <c r="Z4" s="27">
        <f t="shared" ref="Z4:Z23" si="4">IF(T4="","",(MEDIAN(T4:W4)*2)+X4-Y4)</f>
        <v>14.8</v>
      </c>
      <c r="AA4" s="29">
        <f t="shared" ref="AA4:AA23" si="5">IF(Z4="","",_xlfn.RANK.EQ(Z4,Z$4:Z$33))</f>
        <v>3</v>
      </c>
      <c r="AB4" s="28">
        <f t="shared" ref="AB4:AB23" si="6">IF(Z4="","",R4+Z4)</f>
        <v>36.900000000000006</v>
      </c>
      <c r="AC4" s="29">
        <f t="shared" ref="AC4:AC23" si="7">IF(AB4="","",_xlfn.RANK.EQ(AB4,AB$4:AB$33))</f>
        <v>3</v>
      </c>
      <c r="AD4" s="30">
        <f t="shared" ref="AD4:AD23" si="8">IF(R$2&lt;6,AB4,Z4)</f>
        <v>36.900000000000006</v>
      </c>
      <c r="AE4" s="31">
        <f t="shared" ref="AE4:AE23" si="9">IF(R$2&lt;6,AC4,AA4)</f>
        <v>3</v>
      </c>
    </row>
    <row r="5" spans="1:31" ht="18" customHeight="1">
      <c r="A5" s="32">
        <v>2</v>
      </c>
      <c r="B5" s="33" t="s">
        <v>132</v>
      </c>
      <c r="C5" s="34">
        <v>2011</v>
      </c>
      <c r="D5" s="34" t="s">
        <v>83</v>
      </c>
      <c r="E5" s="35">
        <v>6.5</v>
      </c>
      <c r="F5" s="35">
        <v>6.2</v>
      </c>
      <c r="G5" s="35">
        <v>6.5</v>
      </c>
      <c r="H5" s="35">
        <v>6.3</v>
      </c>
      <c r="I5" s="35"/>
      <c r="J5" s="36">
        <f t="shared" si="0"/>
        <v>12.8</v>
      </c>
      <c r="K5" s="35">
        <v>7.2</v>
      </c>
      <c r="L5" s="35">
        <v>6.9</v>
      </c>
      <c r="M5" s="35">
        <v>6.9</v>
      </c>
      <c r="N5" s="35">
        <v>7.3</v>
      </c>
      <c r="O5" s="35">
        <v>1.7</v>
      </c>
      <c r="P5" s="35"/>
      <c r="Q5" s="36">
        <f t="shared" si="1"/>
        <v>15.8</v>
      </c>
      <c r="R5" s="37">
        <f t="shared" si="2"/>
        <v>28.6</v>
      </c>
      <c r="S5" s="38">
        <f t="shared" si="3"/>
        <v>1</v>
      </c>
      <c r="T5" s="35">
        <v>7.4</v>
      </c>
      <c r="U5" s="35">
        <v>6.9</v>
      </c>
      <c r="V5" s="35">
        <v>7</v>
      </c>
      <c r="W5" s="35">
        <v>7.3</v>
      </c>
      <c r="X5" s="35">
        <v>1.7</v>
      </c>
      <c r="Y5" s="39"/>
      <c r="Z5" s="40">
        <f t="shared" si="4"/>
        <v>16</v>
      </c>
      <c r="AA5" s="31">
        <f t="shared" si="5"/>
        <v>1</v>
      </c>
      <c r="AB5" s="40">
        <f t="shared" si="6"/>
        <v>44.6</v>
      </c>
      <c r="AC5" s="31">
        <f t="shared" si="7"/>
        <v>1</v>
      </c>
      <c r="AD5" s="41">
        <f t="shared" si="8"/>
        <v>44.6</v>
      </c>
      <c r="AE5" s="31">
        <f t="shared" si="9"/>
        <v>1</v>
      </c>
    </row>
    <row r="6" spans="1:31" ht="18" customHeight="1">
      <c r="A6" s="32">
        <v>3</v>
      </c>
      <c r="B6" s="33" t="s">
        <v>133</v>
      </c>
      <c r="C6" s="34">
        <v>2009</v>
      </c>
      <c r="D6" s="34" t="s">
        <v>134</v>
      </c>
      <c r="E6" s="35">
        <v>7</v>
      </c>
      <c r="F6" s="35">
        <v>6.5</v>
      </c>
      <c r="G6" s="35">
        <v>6.2</v>
      </c>
      <c r="H6" s="35">
        <v>6.6</v>
      </c>
      <c r="I6" s="35"/>
      <c r="J6" s="36">
        <f t="shared" si="0"/>
        <v>13.1</v>
      </c>
      <c r="K6" s="35">
        <v>6.5</v>
      </c>
      <c r="L6" s="35">
        <v>6.5</v>
      </c>
      <c r="M6" s="35">
        <v>6.2</v>
      </c>
      <c r="N6" s="35">
        <v>6.5</v>
      </c>
      <c r="O6" s="35">
        <v>1.7</v>
      </c>
      <c r="P6" s="35"/>
      <c r="Q6" s="36">
        <f t="shared" si="1"/>
        <v>14.7</v>
      </c>
      <c r="R6" s="37">
        <f t="shared" si="2"/>
        <v>27.799999999999997</v>
      </c>
      <c r="S6" s="38">
        <f t="shared" si="3"/>
        <v>2</v>
      </c>
      <c r="T6" s="35">
        <v>6.7</v>
      </c>
      <c r="U6" s="35">
        <v>6.5</v>
      </c>
      <c r="V6" s="35">
        <v>6.5</v>
      </c>
      <c r="W6" s="35">
        <v>6.9</v>
      </c>
      <c r="X6" s="35">
        <v>1.7</v>
      </c>
      <c r="Y6" s="39"/>
      <c r="Z6" s="40">
        <f t="shared" si="4"/>
        <v>14.899999999999999</v>
      </c>
      <c r="AA6" s="31">
        <f t="shared" si="5"/>
        <v>2</v>
      </c>
      <c r="AB6" s="40">
        <f t="shared" si="6"/>
        <v>42.699999999999996</v>
      </c>
      <c r="AC6" s="31">
        <f t="shared" si="7"/>
        <v>2</v>
      </c>
      <c r="AD6" s="41">
        <f t="shared" si="8"/>
        <v>42.699999999999996</v>
      </c>
      <c r="AE6" s="31">
        <f t="shared" si="9"/>
        <v>2</v>
      </c>
    </row>
    <row r="7" spans="1:31" ht="18" customHeight="1">
      <c r="A7" s="32">
        <v>4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6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12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/>
      <c r="K24" s="35"/>
      <c r="L24" s="35"/>
      <c r="M24" s="35"/>
      <c r="N24" s="35"/>
      <c r="O24" s="35"/>
      <c r="P24" s="35"/>
      <c r="Q24" s="36"/>
      <c r="R24" s="37"/>
      <c r="S24" s="38"/>
      <c r="T24" s="35"/>
      <c r="U24" s="35"/>
      <c r="V24" s="35"/>
      <c r="W24" s="35"/>
      <c r="X24" s="35"/>
      <c r="Y24" s="39"/>
      <c r="Z24" s="40"/>
      <c r="AA24" s="31"/>
      <c r="AB24" s="40"/>
      <c r="AC24" s="31"/>
      <c r="AD24" s="41"/>
      <c r="AE24" s="31"/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/>
      <c r="K25" s="35"/>
      <c r="L25" s="35"/>
      <c r="M25" s="35"/>
      <c r="N25" s="35"/>
      <c r="O25" s="35"/>
      <c r="P25" s="35"/>
      <c r="Q25" s="36"/>
      <c r="R25" s="37"/>
      <c r="S25" s="38"/>
      <c r="T25" s="35"/>
      <c r="U25" s="35"/>
      <c r="V25" s="35"/>
      <c r="W25" s="35"/>
      <c r="X25" s="35"/>
      <c r="Y25" s="39"/>
      <c r="Z25" s="40"/>
      <c r="AA25" s="31"/>
      <c r="AB25" s="40"/>
      <c r="AC25" s="31"/>
      <c r="AD25" s="41"/>
      <c r="AE25" s="31"/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ref="J26:J33" si="10">IF(E26="","",(MEDIAN(E26:H26)*2)-I26)</f>
        <v/>
      </c>
      <c r="K26" s="35"/>
      <c r="L26" s="35"/>
      <c r="M26" s="35"/>
      <c r="N26" s="35"/>
      <c r="O26" s="35"/>
      <c r="P26" s="35"/>
      <c r="Q26" s="36" t="str">
        <f t="shared" ref="Q26:Q33" si="11">IF(K26="","",(MEDIAN(K26:N26)*2)+O26-P26)</f>
        <v/>
      </c>
      <c r="R26" s="37" t="str">
        <f t="shared" ref="R26:R33" si="12">IF(J26="","",J26+Q26)</f>
        <v/>
      </c>
      <c r="S26" s="38" t="str">
        <f t="shared" ref="S26:S33" si="13">IF(R26="","",_xlfn.RANK.EQ(R26,R$4:R$33))</f>
        <v/>
      </c>
      <c r="T26" s="35"/>
      <c r="U26" s="35"/>
      <c r="V26" s="35"/>
      <c r="W26" s="35"/>
      <c r="X26" s="35"/>
      <c r="Y26" s="39"/>
      <c r="Z26" s="40" t="str">
        <f t="shared" ref="Z26:Z33" si="14">IF(T26="","",(MEDIAN(T26:W26)*2)+X26-Y26)</f>
        <v/>
      </c>
      <c r="AA26" s="31" t="str">
        <f t="shared" ref="AA26:AA33" si="15">IF(Z26="","",_xlfn.RANK.EQ(Z26,Z$4:Z$33))</f>
        <v/>
      </c>
      <c r="AB26" s="40" t="str">
        <f t="shared" ref="AB26:AB33" si="16">IF(Z26="","",R26+Z26)</f>
        <v/>
      </c>
      <c r="AC26" s="31" t="str">
        <f t="shared" ref="AC26:AC33" si="17">IF(AB26="","",_xlfn.RANK.EQ(AB26,AB$4:AB$33))</f>
        <v/>
      </c>
      <c r="AD26" s="41" t="str">
        <f t="shared" ref="AD26:AD33" si="18">IF(R$2&lt;6,AB26,Z26)</f>
        <v/>
      </c>
      <c r="AE26" s="31" t="str">
        <f t="shared" ref="AE26:AE33" si="19">IF(R$2&lt;6,AC26,AA26)</f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10"/>
        <v/>
      </c>
      <c r="K27" s="35"/>
      <c r="L27" s="35"/>
      <c r="M27" s="35"/>
      <c r="N27" s="35"/>
      <c r="O27" s="35"/>
      <c r="P27" s="35"/>
      <c r="Q27" s="36" t="str">
        <f t="shared" si="11"/>
        <v/>
      </c>
      <c r="R27" s="37" t="str">
        <f t="shared" si="12"/>
        <v/>
      </c>
      <c r="S27" s="38" t="str">
        <f t="shared" si="13"/>
        <v/>
      </c>
      <c r="T27" s="35"/>
      <c r="U27" s="35"/>
      <c r="V27" s="35"/>
      <c r="W27" s="35"/>
      <c r="X27" s="35"/>
      <c r="Y27" s="39"/>
      <c r="Z27" s="40" t="str">
        <f t="shared" si="14"/>
        <v/>
      </c>
      <c r="AA27" s="31" t="str">
        <f t="shared" si="15"/>
        <v/>
      </c>
      <c r="AB27" s="40" t="str">
        <f t="shared" si="16"/>
        <v/>
      </c>
      <c r="AC27" s="31" t="str">
        <f t="shared" si="17"/>
        <v/>
      </c>
      <c r="AD27" s="41" t="str">
        <f t="shared" si="18"/>
        <v/>
      </c>
      <c r="AE27" s="31" t="str">
        <f t="shared" si="1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10"/>
        <v/>
      </c>
      <c r="K28" s="35"/>
      <c r="L28" s="35"/>
      <c r="M28" s="35"/>
      <c r="N28" s="35"/>
      <c r="O28" s="35"/>
      <c r="P28" s="35"/>
      <c r="Q28" s="36" t="str">
        <f t="shared" si="11"/>
        <v/>
      </c>
      <c r="R28" s="37" t="str">
        <f t="shared" si="12"/>
        <v/>
      </c>
      <c r="S28" s="38" t="str">
        <f t="shared" si="13"/>
        <v/>
      </c>
      <c r="T28" s="35"/>
      <c r="U28" s="35"/>
      <c r="V28" s="35"/>
      <c r="W28" s="35"/>
      <c r="X28" s="35"/>
      <c r="Y28" s="39"/>
      <c r="Z28" s="40" t="str">
        <f t="shared" si="14"/>
        <v/>
      </c>
      <c r="AA28" s="31" t="str">
        <f t="shared" si="15"/>
        <v/>
      </c>
      <c r="AB28" s="40" t="str">
        <f t="shared" si="16"/>
        <v/>
      </c>
      <c r="AC28" s="31" t="str">
        <f t="shared" si="17"/>
        <v/>
      </c>
      <c r="AD28" s="41" t="str">
        <f t="shared" si="18"/>
        <v/>
      </c>
      <c r="AE28" s="31" t="str">
        <f t="shared" si="1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10"/>
        <v/>
      </c>
      <c r="K29" s="35"/>
      <c r="L29" s="35"/>
      <c r="M29" s="35"/>
      <c r="N29" s="35"/>
      <c r="O29" s="35"/>
      <c r="P29" s="35"/>
      <c r="Q29" s="36" t="str">
        <f t="shared" si="11"/>
        <v/>
      </c>
      <c r="R29" s="37" t="str">
        <f t="shared" si="12"/>
        <v/>
      </c>
      <c r="S29" s="38" t="str">
        <f t="shared" si="13"/>
        <v/>
      </c>
      <c r="T29" s="35"/>
      <c r="U29" s="35"/>
      <c r="V29" s="35"/>
      <c r="W29" s="35"/>
      <c r="X29" s="35"/>
      <c r="Y29" s="39"/>
      <c r="Z29" s="40" t="str">
        <f t="shared" si="14"/>
        <v/>
      </c>
      <c r="AA29" s="31" t="str">
        <f t="shared" si="15"/>
        <v/>
      </c>
      <c r="AB29" s="40" t="str">
        <f t="shared" si="16"/>
        <v/>
      </c>
      <c r="AC29" s="31" t="str">
        <f t="shared" si="17"/>
        <v/>
      </c>
      <c r="AD29" s="41" t="str">
        <f t="shared" si="18"/>
        <v/>
      </c>
      <c r="AE29" s="31" t="str">
        <f t="shared" si="1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10"/>
        <v/>
      </c>
      <c r="K30" s="35"/>
      <c r="L30" s="35"/>
      <c r="M30" s="35"/>
      <c r="N30" s="35"/>
      <c r="O30" s="35"/>
      <c r="P30" s="35"/>
      <c r="Q30" s="36" t="str">
        <f t="shared" si="11"/>
        <v/>
      </c>
      <c r="R30" s="37" t="str">
        <f t="shared" si="12"/>
        <v/>
      </c>
      <c r="S30" s="38" t="str">
        <f t="shared" si="13"/>
        <v/>
      </c>
      <c r="T30" s="35"/>
      <c r="U30" s="35"/>
      <c r="V30" s="35"/>
      <c r="W30" s="35"/>
      <c r="X30" s="35"/>
      <c r="Y30" s="39"/>
      <c r="Z30" s="40" t="str">
        <f t="shared" si="14"/>
        <v/>
      </c>
      <c r="AA30" s="31" t="str">
        <f t="shared" si="15"/>
        <v/>
      </c>
      <c r="AB30" s="40" t="str">
        <f t="shared" si="16"/>
        <v/>
      </c>
      <c r="AC30" s="31" t="str">
        <f t="shared" si="17"/>
        <v/>
      </c>
      <c r="AD30" s="41" t="str">
        <f t="shared" si="18"/>
        <v/>
      </c>
      <c r="AE30" s="31" t="str">
        <f t="shared" si="1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10"/>
        <v/>
      </c>
      <c r="K31" s="35"/>
      <c r="L31" s="35"/>
      <c r="M31" s="35"/>
      <c r="N31" s="35"/>
      <c r="O31" s="35"/>
      <c r="P31" s="35"/>
      <c r="Q31" s="36" t="str">
        <f t="shared" si="11"/>
        <v/>
      </c>
      <c r="R31" s="37" t="str">
        <f t="shared" si="12"/>
        <v/>
      </c>
      <c r="S31" s="38" t="str">
        <f t="shared" si="13"/>
        <v/>
      </c>
      <c r="T31" s="35"/>
      <c r="U31" s="35"/>
      <c r="V31" s="35"/>
      <c r="W31" s="35"/>
      <c r="X31" s="35"/>
      <c r="Y31" s="39"/>
      <c r="Z31" s="40" t="str">
        <f t="shared" si="14"/>
        <v/>
      </c>
      <c r="AA31" s="31" t="str">
        <f t="shared" si="15"/>
        <v/>
      </c>
      <c r="AB31" s="40" t="str">
        <f t="shared" si="16"/>
        <v/>
      </c>
      <c r="AC31" s="31" t="str">
        <f t="shared" si="17"/>
        <v/>
      </c>
      <c r="AD31" s="41" t="str">
        <f t="shared" si="18"/>
        <v/>
      </c>
      <c r="AE31" s="31" t="str">
        <f t="shared" si="1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10"/>
        <v/>
      </c>
      <c r="K32" s="35"/>
      <c r="L32" s="35"/>
      <c r="M32" s="35"/>
      <c r="N32" s="35"/>
      <c r="O32" s="35"/>
      <c r="P32" s="35"/>
      <c r="Q32" s="36" t="str">
        <f t="shared" si="11"/>
        <v/>
      </c>
      <c r="R32" s="37" t="str">
        <f t="shared" si="12"/>
        <v/>
      </c>
      <c r="S32" s="38" t="str">
        <f t="shared" si="13"/>
        <v/>
      </c>
      <c r="T32" s="35"/>
      <c r="U32" s="35"/>
      <c r="V32" s="35"/>
      <c r="W32" s="35"/>
      <c r="X32" s="35"/>
      <c r="Y32" s="39"/>
      <c r="Z32" s="40" t="str">
        <f t="shared" si="14"/>
        <v/>
      </c>
      <c r="AA32" s="31" t="str">
        <f t="shared" si="15"/>
        <v/>
      </c>
      <c r="AB32" s="40" t="str">
        <f t="shared" si="16"/>
        <v/>
      </c>
      <c r="AC32" s="31" t="str">
        <f t="shared" si="17"/>
        <v/>
      </c>
      <c r="AD32" s="41" t="str">
        <f t="shared" si="18"/>
        <v/>
      </c>
      <c r="AE32" s="31" t="str">
        <f t="shared" si="1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10"/>
        <v/>
      </c>
      <c r="K33" s="70"/>
      <c r="L33" s="70"/>
      <c r="M33" s="70"/>
      <c r="N33" s="70"/>
      <c r="O33" s="70"/>
      <c r="P33" s="70"/>
      <c r="Q33" s="50" t="str">
        <f t="shared" si="11"/>
        <v/>
      </c>
      <c r="R33" s="51" t="str">
        <f t="shared" si="12"/>
        <v/>
      </c>
      <c r="S33" s="52" t="str">
        <f t="shared" si="13"/>
        <v/>
      </c>
      <c r="T33" s="70"/>
      <c r="U33" s="70"/>
      <c r="V33" s="70"/>
      <c r="W33" s="70"/>
      <c r="X33" s="70"/>
      <c r="Y33" s="53"/>
      <c r="Z33" s="54" t="str">
        <f t="shared" si="14"/>
        <v/>
      </c>
      <c r="AA33" s="55" t="str">
        <f t="shared" si="15"/>
        <v/>
      </c>
      <c r="AB33" s="54" t="str">
        <f t="shared" si="16"/>
        <v/>
      </c>
      <c r="AC33" s="55" t="str">
        <f t="shared" si="17"/>
        <v/>
      </c>
      <c r="AD33" s="56" t="str">
        <f t="shared" si="18"/>
        <v/>
      </c>
      <c r="AE33" s="55" t="str">
        <f t="shared" si="1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12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69" priority="1">
      <formula>R$2&gt;=6</formula>
    </cfRule>
  </conditionalFormatting>
  <conditionalFormatting sqref="AB3:AB33">
    <cfRule type="expression" dxfId="68" priority="2">
      <formula>R$2&lt;6</formula>
    </cfRule>
  </conditionalFormatting>
  <conditionalFormatting sqref="AA3:AA33">
    <cfRule type="expression" dxfId="67" priority="3">
      <formula>R$2&gt;=6</formula>
    </cfRule>
  </conditionalFormatting>
  <conditionalFormatting sqref="AC3:AC33">
    <cfRule type="expression" dxfId="6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I1000"/>
  <sheetViews>
    <sheetView showGridLines="0" workbookViewId="0">
      <selection activeCell="O9" sqref="O9"/>
    </sheetView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'1'!A1</f>
        <v>L1 dívky - mladší</v>
      </c>
      <c r="C1" s="58"/>
      <c r="D1" s="58"/>
      <c r="E1" s="59"/>
      <c r="F1" s="58"/>
      <c r="G1" s="60"/>
      <c r="H1" s="61" t="str">
        <f>IF(G5="","",IF('1'!R2&gt;=6,"O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t="s">
        <v>34</v>
      </c>
      <c r="C2" s="58"/>
      <c r="D2" s="58"/>
      <c r="E2" s="59"/>
      <c r="F2" s="58"/>
      <c r="G2" s="60"/>
      <c r="H2" s="60" t="str">
        <f>IF(G5="","",IF('1'!R2&gt;=6,"...Protože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85" t="s">
        <v>14</v>
      </c>
      <c r="C4" s="86" t="s">
        <v>179</v>
      </c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/>
      <c r="C6" s="73" t="s">
        <v>177</v>
      </c>
      <c r="D6" s="74"/>
      <c r="E6" s="74"/>
      <c r="F6" s="75"/>
      <c r="G6" s="60" t="str">
        <f t="shared" si="0"/>
        <v/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73" t="s">
        <v>35</v>
      </c>
      <c r="C7" s="72" t="s">
        <v>36</v>
      </c>
      <c r="D7" s="76" t="s">
        <v>37</v>
      </c>
      <c r="E7" s="76" t="s">
        <v>38</v>
      </c>
      <c r="F7" s="77" t="s">
        <v>39</v>
      </c>
      <c r="G7" s="60" t="str">
        <f t="shared" si="0"/>
        <v/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72" t="s">
        <v>178</v>
      </c>
      <c r="C8" s="78">
        <v>0</v>
      </c>
      <c r="D8" s="79">
        <v>0</v>
      </c>
      <c r="E8" s="79">
        <v>0</v>
      </c>
      <c r="F8" s="80">
        <v>0</v>
      </c>
      <c r="G8" s="60" t="str">
        <f t="shared" si="0"/>
        <v>F</v>
      </c>
      <c r="H8" s="72" t="s">
        <v>26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27</v>
      </c>
      <c r="C9" s="88">
        <v>17</v>
      </c>
      <c r="D9" s="89">
        <v>16.7</v>
      </c>
      <c r="E9" s="89">
        <v>33.700000000000003</v>
      </c>
      <c r="F9" s="90">
        <v>1</v>
      </c>
      <c r="G9" s="60" t="str">
        <f t="shared" si="0"/>
        <v>F</v>
      </c>
      <c r="H9" s="87" t="s">
        <v>23</v>
      </c>
      <c r="I9" s="88">
        <v>0</v>
      </c>
      <c r="J9" s="89"/>
      <c r="K9" s="9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30</v>
      </c>
      <c r="C10" s="88">
        <v>15.100000000000001</v>
      </c>
      <c r="D10" s="89">
        <v>15.2</v>
      </c>
      <c r="E10" s="89">
        <v>30.3</v>
      </c>
      <c r="F10" s="90">
        <v>2</v>
      </c>
      <c r="G10" s="60" t="str">
        <f t="shared" si="0"/>
        <v>F</v>
      </c>
      <c r="H10" s="87" t="s">
        <v>25</v>
      </c>
      <c r="I10" s="88">
        <v>0</v>
      </c>
      <c r="J10" s="89"/>
      <c r="K10" s="9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28</v>
      </c>
      <c r="C11" s="88">
        <v>14</v>
      </c>
      <c r="D11" s="89">
        <v>15.1</v>
      </c>
      <c r="E11" s="89">
        <v>29.1</v>
      </c>
      <c r="F11" s="90">
        <v>3</v>
      </c>
      <c r="G11" s="60" t="str">
        <f t="shared" si="0"/>
        <v>F</v>
      </c>
      <c r="H11" s="87" t="s">
        <v>21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33</v>
      </c>
      <c r="C12" s="88">
        <v>11.100000000000001</v>
      </c>
      <c r="D12" s="89">
        <v>12.3</v>
      </c>
      <c r="E12" s="89">
        <v>23.400000000000002</v>
      </c>
      <c r="F12" s="90">
        <v>4</v>
      </c>
      <c r="G12" s="60" t="str">
        <f t="shared" si="0"/>
        <v>F</v>
      </c>
      <c r="H12" s="87" t="s">
        <v>178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31</v>
      </c>
      <c r="C13" s="88">
        <v>11.8</v>
      </c>
      <c r="D13" s="89">
        <v>10.8</v>
      </c>
      <c r="E13" s="89">
        <v>22.6</v>
      </c>
      <c r="F13" s="90">
        <v>5</v>
      </c>
      <c r="G13" s="60" t="str">
        <f t="shared" si="0"/>
        <v>F</v>
      </c>
      <c r="H13" s="87" t="s">
        <v>27</v>
      </c>
      <c r="I13" s="88">
        <v>16.899999999999999</v>
      </c>
      <c r="J13" s="89">
        <v>16.899999999999999</v>
      </c>
      <c r="K13" s="90">
        <v>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21</v>
      </c>
      <c r="C14" s="88">
        <v>11.2</v>
      </c>
      <c r="D14" s="89">
        <v>11.2</v>
      </c>
      <c r="E14" s="89">
        <v>22.4</v>
      </c>
      <c r="F14" s="90">
        <v>6</v>
      </c>
      <c r="G14" s="60" t="str">
        <f t="shared" si="0"/>
        <v/>
      </c>
      <c r="H14" s="87" t="s">
        <v>28</v>
      </c>
      <c r="I14" s="88">
        <v>14.5</v>
      </c>
      <c r="J14" s="89">
        <v>14.5</v>
      </c>
      <c r="K14" s="90">
        <v>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23</v>
      </c>
      <c r="C15" s="88">
        <v>6.8</v>
      </c>
      <c r="D15" s="89">
        <v>13</v>
      </c>
      <c r="E15" s="89">
        <v>19.8</v>
      </c>
      <c r="F15" s="90">
        <v>7</v>
      </c>
      <c r="G15" s="60" t="str">
        <f t="shared" si="0"/>
        <v/>
      </c>
      <c r="H15" s="87" t="s">
        <v>30</v>
      </c>
      <c r="I15" s="88">
        <v>14.4</v>
      </c>
      <c r="J15" s="89">
        <v>14.4</v>
      </c>
      <c r="K15" s="90">
        <v>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7" t="s">
        <v>25</v>
      </c>
      <c r="C16" s="88">
        <v>6</v>
      </c>
      <c r="D16" s="89">
        <v>10.5</v>
      </c>
      <c r="E16" s="89">
        <v>16.5</v>
      </c>
      <c r="F16" s="90">
        <v>8</v>
      </c>
      <c r="G16" s="60" t="str">
        <f t="shared" si="0"/>
        <v/>
      </c>
      <c r="H16" s="87" t="s">
        <v>31</v>
      </c>
      <c r="I16" s="88">
        <v>12</v>
      </c>
      <c r="J16" s="89">
        <v>12</v>
      </c>
      <c r="K16" s="90">
        <v>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81" t="s">
        <v>26</v>
      </c>
      <c r="C17" s="82">
        <v>3.7</v>
      </c>
      <c r="D17" s="83">
        <v>5.3000000000000007</v>
      </c>
      <c r="E17" s="83">
        <v>9</v>
      </c>
      <c r="F17" s="84">
        <v>9</v>
      </c>
      <c r="G17" s="60" t="str">
        <f t="shared" si="0"/>
        <v/>
      </c>
      <c r="H17" s="81" t="s">
        <v>33</v>
      </c>
      <c r="I17" s="82">
        <v>4.2</v>
      </c>
      <c r="J17" s="83">
        <v>4.2</v>
      </c>
      <c r="K17" s="84">
        <v>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:F7 F18:F81">
    <cfRule type="cellIs" dxfId="158" priority="1" operator="lessThanOrEqual">
      <formula>5</formula>
    </cfRule>
  </conditionalFormatting>
  <conditionalFormatting sqref="J1:J3 J5:K7 K18:K83 J18:J1000">
    <cfRule type="cellIs" dxfId="157" priority="2" operator="equal">
      <formula>1</formula>
    </cfRule>
  </conditionalFormatting>
  <conditionalFormatting sqref="J1:J3 J5:K7 K18:K83 J18:J1000">
    <cfRule type="cellIs" dxfId="156" priority="3" operator="equal">
      <formula>2</formula>
    </cfRule>
  </conditionalFormatting>
  <conditionalFormatting sqref="J1:J3 J5:K7 K18:K83 J18:J1000">
    <cfRule type="cellIs" dxfId="155" priority="4" operator="equal">
      <formula>3</formula>
    </cfRule>
  </conditionalFormatting>
  <conditionalFormatting sqref="B5:B50 A6:A50">
    <cfRule type="notContainsBlanks" dxfId="154" priority="5">
      <formula>LEN(TRIM(B5))&gt;0</formula>
    </cfRule>
  </conditionalFormatting>
  <conditionalFormatting sqref="H5:H50">
    <cfRule type="notContainsBlanks" dxfId="15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'10'!A1</f>
        <v>R3 chlapci</v>
      </c>
      <c r="C1" s="58"/>
      <c r="D1" s="58"/>
      <c r="E1" s="59"/>
      <c r="F1" s="58"/>
      <c r="G1" s="60"/>
      <c r="H1" s="61" t="str">
        <f>IF(G5="","",IF('10'!R2&gt;=6,"O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IF(G5="","",IF('10'!R2&gt;=6,"...Protože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132</v>
      </c>
      <c r="C7" s="88">
        <v>12.8</v>
      </c>
      <c r="D7" s="89">
        <v>15.8</v>
      </c>
      <c r="E7" s="89">
        <v>28.6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133</v>
      </c>
      <c r="C8" s="88">
        <v>13.1</v>
      </c>
      <c r="D8" s="89">
        <v>14.7</v>
      </c>
      <c r="E8" s="89">
        <v>27.799999999999997</v>
      </c>
      <c r="F8" s="90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1" t="s">
        <v>131</v>
      </c>
      <c r="C9" s="82">
        <v>8.1</v>
      </c>
      <c r="D9" s="83">
        <v>14</v>
      </c>
      <c r="E9" s="83">
        <v>22.1</v>
      </c>
      <c r="F9" s="84">
        <v>3</v>
      </c>
      <c r="G9" s="60" t="str">
        <f t="shared" si="0"/>
        <v>F</v>
      </c>
      <c r="H9" s="87" t="s">
        <v>132</v>
      </c>
      <c r="I9" s="88">
        <v>16</v>
      </c>
      <c r="J9" s="89">
        <v>44.6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60"/>
      <c r="C10" s="62"/>
      <c r="D10" s="62"/>
      <c r="E10" s="63"/>
      <c r="F10" s="62"/>
      <c r="G10" s="60" t="str">
        <f t="shared" si="0"/>
        <v/>
      </c>
      <c r="H10" s="87" t="s">
        <v>133</v>
      </c>
      <c r="I10" s="88">
        <v>14.899999999999999</v>
      </c>
      <c r="J10" s="89">
        <v>42.699999999999996</v>
      </c>
      <c r="K10" s="90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81" t="s">
        <v>131</v>
      </c>
      <c r="I11" s="82">
        <v>14.8</v>
      </c>
      <c r="J11" s="83">
        <v>36.900000000000006</v>
      </c>
      <c r="K11" s="84">
        <v>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60"/>
      <c r="I12" s="62"/>
      <c r="J12" s="63"/>
      <c r="K12" s="6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0:F81">
    <cfRule type="cellIs" dxfId="65" priority="1" operator="lessThanOrEqual">
      <formula>5</formula>
    </cfRule>
  </conditionalFormatting>
  <conditionalFormatting sqref="J1:J3 J5:K7 K12:K83 J12:J1000">
    <cfRule type="cellIs" dxfId="64" priority="2" operator="equal">
      <formula>1</formula>
    </cfRule>
  </conditionalFormatting>
  <conditionalFormatting sqref="J1:J3 J5:K7 K12:K83 J12:J1000">
    <cfRule type="cellIs" dxfId="63" priority="3" operator="equal">
      <formula>2</formula>
    </cfRule>
  </conditionalFormatting>
  <conditionalFormatting sqref="J1:J3 J5:K7 K12:K83 J12:J1000">
    <cfRule type="cellIs" dxfId="62" priority="4" operator="equal">
      <formula>3</formula>
    </cfRule>
  </conditionalFormatting>
  <conditionalFormatting sqref="B5:B50 A6:A50">
    <cfRule type="notContainsBlanks" dxfId="61" priority="5">
      <formula>LEN(TRIM(B5))&gt;0</formula>
    </cfRule>
  </conditionalFormatting>
  <conditionalFormatting sqref="H5:H50">
    <cfRule type="notContainsBlanks" dxfId="6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8.855468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135</v>
      </c>
      <c r="AB1" s="2"/>
      <c r="AD1" s="3"/>
      <c r="AE1" s="3"/>
    </row>
    <row r="2" spans="1:31" ht="14.25" customHeight="1">
      <c r="B2" s="5"/>
      <c r="C2" s="6"/>
      <c r="R2" s="7">
        <f>COUNT(R4:R33)</f>
        <v>14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15</v>
      </c>
      <c r="B4" s="21"/>
      <c r="C4" s="22"/>
      <c r="D4" s="22"/>
      <c r="E4" s="23"/>
      <c r="F4" s="23"/>
      <c r="G4" s="23"/>
      <c r="H4" s="23"/>
      <c r="I4" s="23"/>
      <c r="J4" s="24" t="str">
        <f t="shared" ref="J4:J33" si="0">IF(E4="","",(MEDIAN(E4:H4)*2)-I4)</f>
        <v/>
      </c>
      <c r="K4" s="23"/>
      <c r="L4" s="23"/>
      <c r="M4" s="23"/>
      <c r="N4" s="23"/>
      <c r="O4" s="23"/>
      <c r="P4" s="23"/>
      <c r="Q4" s="24" t="str">
        <f t="shared" ref="Q4:Q33" si="1">IF(K4="","",(MEDIAN(K4:N4)*2)+O4-P4)</f>
        <v/>
      </c>
      <c r="R4" s="25" t="str">
        <f t="shared" ref="R4:R33" si="2">IF(J4="","",J4+Q4)</f>
        <v/>
      </c>
      <c r="S4" s="26" t="str">
        <f t="shared" ref="S4:S33" si="3">IF(R4="","",_xlfn.RANK.EQ(R4,R$4:R$33))</f>
        <v/>
      </c>
      <c r="T4" s="23"/>
      <c r="U4" s="23"/>
      <c r="V4" s="23"/>
      <c r="W4" s="23"/>
      <c r="X4" s="23"/>
      <c r="Y4" s="27"/>
      <c r="Z4" s="28" t="str">
        <f t="shared" ref="Z4:Z33" si="4">IF(T4="","",(MEDIAN(T4:W4)*2)+X4-Y4)</f>
        <v/>
      </c>
      <c r="AA4" s="29" t="str">
        <f t="shared" ref="AA4:AA33" si="5">IF(Z4="","",_xlfn.RANK.EQ(Z4,Z$4:Z$33))</f>
        <v/>
      </c>
      <c r="AB4" s="28" t="str">
        <f t="shared" ref="AB4:AB33" si="6">IF(Z4="","",R4+Z4)</f>
        <v/>
      </c>
      <c r="AC4" s="29" t="str">
        <f t="shared" ref="AC4:AC33" si="7">IF(AB4="","",_xlfn.RANK.EQ(AB4,AB$4:AB$33))</f>
        <v/>
      </c>
      <c r="AD4" s="30" t="str">
        <f t="shared" ref="AD4:AD33" si="8">IF(R$2&lt;6,AB4,Z4)</f>
        <v/>
      </c>
      <c r="AE4" s="31" t="str">
        <f t="shared" ref="AE4:AE33" si="9">IF(R$2&lt;6,AC4,AA4)</f>
        <v/>
      </c>
    </row>
    <row r="5" spans="1:31" ht="18" customHeight="1">
      <c r="A5" s="32">
        <v>16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17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18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19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20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21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22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23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24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25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26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27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28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29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42">
        <v>30</v>
      </c>
      <c r="B19" s="43"/>
      <c r="C19" s="44"/>
      <c r="D19" s="44"/>
      <c r="E19" s="45"/>
      <c r="F19" s="45"/>
      <c r="G19" s="45"/>
      <c r="H19" s="45"/>
      <c r="I19" s="45"/>
      <c r="J19" s="36" t="str">
        <f t="shared" si="0"/>
        <v/>
      </c>
      <c r="K19" s="45"/>
      <c r="L19" s="45"/>
      <c r="M19" s="45"/>
      <c r="N19" s="45"/>
      <c r="O19" s="45"/>
      <c r="P19" s="4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45"/>
      <c r="U19" s="45"/>
      <c r="V19" s="45"/>
      <c r="W19" s="45"/>
      <c r="X19" s="4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10</v>
      </c>
      <c r="B20" s="33" t="s">
        <v>136</v>
      </c>
      <c r="C20" s="34">
        <v>2011</v>
      </c>
      <c r="D20" s="34" t="s">
        <v>63</v>
      </c>
      <c r="E20" s="35">
        <v>7.8</v>
      </c>
      <c r="F20" s="35">
        <v>7.5</v>
      </c>
      <c r="G20" s="35">
        <v>8.1</v>
      </c>
      <c r="H20" s="35">
        <v>8.5</v>
      </c>
      <c r="I20" s="35"/>
      <c r="J20" s="36">
        <f t="shared" si="0"/>
        <v>15.899999999999999</v>
      </c>
      <c r="K20" s="35">
        <v>7.3</v>
      </c>
      <c r="L20" s="35">
        <v>6.9</v>
      </c>
      <c r="M20" s="35">
        <v>7.2</v>
      </c>
      <c r="N20" s="35">
        <v>8.1999999999999993</v>
      </c>
      <c r="O20" s="35">
        <v>4.4000000000000004</v>
      </c>
      <c r="P20" s="35"/>
      <c r="Q20" s="36">
        <f t="shared" si="1"/>
        <v>18.899999999999999</v>
      </c>
      <c r="R20" s="37">
        <f t="shared" si="2"/>
        <v>34.799999999999997</v>
      </c>
      <c r="S20" s="38">
        <f t="shared" si="3"/>
        <v>1</v>
      </c>
      <c r="T20" s="35">
        <v>7.1</v>
      </c>
      <c r="U20" s="35">
        <v>6.9</v>
      </c>
      <c r="V20" s="35">
        <v>7</v>
      </c>
      <c r="W20" s="35">
        <v>7.4</v>
      </c>
      <c r="X20" s="35">
        <v>4.4000000000000004</v>
      </c>
      <c r="Y20" s="39"/>
      <c r="Z20" s="40">
        <f t="shared" si="4"/>
        <v>18.5</v>
      </c>
      <c r="AA20" s="31">
        <f t="shared" si="5"/>
        <v>2</v>
      </c>
      <c r="AB20" s="40">
        <f t="shared" si="6"/>
        <v>53.3</v>
      </c>
      <c r="AC20" s="31">
        <f t="shared" si="7"/>
        <v>2</v>
      </c>
      <c r="AD20" s="41">
        <f t="shared" si="8"/>
        <v>18.5</v>
      </c>
      <c r="AE20" s="31">
        <f t="shared" si="9"/>
        <v>2</v>
      </c>
    </row>
    <row r="21" spans="1:31" ht="18" customHeight="1">
      <c r="A21" s="32">
        <v>2</v>
      </c>
      <c r="B21" s="33" t="s">
        <v>137</v>
      </c>
      <c r="C21" s="34">
        <v>2012</v>
      </c>
      <c r="D21" s="34" t="s">
        <v>63</v>
      </c>
      <c r="E21" s="35">
        <v>8</v>
      </c>
      <c r="F21" s="35">
        <v>7.9</v>
      </c>
      <c r="G21" s="35">
        <v>7.4</v>
      </c>
      <c r="H21" s="35">
        <v>8.1999999999999993</v>
      </c>
      <c r="I21" s="35"/>
      <c r="J21" s="36">
        <f t="shared" si="0"/>
        <v>15.9</v>
      </c>
      <c r="K21" s="35">
        <v>7</v>
      </c>
      <c r="L21" s="35">
        <v>6.5</v>
      </c>
      <c r="M21" s="35">
        <v>7</v>
      </c>
      <c r="N21" s="35">
        <v>7.4</v>
      </c>
      <c r="O21" s="35">
        <v>4.4000000000000004</v>
      </c>
      <c r="P21" s="35"/>
      <c r="Q21" s="36">
        <f t="shared" si="1"/>
        <v>18.399999999999999</v>
      </c>
      <c r="R21" s="37">
        <f t="shared" si="2"/>
        <v>34.299999999999997</v>
      </c>
      <c r="S21" s="38">
        <f t="shared" si="3"/>
        <v>2</v>
      </c>
      <c r="T21" s="35">
        <v>7.1</v>
      </c>
      <c r="U21" s="35">
        <v>6.6</v>
      </c>
      <c r="V21" s="35">
        <v>6.5</v>
      </c>
      <c r="W21" s="35">
        <v>6.8</v>
      </c>
      <c r="X21" s="35">
        <v>4.4000000000000004</v>
      </c>
      <c r="Y21" s="39"/>
      <c r="Z21" s="40">
        <f t="shared" si="4"/>
        <v>17.799999999999997</v>
      </c>
      <c r="AA21" s="31">
        <f t="shared" si="5"/>
        <v>3</v>
      </c>
      <c r="AB21" s="40">
        <f t="shared" si="6"/>
        <v>52.099999999999994</v>
      </c>
      <c r="AC21" s="31">
        <f t="shared" si="7"/>
        <v>3</v>
      </c>
      <c r="AD21" s="41">
        <f t="shared" si="8"/>
        <v>17.799999999999997</v>
      </c>
      <c r="AE21" s="31">
        <f t="shared" si="9"/>
        <v>3</v>
      </c>
    </row>
    <row r="22" spans="1:31" ht="18" customHeight="1">
      <c r="A22" s="32">
        <v>6</v>
      </c>
      <c r="B22" s="33" t="s">
        <v>138</v>
      </c>
      <c r="C22" s="34">
        <v>2011</v>
      </c>
      <c r="D22" s="34" t="s">
        <v>83</v>
      </c>
      <c r="E22" s="35">
        <v>7.1</v>
      </c>
      <c r="F22" s="35">
        <v>7.3</v>
      </c>
      <c r="G22" s="35">
        <v>7.3</v>
      </c>
      <c r="H22" s="35">
        <v>7.6</v>
      </c>
      <c r="I22" s="35"/>
      <c r="J22" s="36">
        <f t="shared" si="0"/>
        <v>14.6</v>
      </c>
      <c r="K22" s="35">
        <v>7.4</v>
      </c>
      <c r="L22" s="35">
        <v>7.2</v>
      </c>
      <c r="M22" s="35">
        <v>7.3</v>
      </c>
      <c r="N22" s="35">
        <v>7.6</v>
      </c>
      <c r="O22" s="35">
        <v>4.9000000000000004</v>
      </c>
      <c r="P22" s="35"/>
      <c r="Q22" s="36">
        <f t="shared" si="1"/>
        <v>19.600000000000001</v>
      </c>
      <c r="R22" s="37">
        <f t="shared" si="2"/>
        <v>34.200000000000003</v>
      </c>
      <c r="S22" s="38">
        <f t="shared" si="3"/>
        <v>3</v>
      </c>
      <c r="T22" s="35">
        <v>4.4000000000000004</v>
      </c>
      <c r="U22" s="35">
        <v>4.2</v>
      </c>
      <c r="V22" s="35">
        <v>4.2</v>
      </c>
      <c r="W22" s="35">
        <v>4.5999999999999996</v>
      </c>
      <c r="X22" s="35">
        <v>3.3</v>
      </c>
      <c r="Y22" s="39"/>
      <c r="Z22" s="40">
        <f t="shared" si="4"/>
        <v>11.900000000000002</v>
      </c>
      <c r="AA22" s="31">
        <f t="shared" si="5"/>
        <v>5</v>
      </c>
      <c r="AB22" s="40">
        <f t="shared" si="6"/>
        <v>46.100000000000009</v>
      </c>
      <c r="AC22" s="31">
        <f t="shared" si="7"/>
        <v>5</v>
      </c>
      <c r="AD22" s="41">
        <f t="shared" si="8"/>
        <v>11.900000000000002</v>
      </c>
      <c r="AE22" s="31">
        <f t="shared" si="9"/>
        <v>5</v>
      </c>
    </row>
    <row r="23" spans="1:31" ht="18" customHeight="1">
      <c r="A23" s="32">
        <v>13</v>
      </c>
      <c r="B23" s="33" t="s">
        <v>139</v>
      </c>
      <c r="C23" s="34">
        <v>2011</v>
      </c>
      <c r="D23" s="34" t="s">
        <v>83</v>
      </c>
      <c r="E23" s="35">
        <v>7.6</v>
      </c>
      <c r="F23" s="35">
        <v>7.3</v>
      </c>
      <c r="G23" s="35">
        <v>7.6</v>
      </c>
      <c r="H23" s="35">
        <v>8.1999999999999993</v>
      </c>
      <c r="I23" s="35"/>
      <c r="J23" s="36">
        <f t="shared" si="0"/>
        <v>15.2</v>
      </c>
      <c r="K23" s="35">
        <v>7.3</v>
      </c>
      <c r="L23" s="35">
        <v>7.3</v>
      </c>
      <c r="M23" s="35">
        <v>7.8</v>
      </c>
      <c r="N23" s="35">
        <v>8.4</v>
      </c>
      <c r="O23" s="35">
        <v>3.9</v>
      </c>
      <c r="P23" s="35"/>
      <c r="Q23" s="36">
        <f t="shared" si="1"/>
        <v>19</v>
      </c>
      <c r="R23" s="37">
        <f t="shared" si="2"/>
        <v>34.200000000000003</v>
      </c>
      <c r="S23" s="38">
        <f t="shared" si="3"/>
        <v>3</v>
      </c>
      <c r="T23" s="35">
        <v>7.7</v>
      </c>
      <c r="U23" s="35">
        <v>7.5</v>
      </c>
      <c r="V23" s="35">
        <v>7.5</v>
      </c>
      <c r="W23" s="35">
        <v>8.5</v>
      </c>
      <c r="X23" s="35">
        <v>4.5</v>
      </c>
      <c r="Y23" s="39"/>
      <c r="Z23" s="40">
        <f t="shared" si="4"/>
        <v>19.7</v>
      </c>
      <c r="AA23" s="31">
        <f t="shared" si="5"/>
        <v>1</v>
      </c>
      <c r="AB23" s="40">
        <f t="shared" si="6"/>
        <v>53.900000000000006</v>
      </c>
      <c r="AC23" s="31">
        <f t="shared" si="7"/>
        <v>1</v>
      </c>
      <c r="AD23" s="41">
        <f t="shared" si="8"/>
        <v>19.7</v>
      </c>
      <c r="AE23" s="31">
        <f t="shared" si="9"/>
        <v>1</v>
      </c>
    </row>
    <row r="24" spans="1:31" ht="18" customHeight="1">
      <c r="A24" s="32">
        <v>5</v>
      </c>
      <c r="B24" s="33" t="s">
        <v>140</v>
      </c>
      <c r="C24" s="34">
        <v>2013</v>
      </c>
      <c r="D24" s="34" t="s">
        <v>106</v>
      </c>
      <c r="E24" s="35">
        <v>7.2</v>
      </c>
      <c r="F24" s="35">
        <v>7.6</v>
      </c>
      <c r="G24" s="35">
        <v>7.2</v>
      </c>
      <c r="H24" s="35">
        <v>8</v>
      </c>
      <c r="I24" s="35"/>
      <c r="J24" s="36">
        <f t="shared" si="0"/>
        <v>14.8</v>
      </c>
      <c r="K24" s="35">
        <v>6.6</v>
      </c>
      <c r="L24" s="35">
        <v>6.9</v>
      </c>
      <c r="M24" s="35">
        <v>6.9</v>
      </c>
      <c r="N24" s="35">
        <v>7.2</v>
      </c>
      <c r="O24" s="35">
        <v>3.3</v>
      </c>
      <c r="P24" s="35"/>
      <c r="Q24" s="36">
        <f t="shared" si="1"/>
        <v>17.100000000000001</v>
      </c>
      <c r="R24" s="37">
        <f t="shared" si="2"/>
        <v>31.900000000000002</v>
      </c>
      <c r="S24" s="38">
        <f t="shared" si="3"/>
        <v>5</v>
      </c>
      <c r="T24" s="35">
        <v>6.6</v>
      </c>
      <c r="U24" s="35">
        <v>7</v>
      </c>
      <c r="V24" s="35">
        <v>7</v>
      </c>
      <c r="W24" s="35">
        <v>7.3</v>
      </c>
      <c r="X24" s="35">
        <v>3.3</v>
      </c>
      <c r="Y24" s="39"/>
      <c r="Z24" s="40">
        <f t="shared" si="4"/>
        <v>17.3</v>
      </c>
      <c r="AA24" s="31">
        <f t="shared" si="5"/>
        <v>4</v>
      </c>
      <c r="AB24" s="40">
        <f t="shared" si="6"/>
        <v>49.2</v>
      </c>
      <c r="AC24" s="31">
        <f t="shared" si="7"/>
        <v>4</v>
      </c>
      <c r="AD24" s="41">
        <f t="shared" si="8"/>
        <v>17.3</v>
      </c>
      <c r="AE24" s="31">
        <f t="shared" si="9"/>
        <v>4</v>
      </c>
    </row>
    <row r="25" spans="1:31" ht="18" customHeight="1">
      <c r="A25" s="32">
        <v>8</v>
      </c>
      <c r="B25" s="33" t="s">
        <v>141</v>
      </c>
      <c r="C25" s="34">
        <v>2010</v>
      </c>
      <c r="D25" s="34" t="s">
        <v>83</v>
      </c>
      <c r="E25" s="35">
        <v>6.8</v>
      </c>
      <c r="F25" s="35">
        <v>6.5</v>
      </c>
      <c r="G25" s="35">
        <v>6.5</v>
      </c>
      <c r="H25" s="35">
        <v>7.4</v>
      </c>
      <c r="I25" s="35"/>
      <c r="J25" s="36">
        <f t="shared" si="0"/>
        <v>13.3</v>
      </c>
      <c r="K25" s="35">
        <v>6.7</v>
      </c>
      <c r="L25" s="35">
        <v>6.6</v>
      </c>
      <c r="M25" s="35">
        <v>6.6</v>
      </c>
      <c r="N25" s="35">
        <v>7.3</v>
      </c>
      <c r="O25" s="35">
        <v>2.8</v>
      </c>
      <c r="P25" s="35"/>
      <c r="Q25" s="36">
        <f t="shared" si="1"/>
        <v>16.100000000000001</v>
      </c>
      <c r="R25" s="37">
        <f t="shared" si="2"/>
        <v>29.400000000000002</v>
      </c>
      <c r="S25" s="38">
        <f t="shared" si="3"/>
        <v>6</v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3</v>
      </c>
      <c r="B26" s="33" t="s">
        <v>142</v>
      </c>
      <c r="C26" s="34">
        <v>2012</v>
      </c>
      <c r="D26" s="34" t="s">
        <v>22</v>
      </c>
      <c r="E26" s="35">
        <v>6</v>
      </c>
      <c r="F26" s="35">
        <v>5.9</v>
      </c>
      <c r="G26" s="35">
        <v>6.7</v>
      </c>
      <c r="H26" s="35">
        <v>6.5</v>
      </c>
      <c r="I26" s="35"/>
      <c r="J26" s="36">
        <f t="shared" si="0"/>
        <v>12.5</v>
      </c>
      <c r="K26" s="35">
        <v>8.1</v>
      </c>
      <c r="L26" s="35">
        <v>7.9</v>
      </c>
      <c r="M26" s="35">
        <v>7.9</v>
      </c>
      <c r="N26" s="35">
        <v>8.9</v>
      </c>
      <c r="O26" s="35">
        <v>0</v>
      </c>
      <c r="P26" s="35"/>
      <c r="Q26" s="36">
        <f t="shared" si="1"/>
        <v>16</v>
      </c>
      <c r="R26" s="37">
        <f t="shared" si="2"/>
        <v>28.5</v>
      </c>
      <c r="S26" s="38">
        <f t="shared" si="3"/>
        <v>7</v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1</v>
      </c>
      <c r="B27" s="33" t="s">
        <v>143</v>
      </c>
      <c r="C27" s="34">
        <v>2010</v>
      </c>
      <c r="D27" s="34" t="s">
        <v>67</v>
      </c>
      <c r="E27" s="35">
        <v>6</v>
      </c>
      <c r="F27" s="35">
        <v>6.3</v>
      </c>
      <c r="G27" s="35">
        <v>6.8</v>
      </c>
      <c r="H27" s="35">
        <v>6.4</v>
      </c>
      <c r="I27" s="35"/>
      <c r="J27" s="36">
        <f t="shared" si="0"/>
        <v>12.7</v>
      </c>
      <c r="K27" s="35">
        <v>5.8</v>
      </c>
      <c r="L27" s="35">
        <v>5.8</v>
      </c>
      <c r="M27" s="35">
        <v>6.5</v>
      </c>
      <c r="N27" s="35">
        <v>6.4</v>
      </c>
      <c r="O27" s="35">
        <v>2.6</v>
      </c>
      <c r="P27" s="35"/>
      <c r="Q27" s="36">
        <f t="shared" si="1"/>
        <v>14.799999999999999</v>
      </c>
      <c r="R27" s="37">
        <f t="shared" si="2"/>
        <v>27.5</v>
      </c>
      <c r="S27" s="38">
        <f t="shared" si="3"/>
        <v>8</v>
      </c>
      <c r="T27" s="35"/>
      <c r="U27" s="35"/>
      <c r="V27" s="35"/>
      <c r="W27" s="35"/>
      <c r="X27" s="35"/>
      <c r="Y27" s="39"/>
      <c r="Z27" s="39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7</v>
      </c>
      <c r="B28" s="33" t="s">
        <v>144</v>
      </c>
      <c r="C28" s="34">
        <v>2010</v>
      </c>
      <c r="D28" s="34" t="s">
        <v>22</v>
      </c>
      <c r="E28" s="35">
        <v>5.8</v>
      </c>
      <c r="F28" s="35">
        <v>6.1</v>
      </c>
      <c r="G28" s="35">
        <v>6.4</v>
      </c>
      <c r="H28" s="35">
        <v>6.6</v>
      </c>
      <c r="I28" s="35"/>
      <c r="J28" s="36">
        <f t="shared" si="0"/>
        <v>12.5</v>
      </c>
      <c r="K28" s="35">
        <v>7.1</v>
      </c>
      <c r="L28" s="35">
        <v>7.2</v>
      </c>
      <c r="M28" s="35">
        <v>7.8</v>
      </c>
      <c r="N28" s="35">
        <v>7.6</v>
      </c>
      <c r="O28" s="35">
        <v>0</v>
      </c>
      <c r="P28" s="35"/>
      <c r="Q28" s="36">
        <f t="shared" si="1"/>
        <v>14.8</v>
      </c>
      <c r="R28" s="37">
        <f t="shared" si="2"/>
        <v>27.3</v>
      </c>
      <c r="S28" s="38">
        <f t="shared" si="3"/>
        <v>9</v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11</v>
      </c>
      <c r="B29" s="33" t="s">
        <v>145</v>
      </c>
      <c r="C29" s="34">
        <v>2011</v>
      </c>
      <c r="D29" s="34" t="s">
        <v>83</v>
      </c>
      <c r="E29" s="35">
        <v>5.6</v>
      </c>
      <c r="F29" s="35">
        <v>5.7</v>
      </c>
      <c r="G29" s="35">
        <v>5.7</v>
      </c>
      <c r="H29" s="35">
        <v>6.6</v>
      </c>
      <c r="I29" s="35"/>
      <c r="J29" s="36">
        <f t="shared" si="0"/>
        <v>11.4</v>
      </c>
      <c r="K29" s="35">
        <v>6</v>
      </c>
      <c r="L29" s="35">
        <v>6</v>
      </c>
      <c r="M29" s="35">
        <v>6</v>
      </c>
      <c r="N29" s="35">
        <v>6.7</v>
      </c>
      <c r="O29" s="35">
        <v>3.6</v>
      </c>
      <c r="P29" s="35"/>
      <c r="Q29" s="36">
        <f t="shared" si="1"/>
        <v>15.6</v>
      </c>
      <c r="R29" s="37">
        <f t="shared" si="2"/>
        <v>27</v>
      </c>
      <c r="S29" s="38">
        <f t="shared" si="3"/>
        <v>10</v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14</v>
      </c>
      <c r="B30" s="33" t="s">
        <v>146</v>
      </c>
      <c r="C30" s="34">
        <v>2013</v>
      </c>
      <c r="D30" s="34" t="s">
        <v>63</v>
      </c>
      <c r="E30" s="35">
        <v>6.8</v>
      </c>
      <c r="F30" s="35">
        <v>7</v>
      </c>
      <c r="G30" s="35">
        <v>6.8</v>
      </c>
      <c r="H30" s="35">
        <v>7.7</v>
      </c>
      <c r="I30" s="35"/>
      <c r="J30" s="36">
        <f t="shared" si="0"/>
        <v>13.8</v>
      </c>
      <c r="K30" s="35">
        <v>4.5</v>
      </c>
      <c r="L30" s="35">
        <v>4.9000000000000004</v>
      </c>
      <c r="M30" s="35">
        <v>4.8</v>
      </c>
      <c r="N30" s="35">
        <v>5.0999999999999996</v>
      </c>
      <c r="O30" s="35">
        <v>2.4</v>
      </c>
      <c r="P30" s="35"/>
      <c r="Q30" s="36">
        <f t="shared" si="1"/>
        <v>12.1</v>
      </c>
      <c r="R30" s="37">
        <f t="shared" si="2"/>
        <v>25.9</v>
      </c>
      <c r="S30" s="38">
        <f t="shared" si="3"/>
        <v>11</v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4</v>
      </c>
      <c r="B31" s="33" t="s">
        <v>147</v>
      </c>
      <c r="C31" s="34">
        <v>2012</v>
      </c>
      <c r="D31" s="34" t="s">
        <v>22</v>
      </c>
      <c r="E31" s="35">
        <v>5.7</v>
      </c>
      <c r="F31" s="35">
        <v>5.5</v>
      </c>
      <c r="G31" s="35">
        <v>6</v>
      </c>
      <c r="H31" s="35">
        <v>5.6</v>
      </c>
      <c r="I31" s="35"/>
      <c r="J31" s="36">
        <f t="shared" si="0"/>
        <v>11.3</v>
      </c>
      <c r="K31" s="35">
        <v>7.2</v>
      </c>
      <c r="L31" s="35">
        <v>6.5</v>
      </c>
      <c r="M31" s="35">
        <v>7.1</v>
      </c>
      <c r="N31" s="35">
        <v>7.3</v>
      </c>
      <c r="O31" s="35">
        <v>0</v>
      </c>
      <c r="P31" s="35"/>
      <c r="Q31" s="36">
        <f t="shared" si="1"/>
        <v>14.3</v>
      </c>
      <c r="R31" s="37">
        <f t="shared" si="2"/>
        <v>25.6</v>
      </c>
      <c r="S31" s="38">
        <f t="shared" si="3"/>
        <v>12</v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12</v>
      </c>
      <c r="B32" s="33" t="s">
        <v>148</v>
      </c>
      <c r="C32" s="34">
        <v>2009</v>
      </c>
      <c r="D32" s="34" t="s">
        <v>76</v>
      </c>
      <c r="E32" s="35">
        <v>2.9</v>
      </c>
      <c r="F32" s="35">
        <v>3.1</v>
      </c>
      <c r="G32" s="35">
        <v>3.4</v>
      </c>
      <c r="H32" s="35">
        <v>3.5</v>
      </c>
      <c r="I32" s="35"/>
      <c r="J32" s="36">
        <f t="shared" si="0"/>
        <v>6.5</v>
      </c>
      <c r="K32" s="35">
        <v>5.5</v>
      </c>
      <c r="L32" s="35">
        <v>5.6</v>
      </c>
      <c r="M32" s="35">
        <v>5.8</v>
      </c>
      <c r="N32" s="35">
        <v>6.1</v>
      </c>
      <c r="O32" s="35">
        <v>2.4</v>
      </c>
      <c r="P32" s="35"/>
      <c r="Q32" s="36">
        <f t="shared" si="1"/>
        <v>13.799999999999999</v>
      </c>
      <c r="R32" s="37">
        <f t="shared" si="2"/>
        <v>20.299999999999997</v>
      </c>
      <c r="S32" s="38">
        <f t="shared" si="3"/>
        <v>13</v>
      </c>
      <c r="T32" s="35"/>
      <c r="U32" s="35"/>
      <c r="V32" s="35"/>
      <c r="W32" s="35"/>
      <c r="X32" s="35"/>
      <c r="Y32" s="39"/>
      <c r="Z32" s="40" t="str">
        <f t="shared" si="4"/>
        <v/>
      </c>
      <c r="AA32" s="31" t="str">
        <f t="shared" si="5"/>
        <v/>
      </c>
      <c r="AB32" s="40" t="str">
        <f t="shared" si="6"/>
        <v/>
      </c>
      <c r="AC32" s="31" t="str">
        <f t="shared" si="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46">
        <v>9</v>
      </c>
      <c r="B33" s="47" t="s">
        <v>149</v>
      </c>
      <c r="C33" s="48">
        <v>2011</v>
      </c>
      <c r="D33" s="48" t="s">
        <v>29</v>
      </c>
      <c r="E33" s="49">
        <v>0.5</v>
      </c>
      <c r="F33" s="49">
        <v>0.6</v>
      </c>
      <c r="G33" s="49">
        <v>0.6</v>
      </c>
      <c r="H33" s="49">
        <v>0.6</v>
      </c>
      <c r="I33" s="49"/>
      <c r="J33" s="50">
        <f t="shared" si="0"/>
        <v>1.2</v>
      </c>
      <c r="K33" s="49">
        <v>4.9000000000000004</v>
      </c>
      <c r="L33" s="49">
        <v>5.0999999999999996</v>
      </c>
      <c r="M33" s="49">
        <v>5.2</v>
      </c>
      <c r="N33" s="49">
        <v>4.4000000000000004</v>
      </c>
      <c r="O33" s="49">
        <v>3.3</v>
      </c>
      <c r="P33" s="49"/>
      <c r="Q33" s="50">
        <f t="shared" si="1"/>
        <v>13.3</v>
      </c>
      <c r="R33" s="51">
        <f t="shared" si="2"/>
        <v>14.5</v>
      </c>
      <c r="S33" s="52">
        <f t="shared" si="3"/>
        <v>14</v>
      </c>
      <c r="T33" s="49"/>
      <c r="U33" s="49"/>
      <c r="V33" s="49"/>
      <c r="W33" s="49"/>
      <c r="X33" s="49"/>
      <c r="Y33" s="53"/>
      <c r="Z33" s="54" t="str">
        <f t="shared" si="4"/>
        <v/>
      </c>
      <c r="AA33" s="55" t="str">
        <f t="shared" si="5"/>
        <v/>
      </c>
      <c r="AB33" s="54" t="str">
        <f t="shared" si="6"/>
        <v/>
      </c>
      <c r="AC33" s="55" t="str">
        <f t="shared" si="7"/>
        <v/>
      </c>
      <c r="AD33" s="56" t="str">
        <f t="shared" si="8"/>
        <v/>
      </c>
      <c r="AE33" s="55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14000000}">
    <sortState xmlns:xlrd2="http://schemas.microsoft.com/office/spreadsheetml/2017/richdata2" ref="A3:AC33">
      <sortCondition descending="1" ref="R3:R33"/>
      <sortCondition ref="A3:A33"/>
      <sortCondition descending="1" ref="Z3:Z33"/>
    </sortState>
  </autoFilter>
  <conditionalFormatting sqref="Z3:Z33">
    <cfRule type="expression" dxfId="59" priority="1">
      <formula>R$2&gt;=6</formula>
    </cfRule>
  </conditionalFormatting>
  <conditionalFormatting sqref="AB3:AB33">
    <cfRule type="expression" dxfId="58" priority="2">
      <formula>R$2&lt;6</formula>
    </cfRule>
  </conditionalFormatting>
  <conditionalFormatting sqref="AA3:AA33">
    <cfRule type="expression" dxfId="57" priority="3">
      <formula>R$2&gt;=6</formula>
    </cfRule>
  </conditionalFormatting>
  <conditionalFormatting sqref="AC3:AC33">
    <cfRule type="expression" dxfId="5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'11'!A1</f>
        <v>D1 dívky</v>
      </c>
      <c r="C1" s="58"/>
      <c r="D1" s="58"/>
      <c r="E1" s="59"/>
      <c r="F1" s="58"/>
      <c r="G1" s="60"/>
      <c r="H1" s="61" t="str">
        <f>IF(G5="","",IF('11'!R2&gt;=6,"O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IF(G5="","",IF('11'!R2&gt;=6,"...Protože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136</v>
      </c>
      <c r="C7" s="88">
        <v>15.899999999999999</v>
      </c>
      <c r="D7" s="89">
        <v>18.899999999999999</v>
      </c>
      <c r="E7" s="89">
        <v>34.799999999999997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137</v>
      </c>
      <c r="C8" s="88">
        <v>15.9</v>
      </c>
      <c r="D8" s="89">
        <v>18.399999999999999</v>
      </c>
      <c r="E8" s="89">
        <v>34.299999999999997</v>
      </c>
      <c r="F8" s="90">
        <v>2</v>
      </c>
      <c r="G8" s="60" t="str">
        <f t="shared" si="0"/>
        <v>F</v>
      </c>
      <c r="H8" s="72" t="s">
        <v>142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138</v>
      </c>
      <c r="C9" s="88">
        <v>14.6</v>
      </c>
      <c r="D9" s="89">
        <v>19.600000000000001</v>
      </c>
      <c r="E9" s="89">
        <v>34.200000000000003</v>
      </c>
      <c r="F9" s="90">
        <v>3</v>
      </c>
      <c r="G9" s="60" t="str">
        <f t="shared" si="0"/>
        <v>F</v>
      </c>
      <c r="H9" s="87" t="s">
        <v>178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139</v>
      </c>
      <c r="C10" s="88">
        <v>15.2</v>
      </c>
      <c r="D10" s="89">
        <v>19</v>
      </c>
      <c r="E10" s="89">
        <v>34.200000000000003</v>
      </c>
      <c r="F10" s="90">
        <v>3</v>
      </c>
      <c r="G10" s="60" t="str">
        <f t="shared" si="0"/>
        <v>F</v>
      </c>
      <c r="H10" s="87" t="s">
        <v>143</v>
      </c>
      <c r="I10" s="88">
        <v>0</v>
      </c>
      <c r="J10" s="89">
        <v>0</v>
      </c>
      <c r="K10" s="90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140</v>
      </c>
      <c r="C11" s="88">
        <v>14.8</v>
      </c>
      <c r="D11" s="89">
        <v>17.100000000000001</v>
      </c>
      <c r="E11" s="89">
        <v>31.900000000000002</v>
      </c>
      <c r="F11" s="90">
        <v>5</v>
      </c>
      <c r="G11" s="60" t="str">
        <f t="shared" si="0"/>
        <v>F</v>
      </c>
      <c r="H11" s="87" t="s">
        <v>144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141</v>
      </c>
      <c r="C12" s="88">
        <v>13.3</v>
      </c>
      <c r="D12" s="89">
        <v>16.100000000000001</v>
      </c>
      <c r="E12" s="89">
        <v>29.400000000000002</v>
      </c>
      <c r="F12" s="90">
        <v>6</v>
      </c>
      <c r="G12" s="60" t="str">
        <f t="shared" si="0"/>
        <v/>
      </c>
      <c r="H12" s="87" t="s">
        <v>149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142</v>
      </c>
      <c r="C13" s="88">
        <v>12.5</v>
      </c>
      <c r="D13" s="89">
        <v>16</v>
      </c>
      <c r="E13" s="89">
        <v>28.5</v>
      </c>
      <c r="F13" s="90">
        <v>7</v>
      </c>
      <c r="G13" s="60" t="str">
        <f t="shared" si="0"/>
        <v/>
      </c>
      <c r="H13" s="87" t="s">
        <v>145</v>
      </c>
      <c r="I13" s="88">
        <v>0</v>
      </c>
      <c r="J13" s="89">
        <v>0</v>
      </c>
      <c r="K13" s="90">
        <v>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143</v>
      </c>
      <c r="C14" s="88">
        <v>12.7</v>
      </c>
      <c r="D14" s="89">
        <v>14.799999999999999</v>
      </c>
      <c r="E14" s="89">
        <v>27.5</v>
      </c>
      <c r="F14" s="90">
        <v>8</v>
      </c>
      <c r="G14" s="60" t="str">
        <f t="shared" si="0"/>
        <v/>
      </c>
      <c r="H14" s="87" t="s">
        <v>141</v>
      </c>
      <c r="I14" s="88">
        <v>0</v>
      </c>
      <c r="J14" s="89">
        <v>0</v>
      </c>
      <c r="K14" s="90">
        <v>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144</v>
      </c>
      <c r="C15" s="88">
        <v>12.5</v>
      </c>
      <c r="D15" s="89">
        <v>14.8</v>
      </c>
      <c r="E15" s="89">
        <v>27.3</v>
      </c>
      <c r="F15" s="90">
        <v>9</v>
      </c>
      <c r="G15" s="60" t="str">
        <f t="shared" si="0"/>
        <v/>
      </c>
      <c r="H15" s="87" t="s">
        <v>146</v>
      </c>
      <c r="I15" s="88">
        <v>0</v>
      </c>
      <c r="J15" s="89">
        <v>0</v>
      </c>
      <c r="K15" s="90">
        <v>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7" t="s">
        <v>145</v>
      </c>
      <c r="C16" s="88">
        <v>11.4</v>
      </c>
      <c r="D16" s="89">
        <v>15.6</v>
      </c>
      <c r="E16" s="89">
        <v>27</v>
      </c>
      <c r="F16" s="90">
        <v>10</v>
      </c>
      <c r="G16" s="60" t="str">
        <f t="shared" si="0"/>
        <v/>
      </c>
      <c r="H16" s="87" t="s">
        <v>148</v>
      </c>
      <c r="I16" s="88">
        <v>0</v>
      </c>
      <c r="J16" s="89">
        <v>0</v>
      </c>
      <c r="K16" s="90">
        <v>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87" t="s">
        <v>146</v>
      </c>
      <c r="C17" s="88">
        <v>13.8</v>
      </c>
      <c r="D17" s="89">
        <v>12.1</v>
      </c>
      <c r="E17" s="89">
        <v>25.9</v>
      </c>
      <c r="F17" s="90">
        <v>11</v>
      </c>
      <c r="G17" s="60" t="str">
        <f t="shared" si="0"/>
        <v/>
      </c>
      <c r="H17" s="87" t="s">
        <v>147</v>
      </c>
      <c r="I17" s="88">
        <v>0</v>
      </c>
      <c r="J17" s="89">
        <v>0</v>
      </c>
      <c r="K17" s="90">
        <v>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87" t="s">
        <v>147</v>
      </c>
      <c r="C18" s="88">
        <v>11.3</v>
      </c>
      <c r="D18" s="89">
        <v>14.3</v>
      </c>
      <c r="E18" s="89">
        <v>25.6</v>
      </c>
      <c r="F18" s="90">
        <v>12</v>
      </c>
      <c r="G18" s="60" t="str">
        <f t="shared" si="0"/>
        <v/>
      </c>
      <c r="H18" s="87" t="s">
        <v>139</v>
      </c>
      <c r="I18" s="88">
        <v>19.7</v>
      </c>
      <c r="J18" s="89">
        <v>19.7</v>
      </c>
      <c r="K18" s="90">
        <v>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87" t="s">
        <v>148</v>
      </c>
      <c r="C19" s="88">
        <v>6.5</v>
      </c>
      <c r="D19" s="89">
        <v>13.799999999999999</v>
      </c>
      <c r="E19" s="89">
        <v>20.299999999999997</v>
      </c>
      <c r="F19" s="90">
        <v>13</v>
      </c>
      <c r="G19" s="60" t="str">
        <f t="shared" si="0"/>
        <v/>
      </c>
      <c r="H19" s="87" t="s">
        <v>136</v>
      </c>
      <c r="I19" s="88">
        <v>18.5</v>
      </c>
      <c r="J19" s="89">
        <v>18.5</v>
      </c>
      <c r="K19" s="90">
        <v>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81" t="s">
        <v>149</v>
      </c>
      <c r="C20" s="82">
        <v>1.2</v>
      </c>
      <c r="D20" s="83">
        <v>13.3</v>
      </c>
      <c r="E20" s="83">
        <v>14.5</v>
      </c>
      <c r="F20" s="84">
        <v>14</v>
      </c>
      <c r="G20" s="60" t="str">
        <f t="shared" si="0"/>
        <v/>
      </c>
      <c r="H20" s="87" t="s">
        <v>137</v>
      </c>
      <c r="I20" s="88">
        <v>17.799999999999997</v>
      </c>
      <c r="J20" s="89">
        <v>17.799999999999997</v>
      </c>
      <c r="K20" s="90">
        <v>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87" t="s">
        <v>140</v>
      </c>
      <c r="I21" s="88">
        <v>17.3</v>
      </c>
      <c r="J21" s="89">
        <v>17.3</v>
      </c>
      <c r="K21" s="90">
        <v>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81" t="s">
        <v>138</v>
      </c>
      <c r="I22" s="82">
        <v>11.900000000000002</v>
      </c>
      <c r="J22" s="83">
        <v>11.900000000000002</v>
      </c>
      <c r="K22" s="84">
        <v>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21:F81">
    <cfRule type="cellIs" dxfId="55" priority="1" operator="lessThanOrEqual">
      <formula>5</formula>
    </cfRule>
  </conditionalFormatting>
  <conditionalFormatting sqref="J1:J3 J5:K7 K23:K83 J23:J1000">
    <cfRule type="cellIs" dxfId="54" priority="2" operator="equal">
      <formula>1</formula>
    </cfRule>
  </conditionalFormatting>
  <conditionalFormatting sqref="J1:J3 J5:K7 K23:K83 J23:J1000">
    <cfRule type="cellIs" dxfId="53" priority="3" operator="equal">
      <formula>2</formula>
    </cfRule>
  </conditionalFormatting>
  <conditionalFormatting sqref="J1:J3 J5:K7 K23:K83 J23:J1000">
    <cfRule type="cellIs" dxfId="52" priority="4" operator="equal">
      <formula>3</formula>
    </cfRule>
  </conditionalFormatting>
  <conditionalFormatting sqref="B5:B50 A6:A50">
    <cfRule type="notContainsBlanks" dxfId="51" priority="5">
      <formula>LEN(TRIM(B5))&gt;0</formula>
    </cfRule>
  </conditionalFormatting>
  <conditionalFormatting sqref="H5:H50">
    <cfRule type="notContainsBlanks" dxfId="5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E101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8.855468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7" width="11.7109375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150</v>
      </c>
      <c r="AB1" s="2"/>
      <c r="AD1" s="3"/>
      <c r="AE1" s="3"/>
    </row>
    <row r="2" spans="1:31" ht="14.25" customHeight="1">
      <c r="B2" s="5"/>
      <c r="C2" s="6"/>
      <c r="R2" s="7">
        <f>COUNT(R4:R32)</f>
        <v>3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151</v>
      </c>
      <c r="C4" s="22">
        <v>2011</v>
      </c>
      <c r="D4" s="22" t="s">
        <v>63</v>
      </c>
      <c r="E4" s="23">
        <v>6.5</v>
      </c>
      <c r="F4" s="23">
        <v>6</v>
      </c>
      <c r="G4" s="23">
        <v>6.4</v>
      </c>
      <c r="H4" s="23">
        <v>6.7</v>
      </c>
      <c r="I4" s="23"/>
      <c r="J4" s="24">
        <f t="shared" ref="J4:J32" si="0">IF(E4="","",(MEDIAN(E4:H4)*2)-I4)</f>
        <v>12.9</v>
      </c>
      <c r="K4" s="23">
        <v>6</v>
      </c>
      <c r="L4" s="23">
        <v>5.9</v>
      </c>
      <c r="M4" s="23">
        <v>6.1</v>
      </c>
      <c r="N4" s="23">
        <v>6.8</v>
      </c>
      <c r="O4" s="23">
        <v>3.9</v>
      </c>
      <c r="P4" s="23"/>
      <c r="Q4" s="24">
        <f t="shared" ref="Q4:Q32" si="1">IF(K4="","",(MEDIAN(K4:N4)*2)+O4-P4)</f>
        <v>16</v>
      </c>
      <c r="R4" s="25">
        <f t="shared" ref="R4:R32" si="2">IF(J4="","",J4+Q4)</f>
        <v>28.9</v>
      </c>
      <c r="S4" s="26">
        <f t="shared" ref="S4:S32" si="3">IF(R4="","",_xlfn.RANK.EQ(R4,R$4:R$32))</f>
        <v>3</v>
      </c>
      <c r="T4" s="23">
        <v>5.8</v>
      </c>
      <c r="U4" s="23">
        <v>5.8</v>
      </c>
      <c r="V4" s="23">
        <v>6.1</v>
      </c>
      <c r="W4" s="23">
        <v>7.4</v>
      </c>
      <c r="X4" s="23">
        <v>3.9</v>
      </c>
      <c r="Y4" s="27"/>
      <c r="Z4" s="27">
        <f t="shared" ref="Z4:Z32" si="4">IF(T4="","",(MEDIAN(T4:W4)*2)+X4-Y4)</f>
        <v>15.799999999999999</v>
      </c>
      <c r="AA4" s="29">
        <f t="shared" ref="AA4:AA32" si="5">IF(Z4="","",_xlfn.RANK.EQ(Z4,Z$4:Z$32))</f>
        <v>3</v>
      </c>
      <c r="AB4" s="28">
        <f t="shared" ref="AB4:AB32" si="6">IF(Z4="","",R4+Z4)</f>
        <v>44.699999999999996</v>
      </c>
      <c r="AC4" s="29">
        <f t="shared" ref="AC4:AC32" si="7">IF(AB4="","",_xlfn.RANK.EQ(AB4,AB$4:AB$32))</f>
        <v>3</v>
      </c>
      <c r="AD4" s="30">
        <f t="shared" ref="AD4:AD32" si="8">IF(R$2&lt;6,AB4,Z4)</f>
        <v>44.699999999999996</v>
      </c>
      <c r="AE4" s="31">
        <f t="shared" ref="AE4:AE32" si="9">IF(R$2&lt;6,AC4,AA4)</f>
        <v>3</v>
      </c>
    </row>
    <row r="5" spans="1:31" ht="18" customHeight="1">
      <c r="A5" s="32">
        <v>2</v>
      </c>
      <c r="B5" s="33" t="s">
        <v>152</v>
      </c>
      <c r="C5" s="34">
        <v>2011</v>
      </c>
      <c r="D5" s="34" t="s">
        <v>67</v>
      </c>
      <c r="E5" s="35">
        <v>7.2</v>
      </c>
      <c r="F5" s="35">
        <v>7</v>
      </c>
      <c r="G5" s="35">
        <v>7.1</v>
      </c>
      <c r="H5" s="35">
        <v>7.3</v>
      </c>
      <c r="I5" s="35"/>
      <c r="J5" s="36">
        <f t="shared" si="0"/>
        <v>14.3</v>
      </c>
      <c r="K5" s="35">
        <v>7.5</v>
      </c>
      <c r="L5" s="35">
        <v>6.9</v>
      </c>
      <c r="M5" s="35">
        <v>7.2</v>
      </c>
      <c r="N5" s="35">
        <v>7.4</v>
      </c>
      <c r="O5" s="35">
        <v>2.9</v>
      </c>
      <c r="P5" s="35"/>
      <c r="Q5" s="36">
        <f t="shared" si="1"/>
        <v>17.5</v>
      </c>
      <c r="R5" s="37">
        <f t="shared" si="2"/>
        <v>31.8</v>
      </c>
      <c r="S5" s="38">
        <f t="shared" si="3"/>
        <v>1</v>
      </c>
      <c r="T5" s="35">
        <v>7.3</v>
      </c>
      <c r="U5" s="35">
        <v>7.4</v>
      </c>
      <c r="V5" s="35">
        <v>6.8</v>
      </c>
      <c r="W5" s="35">
        <v>7.6</v>
      </c>
      <c r="X5" s="35">
        <v>2.9</v>
      </c>
      <c r="Y5" s="39"/>
      <c r="Z5" s="40">
        <f t="shared" si="4"/>
        <v>17.599999999999998</v>
      </c>
      <c r="AA5" s="31">
        <f t="shared" si="5"/>
        <v>1</v>
      </c>
      <c r="AB5" s="40">
        <f t="shared" si="6"/>
        <v>49.4</v>
      </c>
      <c r="AC5" s="31">
        <f t="shared" si="7"/>
        <v>1</v>
      </c>
      <c r="AD5" s="41">
        <f t="shared" si="8"/>
        <v>49.4</v>
      </c>
      <c r="AE5" s="31">
        <f t="shared" si="9"/>
        <v>1</v>
      </c>
    </row>
    <row r="6" spans="1:31" ht="18" customHeight="1">
      <c r="A6" s="32">
        <v>3</v>
      </c>
      <c r="B6" s="33" t="s">
        <v>153</v>
      </c>
      <c r="C6" s="34">
        <v>2012</v>
      </c>
      <c r="D6" s="34" t="s">
        <v>83</v>
      </c>
      <c r="E6" s="35">
        <v>6.9</v>
      </c>
      <c r="F6" s="35">
        <v>6.3</v>
      </c>
      <c r="G6" s="35">
        <v>6</v>
      </c>
      <c r="H6" s="35">
        <v>6.7</v>
      </c>
      <c r="I6" s="35"/>
      <c r="J6" s="36">
        <f t="shared" si="0"/>
        <v>13</v>
      </c>
      <c r="K6" s="35">
        <v>6.9</v>
      </c>
      <c r="L6" s="35">
        <v>6.4</v>
      </c>
      <c r="M6" s="35">
        <v>6.3</v>
      </c>
      <c r="N6" s="35">
        <v>7.4</v>
      </c>
      <c r="O6" s="35">
        <v>2.8</v>
      </c>
      <c r="P6" s="35"/>
      <c r="Q6" s="36">
        <f t="shared" si="1"/>
        <v>16.100000000000001</v>
      </c>
      <c r="R6" s="37">
        <f t="shared" si="2"/>
        <v>29.1</v>
      </c>
      <c r="S6" s="38">
        <f t="shared" si="3"/>
        <v>2</v>
      </c>
      <c r="T6" s="35">
        <v>7.2</v>
      </c>
      <c r="U6" s="35">
        <v>6.6</v>
      </c>
      <c r="V6" s="35">
        <v>6.8</v>
      </c>
      <c r="W6" s="35">
        <v>6.9</v>
      </c>
      <c r="X6" s="35">
        <v>2.8</v>
      </c>
      <c r="Y6" s="39"/>
      <c r="Z6" s="40">
        <f t="shared" si="4"/>
        <v>16.5</v>
      </c>
      <c r="AA6" s="31">
        <f t="shared" si="5"/>
        <v>2</v>
      </c>
      <c r="AB6" s="40">
        <f t="shared" si="6"/>
        <v>45.6</v>
      </c>
      <c r="AC6" s="31">
        <f t="shared" si="7"/>
        <v>2</v>
      </c>
      <c r="AD6" s="41">
        <f t="shared" si="8"/>
        <v>45.6</v>
      </c>
      <c r="AE6" s="31">
        <f t="shared" si="9"/>
        <v>2</v>
      </c>
    </row>
    <row r="7" spans="1:31" ht="18" customHeight="1">
      <c r="A7" s="32">
        <v>5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6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7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8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9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10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11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12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13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14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15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16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17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18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19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20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21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22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23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24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25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26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27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28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29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67">
        <v>30</v>
      </c>
      <c r="B32" s="68"/>
      <c r="C32" s="69"/>
      <c r="D32" s="69"/>
      <c r="E32" s="70"/>
      <c r="F32" s="70"/>
      <c r="G32" s="70"/>
      <c r="H32" s="70"/>
      <c r="I32" s="70"/>
      <c r="J32" s="50" t="str">
        <f t="shared" si="0"/>
        <v/>
      </c>
      <c r="K32" s="70"/>
      <c r="L32" s="70"/>
      <c r="M32" s="70"/>
      <c r="N32" s="70"/>
      <c r="O32" s="70"/>
      <c r="P32" s="70"/>
      <c r="Q32" s="50" t="str">
        <f t="shared" si="1"/>
        <v/>
      </c>
      <c r="R32" s="51" t="str">
        <f t="shared" si="2"/>
        <v/>
      </c>
      <c r="S32" s="52" t="str">
        <f t="shared" si="3"/>
        <v/>
      </c>
      <c r="T32" s="70"/>
      <c r="U32" s="70"/>
      <c r="V32" s="70"/>
      <c r="W32" s="70"/>
      <c r="X32" s="70"/>
      <c r="Y32" s="53"/>
      <c r="Z32" s="54" t="str">
        <f t="shared" si="4"/>
        <v/>
      </c>
      <c r="AA32" s="55" t="str">
        <f t="shared" si="5"/>
        <v/>
      </c>
      <c r="AB32" s="54" t="str">
        <f t="shared" si="6"/>
        <v/>
      </c>
      <c r="AC32" s="55" t="str">
        <f t="shared" si="7"/>
        <v/>
      </c>
      <c r="AD32" s="56" t="str">
        <f t="shared" si="8"/>
        <v/>
      </c>
      <c r="AE32" s="55" t="str">
        <f t="shared" si="9"/>
        <v/>
      </c>
    </row>
    <row r="33" spans="3:31" ht="14.25" customHeight="1">
      <c r="AB33" s="2"/>
      <c r="AD33" s="3"/>
      <c r="AE33" s="3"/>
    </row>
    <row r="34" spans="3:31" ht="14.25" customHeight="1">
      <c r="AB34" s="2"/>
      <c r="AD34" s="3"/>
      <c r="AE34" s="3"/>
    </row>
    <row r="35" spans="3:31" ht="14.25" customHeight="1">
      <c r="AB35" s="2"/>
      <c r="AD35" s="3"/>
      <c r="AE35" s="3"/>
    </row>
    <row r="36" spans="3:31" ht="14.25" customHeight="1">
      <c r="C36" s="57"/>
      <c r="D36" s="57"/>
      <c r="AB36" s="2"/>
      <c r="AD36" s="3"/>
      <c r="AE36" s="3"/>
    </row>
    <row r="37" spans="3:31" ht="14.25" customHeight="1">
      <c r="C37" s="57"/>
      <c r="D37" s="57"/>
      <c r="AB37" s="2"/>
      <c r="AD37" s="3"/>
      <c r="AE37" s="3"/>
    </row>
    <row r="38" spans="3:31" ht="14.25" customHeight="1">
      <c r="AB38" s="2"/>
      <c r="AD38" s="3"/>
      <c r="AE38" s="3"/>
    </row>
    <row r="39" spans="3:31" ht="14.25" customHeight="1">
      <c r="AB39" s="2"/>
      <c r="AD39" s="3"/>
      <c r="AE39" s="3"/>
    </row>
    <row r="40" spans="3:31" ht="14.25" customHeight="1">
      <c r="AB40" s="2"/>
      <c r="AD40" s="3"/>
      <c r="AE40" s="3"/>
    </row>
    <row r="41" spans="3:31" ht="14.25" customHeight="1">
      <c r="AB41" s="2"/>
      <c r="AD41" s="3"/>
      <c r="AE41" s="3"/>
    </row>
    <row r="42" spans="3:31" ht="14.25" customHeight="1">
      <c r="AB42" s="2"/>
      <c r="AD42" s="3"/>
      <c r="AE42" s="3"/>
    </row>
    <row r="43" spans="3:31" ht="14.25" customHeight="1">
      <c r="AB43" s="2"/>
      <c r="AD43" s="3"/>
      <c r="AE43" s="3"/>
    </row>
    <row r="44" spans="3:31" ht="14.25" customHeight="1">
      <c r="AB44" s="2"/>
      <c r="AD44" s="3"/>
      <c r="AE44" s="3"/>
    </row>
    <row r="45" spans="3:31" ht="14.25" customHeight="1">
      <c r="AB45" s="2"/>
      <c r="AD45" s="3"/>
      <c r="AE45" s="3"/>
    </row>
    <row r="46" spans="3:31" ht="14.25" customHeight="1">
      <c r="AB46" s="2"/>
      <c r="AD46" s="3"/>
      <c r="AE46" s="3"/>
    </row>
    <row r="47" spans="3:31" ht="14.25" customHeight="1">
      <c r="AB47" s="2"/>
      <c r="AD47" s="3"/>
      <c r="AE47" s="3"/>
    </row>
    <row r="48" spans="3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</sheetData>
  <autoFilter ref="A3:AC32" xr:uid="{00000000-0009-0000-0000-000016000000}">
    <sortState xmlns:xlrd2="http://schemas.microsoft.com/office/spreadsheetml/2017/richdata2" ref="A3:AC32">
      <sortCondition ref="A3:A32"/>
      <sortCondition descending="1" ref="R3:R32"/>
      <sortCondition descending="1" ref="Z3:Z32"/>
    </sortState>
  </autoFilter>
  <conditionalFormatting sqref="Z3:Z32">
    <cfRule type="expression" dxfId="49" priority="1">
      <formula>R$2&gt;=6</formula>
    </cfRule>
  </conditionalFormatting>
  <conditionalFormatting sqref="AB3:AB32">
    <cfRule type="expression" dxfId="48" priority="2">
      <formula>R$2&lt;6</formula>
    </cfRule>
  </conditionalFormatting>
  <conditionalFormatting sqref="AA3:AA32">
    <cfRule type="expression" dxfId="47" priority="3">
      <formula>R$2&gt;=6</formula>
    </cfRule>
  </conditionalFormatting>
  <conditionalFormatting sqref="AC3:AC32">
    <cfRule type="expression" dxfId="4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'12'!A1</f>
        <v>D1 chlapci</v>
      </c>
      <c r="C1" s="58"/>
      <c r="D1" s="58"/>
      <c r="E1" s="59"/>
      <c r="F1" s="58"/>
      <c r="G1" s="60"/>
      <c r="H1" s="61" t="str">
        <f>IF(G5="","",IF('12'!R2&gt;=6,"O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IF(G5="","",IF('12'!R2&gt;=6,"...Protože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152</v>
      </c>
      <c r="C7" s="88">
        <v>14.3</v>
      </c>
      <c r="D7" s="89">
        <v>17.5</v>
      </c>
      <c r="E7" s="89">
        <v>31.8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153</v>
      </c>
      <c r="C8" s="88">
        <v>13</v>
      </c>
      <c r="D8" s="89">
        <v>16.100000000000001</v>
      </c>
      <c r="E8" s="89">
        <v>29.1</v>
      </c>
      <c r="F8" s="90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1" t="s">
        <v>151</v>
      </c>
      <c r="C9" s="82">
        <v>12.9</v>
      </c>
      <c r="D9" s="83">
        <v>16</v>
      </c>
      <c r="E9" s="83">
        <v>28.9</v>
      </c>
      <c r="F9" s="84">
        <v>3</v>
      </c>
      <c r="G9" s="60" t="str">
        <f t="shared" si="0"/>
        <v>F</v>
      </c>
      <c r="H9" s="87" t="s">
        <v>152</v>
      </c>
      <c r="I9" s="88">
        <v>17.599999999999998</v>
      </c>
      <c r="J9" s="89">
        <v>49.4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60"/>
      <c r="C10" s="62"/>
      <c r="D10" s="62"/>
      <c r="E10" s="63"/>
      <c r="F10" s="62"/>
      <c r="G10" s="60" t="str">
        <f t="shared" si="0"/>
        <v/>
      </c>
      <c r="H10" s="87" t="s">
        <v>153</v>
      </c>
      <c r="I10" s="88">
        <v>16.5</v>
      </c>
      <c r="J10" s="89">
        <v>45.6</v>
      </c>
      <c r="K10" s="90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81" t="s">
        <v>151</v>
      </c>
      <c r="I11" s="82">
        <v>15.799999999999999</v>
      </c>
      <c r="J11" s="83">
        <v>44.699999999999996</v>
      </c>
      <c r="K11" s="84">
        <v>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60"/>
      <c r="I12" s="62"/>
      <c r="J12" s="63"/>
      <c r="K12" s="6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0:F81">
    <cfRule type="cellIs" dxfId="45" priority="1" operator="lessThanOrEqual">
      <formula>5</formula>
    </cfRule>
  </conditionalFormatting>
  <conditionalFormatting sqref="J1:J3 J5:K7 K12:K83 J12:J1000">
    <cfRule type="cellIs" dxfId="44" priority="2" operator="equal">
      <formula>1</formula>
    </cfRule>
  </conditionalFormatting>
  <conditionalFormatting sqref="J1:J3 J5:K7 K12:K83 J12:J1000">
    <cfRule type="cellIs" dxfId="43" priority="3" operator="equal">
      <formula>2</formula>
    </cfRule>
  </conditionalFormatting>
  <conditionalFormatting sqref="J1:J3 J5:K7 K12:K83 J12:J1000">
    <cfRule type="cellIs" dxfId="42" priority="4" operator="equal">
      <formula>3</formula>
    </cfRule>
  </conditionalFormatting>
  <conditionalFormatting sqref="B5:B50 A6:A50">
    <cfRule type="notContainsBlanks" dxfId="41" priority="5">
      <formula>LEN(TRIM(B5))&gt;0</formula>
    </cfRule>
  </conditionalFormatting>
  <conditionalFormatting sqref="H5:H50">
    <cfRule type="notContainsBlanks" dxfId="4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154</v>
      </c>
      <c r="AB1" s="2"/>
      <c r="AD1" s="3"/>
      <c r="AE1" s="3"/>
    </row>
    <row r="2" spans="1:31" ht="14.25" customHeight="1">
      <c r="B2" s="5"/>
      <c r="C2" s="6"/>
      <c r="R2" s="7">
        <f>COUNT(R4:R33)</f>
        <v>5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155</v>
      </c>
      <c r="C4" s="22">
        <v>2009</v>
      </c>
      <c r="D4" s="22" t="s">
        <v>83</v>
      </c>
      <c r="E4" s="23">
        <v>6.9</v>
      </c>
      <c r="F4" s="23">
        <v>7.1</v>
      </c>
      <c r="G4" s="23">
        <v>7.3</v>
      </c>
      <c r="H4" s="23">
        <v>7.3</v>
      </c>
      <c r="I4" s="23"/>
      <c r="J4" s="24">
        <f t="shared" ref="J4:J33" si="0">IF(E4="","",(MEDIAN(E4:H4)*2)-I4)</f>
        <v>14.399999999999999</v>
      </c>
      <c r="K4" s="23">
        <v>6.9</v>
      </c>
      <c r="L4" s="23">
        <v>6.8</v>
      </c>
      <c r="M4" s="23">
        <v>7.1</v>
      </c>
      <c r="N4" s="23">
        <v>7.4</v>
      </c>
      <c r="O4" s="23">
        <v>6.2</v>
      </c>
      <c r="P4" s="23"/>
      <c r="Q4" s="24">
        <f t="shared" ref="Q4:Q33" si="1">IF(K4="","",(MEDIAN(K4:N4)*2)+O4-P4)</f>
        <v>20.2</v>
      </c>
      <c r="R4" s="25">
        <f t="shared" ref="R4:R33" si="2">IF(J4="","",J4+Q4)</f>
        <v>34.599999999999994</v>
      </c>
      <c r="S4" s="26">
        <f t="shared" ref="S4:S33" si="3">IF(R4="","",_xlfn.RANK.EQ(R4,R$4:R$33))</f>
        <v>2</v>
      </c>
      <c r="T4" s="23">
        <v>7</v>
      </c>
      <c r="U4" s="23">
        <v>6.7</v>
      </c>
      <c r="V4" s="23">
        <v>7.4</v>
      </c>
      <c r="W4" s="23">
        <v>7.1</v>
      </c>
      <c r="X4" s="23">
        <v>6.2</v>
      </c>
      <c r="Y4" s="27"/>
      <c r="Z4" s="27">
        <f t="shared" ref="Z4:Z33" si="4">IF(T4="","",(MEDIAN(T4:W4)*2)+X4-Y4)</f>
        <v>20.3</v>
      </c>
      <c r="AA4" s="29">
        <f t="shared" ref="AA4:AA33" si="5">IF(Z4="","",_xlfn.RANK.EQ(Z4,Z$4:Z$33))</f>
        <v>1</v>
      </c>
      <c r="AB4" s="28">
        <f t="shared" ref="AB4:AB33" si="6">IF(Z4="","",R4+Z4)</f>
        <v>54.899999999999991</v>
      </c>
      <c r="AC4" s="29">
        <f t="shared" ref="AC4:AC33" si="7">IF(AB4="","",_xlfn.RANK.EQ(AB4,AB$4:AB$33))</f>
        <v>2</v>
      </c>
      <c r="AD4" s="30">
        <f t="shared" ref="AD4:AD33" si="8">IF(R$2&lt;6,AB4,Z4)</f>
        <v>54.899999999999991</v>
      </c>
      <c r="AE4" s="31">
        <f t="shared" ref="AE4:AE33" si="9">IF(R$2&lt;6,AC4,AA4)</f>
        <v>2</v>
      </c>
    </row>
    <row r="5" spans="1:31" ht="18" customHeight="1">
      <c r="A5" s="32">
        <v>2</v>
      </c>
      <c r="B5" s="33" t="s">
        <v>156</v>
      </c>
      <c r="C5" s="34">
        <v>2010</v>
      </c>
      <c r="D5" s="34" t="s">
        <v>83</v>
      </c>
      <c r="E5" s="35">
        <v>7.1</v>
      </c>
      <c r="F5" s="35">
        <v>6.9</v>
      </c>
      <c r="G5" s="35">
        <v>7.3</v>
      </c>
      <c r="H5" s="35">
        <v>7.2</v>
      </c>
      <c r="I5" s="35"/>
      <c r="J5" s="36">
        <f t="shared" si="0"/>
        <v>14.3</v>
      </c>
      <c r="K5" s="35">
        <v>6.7</v>
      </c>
      <c r="L5" s="35">
        <v>6.5</v>
      </c>
      <c r="M5" s="35">
        <v>7</v>
      </c>
      <c r="N5" s="35">
        <v>7</v>
      </c>
      <c r="O5" s="35">
        <v>3.9</v>
      </c>
      <c r="P5" s="35"/>
      <c r="Q5" s="36">
        <f t="shared" si="1"/>
        <v>17.599999999999998</v>
      </c>
      <c r="R5" s="37">
        <f t="shared" si="2"/>
        <v>31.9</v>
      </c>
      <c r="S5" s="38">
        <f t="shared" si="3"/>
        <v>3</v>
      </c>
      <c r="T5" s="35">
        <v>6.7</v>
      </c>
      <c r="U5" s="35">
        <v>6.8</v>
      </c>
      <c r="V5" s="35">
        <v>7.2</v>
      </c>
      <c r="W5" s="35">
        <v>6.8</v>
      </c>
      <c r="X5" s="35">
        <v>3.9</v>
      </c>
      <c r="Y5" s="39"/>
      <c r="Z5" s="40">
        <f t="shared" si="4"/>
        <v>17.5</v>
      </c>
      <c r="AA5" s="31">
        <f t="shared" si="5"/>
        <v>3</v>
      </c>
      <c r="AB5" s="40">
        <f t="shared" si="6"/>
        <v>49.4</v>
      </c>
      <c r="AC5" s="31">
        <f t="shared" si="7"/>
        <v>3</v>
      </c>
      <c r="AD5" s="41">
        <f t="shared" si="8"/>
        <v>49.4</v>
      </c>
      <c r="AE5" s="31">
        <f t="shared" si="9"/>
        <v>3</v>
      </c>
    </row>
    <row r="6" spans="1:31" ht="18" customHeight="1">
      <c r="A6" s="32">
        <v>3</v>
      </c>
      <c r="B6" s="33" t="s">
        <v>157</v>
      </c>
      <c r="C6" s="34">
        <v>2010</v>
      </c>
      <c r="D6" s="34" t="s">
        <v>106</v>
      </c>
      <c r="E6" s="35">
        <v>7.9</v>
      </c>
      <c r="F6" s="35">
        <v>7.8</v>
      </c>
      <c r="G6" s="35">
        <v>8</v>
      </c>
      <c r="H6" s="35">
        <v>8</v>
      </c>
      <c r="I6" s="35"/>
      <c r="J6" s="36">
        <f t="shared" si="0"/>
        <v>15.9</v>
      </c>
      <c r="K6" s="35">
        <v>8.1</v>
      </c>
      <c r="L6" s="35">
        <v>7.8</v>
      </c>
      <c r="M6" s="35">
        <v>7.6</v>
      </c>
      <c r="N6" s="35">
        <v>8</v>
      </c>
      <c r="O6" s="35">
        <v>4.3</v>
      </c>
      <c r="P6" s="35"/>
      <c r="Q6" s="36">
        <f t="shared" si="1"/>
        <v>20.100000000000001</v>
      </c>
      <c r="R6" s="37">
        <f t="shared" si="2"/>
        <v>36</v>
      </c>
      <c r="S6" s="38">
        <f t="shared" si="3"/>
        <v>1</v>
      </c>
      <c r="T6" s="35">
        <v>8.1999999999999993</v>
      </c>
      <c r="U6" s="35">
        <v>7.4</v>
      </c>
      <c r="V6" s="35">
        <v>7.3</v>
      </c>
      <c r="W6" s="35">
        <v>7.3</v>
      </c>
      <c r="X6" s="35">
        <v>4.3</v>
      </c>
      <c r="Y6" s="39"/>
      <c r="Z6" s="40">
        <f t="shared" si="4"/>
        <v>19</v>
      </c>
      <c r="AA6" s="31">
        <f t="shared" si="5"/>
        <v>2</v>
      </c>
      <c r="AB6" s="40">
        <f t="shared" si="6"/>
        <v>55</v>
      </c>
      <c r="AC6" s="31">
        <f t="shared" si="7"/>
        <v>1</v>
      </c>
      <c r="AD6" s="41">
        <f t="shared" si="8"/>
        <v>55</v>
      </c>
      <c r="AE6" s="31">
        <f t="shared" si="9"/>
        <v>1</v>
      </c>
    </row>
    <row r="7" spans="1:31" ht="18" customHeight="1">
      <c r="A7" s="32">
        <v>4</v>
      </c>
      <c r="B7" s="33" t="s">
        <v>158</v>
      </c>
      <c r="C7" s="34">
        <v>2009</v>
      </c>
      <c r="D7" s="34" t="s">
        <v>32</v>
      </c>
      <c r="E7" s="35">
        <v>6.1</v>
      </c>
      <c r="F7" s="35">
        <v>6.4</v>
      </c>
      <c r="G7" s="35">
        <v>6.6</v>
      </c>
      <c r="H7" s="35">
        <v>6.7</v>
      </c>
      <c r="I7" s="35"/>
      <c r="J7" s="36">
        <f t="shared" si="0"/>
        <v>13</v>
      </c>
      <c r="K7" s="35">
        <v>6.2</v>
      </c>
      <c r="L7" s="35">
        <v>6.4</v>
      </c>
      <c r="M7" s="35">
        <v>6.8</v>
      </c>
      <c r="N7" s="35">
        <v>7.3</v>
      </c>
      <c r="O7" s="35">
        <v>3.2</v>
      </c>
      <c r="P7" s="35"/>
      <c r="Q7" s="36">
        <f t="shared" si="1"/>
        <v>16.399999999999999</v>
      </c>
      <c r="R7" s="37">
        <f t="shared" si="2"/>
        <v>29.4</v>
      </c>
      <c r="S7" s="38">
        <f t="shared" si="3"/>
        <v>5</v>
      </c>
      <c r="T7" s="35">
        <v>5.9</v>
      </c>
      <c r="U7" s="35">
        <v>5.8</v>
      </c>
      <c r="V7" s="35">
        <v>6.4</v>
      </c>
      <c r="W7" s="35">
        <v>6.5</v>
      </c>
      <c r="X7" s="35">
        <v>3.8</v>
      </c>
      <c r="Y7" s="39"/>
      <c r="Z7" s="40">
        <f t="shared" si="4"/>
        <v>16.100000000000001</v>
      </c>
      <c r="AA7" s="31">
        <f t="shared" si="5"/>
        <v>5</v>
      </c>
      <c r="AB7" s="40">
        <f t="shared" si="6"/>
        <v>45.5</v>
      </c>
      <c r="AC7" s="31">
        <f t="shared" si="7"/>
        <v>5</v>
      </c>
      <c r="AD7" s="41">
        <f t="shared" si="8"/>
        <v>45.5</v>
      </c>
      <c r="AE7" s="31">
        <f t="shared" si="9"/>
        <v>5</v>
      </c>
    </row>
    <row r="8" spans="1:31" ht="18" customHeight="1">
      <c r="A8" s="32">
        <v>5</v>
      </c>
      <c r="B8" s="33" t="s">
        <v>159</v>
      </c>
      <c r="C8" s="34">
        <v>2010</v>
      </c>
      <c r="D8" s="34" t="s">
        <v>24</v>
      </c>
      <c r="E8" s="35">
        <v>6.4</v>
      </c>
      <c r="F8" s="35">
        <v>6.2</v>
      </c>
      <c r="G8" s="35">
        <v>6.7</v>
      </c>
      <c r="H8" s="35">
        <v>6.7</v>
      </c>
      <c r="I8" s="35"/>
      <c r="J8" s="36">
        <f t="shared" si="0"/>
        <v>13.100000000000001</v>
      </c>
      <c r="K8" s="35">
        <v>7</v>
      </c>
      <c r="L8" s="35">
        <v>6.7</v>
      </c>
      <c r="M8" s="35">
        <v>6.9</v>
      </c>
      <c r="N8" s="35">
        <v>6.9</v>
      </c>
      <c r="O8" s="35">
        <v>3.3</v>
      </c>
      <c r="P8" s="35"/>
      <c r="Q8" s="36">
        <f t="shared" si="1"/>
        <v>17.100000000000001</v>
      </c>
      <c r="R8" s="37">
        <f t="shared" si="2"/>
        <v>30.200000000000003</v>
      </c>
      <c r="S8" s="38">
        <f t="shared" si="3"/>
        <v>4</v>
      </c>
      <c r="T8" s="35">
        <v>6.7</v>
      </c>
      <c r="U8" s="35">
        <v>6.4</v>
      </c>
      <c r="V8" s="35">
        <v>6.9</v>
      </c>
      <c r="W8" s="35">
        <v>6.7</v>
      </c>
      <c r="X8" s="35">
        <v>3.3</v>
      </c>
      <c r="Y8" s="39"/>
      <c r="Z8" s="40">
        <f t="shared" si="4"/>
        <v>16.7</v>
      </c>
      <c r="AA8" s="31">
        <f t="shared" si="5"/>
        <v>4</v>
      </c>
      <c r="AB8" s="40">
        <f t="shared" si="6"/>
        <v>46.900000000000006</v>
      </c>
      <c r="AC8" s="31">
        <f t="shared" si="7"/>
        <v>4</v>
      </c>
      <c r="AD8" s="41">
        <f t="shared" si="8"/>
        <v>46.900000000000006</v>
      </c>
      <c r="AE8" s="31">
        <f t="shared" si="9"/>
        <v>4</v>
      </c>
    </row>
    <row r="9" spans="1:31" ht="18" customHeight="1">
      <c r="A9" s="32">
        <v>6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12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0"/>
        <v/>
      </c>
      <c r="K32" s="35"/>
      <c r="L32" s="35"/>
      <c r="M32" s="35"/>
      <c r="N32" s="35"/>
      <c r="O32" s="35"/>
      <c r="P32" s="35"/>
      <c r="Q32" s="36" t="str">
        <f t="shared" si="1"/>
        <v/>
      </c>
      <c r="R32" s="37" t="str">
        <f t="shared" si="2"/>
        <v/>
      </c>
      <c r="S32" s="38" t="str">
        <f t="shared" si="3"/>
        <v/>
      </c>
      <c r="T32" s="35"/>
      <c r="U32" s="35"/>
      <c r="V32" s="35"/>
      <c r="W32" s="35"/>
      <c r="X32" s="35"/>
      <c r="Y32" s="39"/>
      <c r="Z32" s="40" t="str">
        <f t="shared" si="4"/>
        <v/>
      </c>
      <c r="AA32" s="31" t="str">
        <f t="shared" si="5"/>
        <v/>
      </c>
      <c r="AB32" s="40" t="str">
        <f t="shared" si="6"/>
        <v/>
      </c>
      <c r="AC32" s="31" t="str">
        <f t="shared" si="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0"/>
        <v/>
      </c>
      <c r="K33" s="70"/>
      <c r="L33" s="70"/>
      <c r="M33" s="70"/>
      <c r="N33" s="70"/>
      <c r="O33" s="70"/>
      <c r="P33" s="70"/>
      <c r="Q33" s="50" t="str">
        <f t="shared" si="1"/>
        <v/>
      </c>
      <c r="R33" s="51" t="str">
        <f t="shared" si="2"/>
        <v/>
      </c>
      <c r="S33" s="52" t="str">
        <f t="shared" si="3"/>
        <v/>
      </c>
      <c r="T33" s="70"/>
      <c r="U33" s="70"/>
      <c r="V33" s="70"/>
      <c r="W33" s="70"/>
      <c r="X33" s="70"/>
      <c r="Y33" s="53"/>
      <c r="Z33" s="54" t="str">
        <f t="shared" si="4"/>
        <v/>
      </c>
      <c r="AA33" s="55" t="str">
        <f t="shared" si="5"/>
        <v/>
      </c>
      <c r="AB33" s="54" t="str">
        <f t="shared" si="6"/>
        <v/>
      </c>
      <c r="AC33" s="55" t="str">
        <f t="shared" si="7"/>
        <v/>
      </c>
      <c r="AD33" s="56" t="str">
        <f t="shared" si="8"/>
        <v/>
      </c>
      <c r="AE33" s="55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18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39" priority="1">
      <formula>R$2&gt;=6</formula>
    </cfRule>
  </conditionalFormatting>
  <conditionalFormatting sqref="AB3:AB33">
    <cfRule type="expression" dxfId="38" priority="2">
      <formula>R$2&lt;6</formula>
    </cfRule>
  </conditionalFormatting>
  <conditionalFormatting sqref="AA3:AA33">
    <cfRule type="expression" dxfId="37" priority="3">
      <formula>R$2&gt;=6</formula>
    </cfRule>
  </conditionalFormatting>
  <conditionalFormatting sqref="AC3:AC33">
    <cfRule type="expression" dxfId="3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'13'!A1</f>
        <v>D2 dívky</v>
      </c>
      <c r="C1" s="58"/>
      <c r="D1" s="58"/>
      <c r="E1" s="59"/>
      <c r="F1" s="58"/>
      <c r="G1" s="60"/>
      <c r="H1" s="61" t="str">
        <f>IF(G5="","",IF('13'!R2&gt;=6,"O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IF(G5="","",IF('13'!R2&gt;=6,"...Protože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157</v>
      </c>
      <c r="C7" s="88">
        <v>15.9</v>
      </c>
      <c r="D7" s="89">
        <v>20.100000000000001</v>
      </c>
      <c r="E7" s="89">
        <v>36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155</v>
      </c>
      <c r="C8" s="88">
        <v>14.399999999999999</v>
      </c>
      <c r="D8" s="89">
        <v>20.2</v>
      </c>
      <c r="E8" s="89">
        <v>34.599999999999994</v>
      </c>
      <c r="F8" s="90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156</v>
      </c>
      <c r="C9" s="88">
        <v>14.3</v>
      </c>
      <c r="D9" s="89">
        <v>17.599999999999998</v>
      </c>
      <c r="E9" s="89">
        <v>31.9</v>
      </c>
      <c r="F9" s="90">
        <v>3</v>
      </c>
      <c r="G9" s="60" t="str">
        <f t="shared" si="0"/>
        <v>F</v>
      </c>
      <c r="H9" s="87" t="s">
        <v>157</v>
      </c>
      <c r="I9" s="88">
        <v>19</v>
      </c>
      <c r="J9" s="89">
        <v>55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159</v>
      </c>
      <c r="C10" s="88">
        <v>13.100000000000001</v>
      </c>
      <c r="D10" s="89">
        <v>17.100000000000001</v>
      </c>
      <c r="E10" s="89">
        <v>30.200000000000003</v>
      </c>
      <c r="F10" s="90">
        <v>4</v>
      </c>
      <c r="G10" s="60" t="str">
        <f t="shared" si="0"/>
        <v>F</v>
      </c>
      <c r="H10" s="87" t="s">
        <v>155</v>
      </c>
      <c r="I10" s="88">
        <v>20.3</v>
      </c>
      <c r="J10" s="89">
        <v>54.899999999999991</v>
      </c>
      <c r="K10" s="90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1" t="s">
        <v>158</v>
      </c>
      <c r="C11" s="82">
        <v>13</v>
      </c>
      <c r="D11" s="83">
        <v>16.399999999999999</v>
      </c>
      <c r="E11" s="83">
        <v>29.4</v>
      </c>
      <c r="F11" s="84">
        <v>5</v>
      </c>
      <c r="G11" s="60" t="str">
        <f t="shared" si="0"/>
        <v>F</v>
      </c>
      <c r="H11" s="87" t="s">
        <v>156</v>
      </c>
      <c r="I11" s="88">
        <v>17.5</v>
      </c>
      <c r="J11" s="89">
        <v>49.4</v>
      </c>
      <c r="K11" s="90">
        <v>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87" t="s">
        <v>159</v>
      </c>
      <c r="I12" s="88">
        <v>16.7</v>
      </c>
      <c r="J12" s="89">
        <v>46.900000000000006</v>
      </c>
      <c r="K12" s="90">
        <v>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81" t="s">
        <v>158</v>
      </c>
      <c r="I13" s="82">
        <v>16.100000000000001</v>
      </c>
      <c r="J13" s="83">
        <v>45.5</v>
      </c>
      <c r="K13" s="84">
        <v>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2:F81">
    <cfRule type="cellIs" dxfId="35" priority="1" operator="lessThanOrEqual">
      <formula>5</formula>
    </cfRule>
  </conditionalFormatting>
  <conditionalFormatting sqref="J1:J3 J5:K7 K14:K83 J14:J1000">
    <cfRule type="cellIs" dxfId="34" priority="2" operator="equal">
      <formula>1</formula>
    </cfRule>
  </conditionalFormatting>
  <conditionalFormatting sqref="J1:J3 J5:K7 K14:K83 J14:J1000">
    <cfRule type="cellIs" dxfId="33" priority="3" operator="equal">
      <formula>2</formula>
    </cfRule>
  </conditionalFormatting>
  <conditionalFormatting sqref="J1:J3 J5:K7 K14:K83 J14:J1000">
    <cfRule type="cellIs" dxfId="32" priority="4" operator="equal">
      <formula>3</formula>
    </cfRule>
  </conditionalFormatting>
  <conditionalFormatting sqref="B5:B50 A6:A50">
    <cfRule type="notContainsBlanks" dxfId="31" priority="5">
      <formula>LEN(TRIM(B5))&gt;0</formula>
    </cfRule>
  </conditionalFormatting>
  <conditionalFormatting sqref="H5:H50">
    <cfRule type="notContainsBlanks" dxfId="3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E101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7.71093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9" width="11.7109375" customWidth="1"/>
    <col min="20" max="25" width="5.28515625" customWidth="1"/>
    <col min="26" max="27" width="11.7109375" customWidth="1"/>
    <col min="28" max="31" width="14.7109375" customWidth="1"/>
  </cols>
  <sheetData>
    <row r="1" spans="1:31" ht="14.25" customHeight="1">
      <c r="A1" s="1" t="s">
        <v>160</v>
      </c>
      <c r="AB1" s="2"/>
      <c r="AD1" s="3"/>
      <c r="AE1" s="3"/>
    </row>
    <row r="2" spans="1:31" ht="14.25" customHeight="1">
      <c r="B2" s="5"/>
      <c r="C2" s="6"/>
      <c r="R2" s="7">
        <f>COUNT(R4:R32)</f>
        <v>2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161</v>
      </c>
      <c r="C4" s="22">
        <v>2009</v>
      </c>
      <c r="D4" s="22" t="s">
        <v>76</v>
      </c>
      <c r="E4" s="23">
        <v>6.7</v>
      </c>
      <c r="F4" s="23">
        <v>6.7</v>
      </c>
      <c r="G4" s="23">
        <v>6.9</v>
      </c>
      <c r="H4" s="23">
        <v>6.1</v>
      </c>
      <c r="I4" s="23"/>
      <c r="J4" s="24">
        <f t="shared" ref="J4:J32" si="0">IF(E4="","",(MEDIAN(E4:H4)*2)-I4)</f>
        <v>13.4</v>
      </c>
      <c r="K4" s="23">
        <v>6.3</v>
      </c>
      <c r="L4" s="23">
        <v>6</v>
      </c>
      <c r="M4" s="23">
        <v>6.6</v>
      </c>
      <c r="N4" s="23">
        <v>6.2</v>
      </c>
      <c r="O4" s="23">
        <v>3.9</v>
      </c>
      <c r="P4" s="23"/>
      <c r="Q4" s="24">
        <f t="shared" ref="Q4:Q32" si="1">IF(K4="","",(MEDIAN(K4:N4)*2)+O4-P4)</f>
        <v>16.399999999999999</v>
      </c>
      <c r="R4" s="25">
        <f t="shared" ref="R4:R32" si="2">IF(J4="","",J4+Q4)</f>
        <v>29.799999999999997</v>
      </c>
      <c r="S4" s="26">
        <f t="shared" ref="S4:S32" si="3">IF(R4="","",_xlfn.RANK.EQ(R4,R$4:R$32))</f>
        <v>1</v>
      </c>
      <c r="T4" s="23">
        <v>6.5</v>
      </c>
      <c r="U4" s="23">
        <v>6.4</v>
      </c>
      <c r="V4" s="23">
        <v>6.5</v>
      </c>
      <c r="W4" s="23">
        <v>6.2</v>
      </c>
      <c r="X4" s="23">
        <v>3.9</v>
      </c>
      <c r="Y4" s="27"/>
      <c r="Z4" s="27">
        <f t="shared" ref="Z4:Z32" si="4">IF(T4="","",(MEDIAN(T4:W4)*2)+X4-Y4)</f>
        <v>16.8</v>
      </c>
      <c r="AA4" s="29">
        <f t="shared" ref="AA4:AA32" si="5">IF(Z4="","",_xlfn.RANK.EQ(Z4,Z$4:Z$32))</f>
        <v>1</v>
      </c>
      <c r="AB4" s="28">
        <f t="shared" ref="AB4:AB32" si="6">IF(Z4="","",R4+Z4)</f>
        <v>46.599999999999994</v>
      </c>
      <c r="AC4" s="29">
        <f t="shared" ref="AC4:AC32" si="7">IF(AB4="","",_xlfn.RANK.EQ(AB4,AB$4:AB$32))</f>
        <v>1</v>
      </c>
      <c r="AD4" s="30">
        <f t="shared" ref="AD4:AD32" si="8">IF(R$2&lt;6,AB4,Z4)</f>
        <v>46.599999999999994</v>
      </c>
      <c r="AE4" s="31">
        <f t="shared" ref="AE4:AE32" si="9">IF(R$2&lt;6,AC4,AA4)</f>
        <v>1</v>
      </c>
    </row>
    <row r="5" spans="1:31" ht="18" customHeight="1">
      <c r="A5" s="32">
        <v>2</v>
      </c>
      <c r="B5" s="33" t="s">
        <v>162</v>
      </c>
      <c r="C5" s="34">
        <v>2008</v>
      </c>
      <c r="D5" s="34" t="s">
        <v>63</v>
      </c>
      <c r="E5" s="35">
        <v>1.6</v>
      </c>
      <c r="F5" s="35">
        <v>1.6</v>
      </c>
      <c r="G5" s="35">
        <v>1.7</v>
      </c>
      <c r="H5" s="35">
        <v>1.7</v>
      </c>
      <c r="I5" s="35"/>
      <c r="J5" s="36">
        <f t="shared" si="0"/>
        <v>3.3</v>
      </c>
      <c r="K5" s="35">
        <v>5.5</v>
      </c>
      <c r="L5" s="35">
        <v>5.6</v>
      </c>
      <c r="M5" s="35">
        <v>6</v>
      </c>
      <c r="N5" s="35">
        <v>5.4</v>
      </c>
      <c r="O5" s="35">
        <v>3.9</v>
      </c>
      <c r="P5" s="35"/>
      <c r="Q5" s="36">
        <f t="shared" si="1"/>
        <v>15</v>
      </c>
      <c r="R5" s="37">
        <f t="shared" si="2"/>
        <v>18.3</v>
      </c>
      <c r="S5" s="38">
        <f t="shared" si="3"/>
        <v>2</v>
      </c>
      <c r="T5" s="35">
        <v>1.1000000000000001</v>
      </c>
      <c r="U5" s="35">
        <v>1.4</v>
      </c>
      <c r="V5" s="35">
        <v>1.4</v>
      </c>
      <c r="W5" s="35">
        <v>1.2</v>
      </c>
      <c r="X5" s="35">
        <v>1.2</v>
      </c>
      <c r="Y5" s="39"/>
      <c r="Z5" s="40">
        <f t="shared" si="4"/>
        <v>3.8</v>
      </c>
      <c r="AA5" s="31">
        <f t="shared" si="5"/>
        <v>2</v>
      </c>
      <c r="AB5" s="40">
        <f t="shared" si="6"/>
        <v>22.1</v>
      </c>
      <c r="AC5" s="31">
        <f t="shared" si="7"/>
        <v>2</v>
      </c>
      <c r="AD5" s="41">
        <f t="shared" si="8"/>
        <v>22.1</v>
      </c>
      <c r="AE5" s="31">
        <f t="shared" si="9"/>
        <v>2</v>
      </c>
    </row>
    <row r="6" spans="1:31" ht="18" customHeight="1">
      <c r="A6" s="32">
        <v>4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5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6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7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8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9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10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11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12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13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14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15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16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17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18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19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20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21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22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23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24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25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26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27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28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29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67">
        <v>30</v>
      </c>
      <c r="B32" s="68"/>
      <c r="C32" s="69"/>
      <c r="D32" s="69"/>
      <c r="E32" s="70"/>
      <c r="F32" s="70"/>
      <c r="G32" s="70"/>
      <c r="H32" s="70"/>
      <c r="I32" s="70"/>
      <c r="J32" s="50" t="str">
        <f t="shared" si="0"/>
        <v/>
      </c>
      <c r="K32" s="70"/>
      <c r="L32" s="70"/>
      <c r="M32" s="70"/>
      <c r="N32" s="70"/>
      <c r="O32" s="70"/>
      <c r="P32" s="70"/>
      <c r="Q32" s="50" t="str">
        <f t="shared" si="1"/>
        <v/>
      </c>
      <c r="R32" s="51" t="str">
        <f t="shared" si="2"/>
        <v/>
      </c>
      <c r="S32" s="52" t="str">
        <f t="shared" si="3"/>
        <v/>
      </c>
      <c r="T32" s="70"/>
      <c r="U32" s="70"/>
      <c r="V32" s="70"/>
      <c r="W32" s="70"/>
      <c r="X32" s="70"/>
      <c r="Y32" s="53"/>
      <c r="Z32" s="54" t="str">
        <f t="shared" si="4"/>
        <v/>
      </c>
      <c r="AA32" s="55" t="str">
        <f t="shared" si="5"/>
        <v/>
      </c>
      <c r="AB32" s="54" t="str">
        <f t="shared" si="6"/>
        <v/>
      </c>
      <c r="AC32" s="55" t="str">
        <f t="shared" si="7"/>
        <v/>
      </c>
      <c r="AD32" s="56" t="str">
        <f t="shared" si="8"/>
        <v/>
      </c>
      <c r="AE32" s="55" t="str">
        <f t="shared" si="9"/>
        <v/>
      </c>
    </row>
    <row r="33" spans="3:31" ht="14.25" customHeight="1">
      <c r="AB33" s="2"/>
      <c r="AD33" s="3"/>
      <c r="AE33" s="3"/>
    </row>
    <row r="34" spans="3:31" ht="14.25" customHeight="1">
      <c r="AB34" s="2"/>
      <c r="AD34" s="3"/>
      <c r="AE34" s="3"/>
    </row>
    <row r="35" spans="3:31" ht="14.25" customHeight="1">
      <c r="AB35" s="2"/>
      <c r="AD35" s="3"/>
      <c r="AE35" s="3"/>
    </row>
    <row r="36" spans="3:31" ht="14.25" customHeight="1">
      <c r="C36" s="57"/>
      <c r="D36" s="57"/>
      <c r="AB36" s="2"/>
      <c r="AD36" s="3"/>
      <c r="AE36" s="3"/>
    </row>
    <row r="37" spans="3:31" ht="14.25" customHeight="1">
      <c r="C37" s="57"/>
      <c r="D37" s="57"/>
      <c r="AB37" s="2"/>
      <c r="AD37" s="3"/>
      <c r="AE37" s="3"/>
    </row>
    <row r="38" spans="3:31" ht="14.25" customHeight="1">
      <c r="AB38" s="2"/>
      <c r="AD38" s="3"/>
      <c r="AE38" s="3"/>
    </row>
    <row r="39" spans="3:31" ht="14.25" customHeight="1">
      <c r="AB39" s="2"/>
      <c r="AD39" s="3"/>
      <c r="AE39" s="3"/>
    </row>
    <row r="40" spans="3:31" ht="14.25" customHeight="1">
      <c r="AB40" s="2"/>
      <c r="AD40" s="3"/>
      <c r="AE40" s="3"/>
    </row>
    <row r="41" spans="3:31" ht="14.25" customHeight="1">
      <c r="AB41" s="2"/>
      <c r="AD41" s="3"/>
      <c r="AE41" s="3"/>
    </row>
    <row r="42" spans="3:31" ht="14.25" customHeight="1">
      <c r="AB42" s="2"/>
      <c r="AD42" s="3"/>
      <c r="AE42" s="3"/>
    </row>
    <row r="43" spans="3:31" ht="14.25" customHeight="1">
      <c r="AB43" s="2"/>
      <c r="AD43" s="3"/>
      <c r="AE43" s="3"/>
    </row>
    <row r="44" spans="3:31" ht="14.25" customHeight="1">
      <c r="AB44" s="2"/>
      <c r="AD44" s="3"/>
      <c r="AE44" s="3"/>
    </row>
    <row r="45" spans="3:31" ht="14.25" customHeight="1">
      <c r="AB45" s="2"/>
      <c r="AD45" s="3"/>
      <c r="AE45" s="3"/>
    </row>
    <row r="46" spans="3:31" ht="14.25" customHeight="1">
      <c r="AB46" s="2"/>
      <c r="AD46" s="3"/>
      <c r="AE46" s="3"/>
    </row>
    <row r="47" spans="3:31" ht="14.25" customHeight="1">
      <c r="AB47" s="2"/>
      <c r="AD47" s="3"/>
      <c r="AE47" s="3"/>
    </row>
    <row r="48" spans="3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</sheetData>
  <autoFilter ref="A3:AC32" xr:uid="{00000000-0009-0000-0000-00001A000000}">
    <sortState xmlns:xlrd2="http://schemas.microsoft.com/office/spreadsheetml/2017/richdata2" ref="A3:AC32">
      <sortCondition ref="A3:A32"/>
      <sortCondition descending="1" ref="R3:R32"/>
      <sortCondition descending="1" ref="Z3:Z32"/>
    </sortState>
  </autoFilter>
  <conditionalFormatting sqref="Z3:Z32">
    <cfRule type="expression" dxfId="29" priority="1">
      <formula>R$2&gt;=6</formula>
    </cfRule>
  </conditionalFormatting>
  <conditionalFormatting sqref="AB3:AB32">
    <cfRule type="expression" dxfId="28" priority="2">
      <formula>R$2&lt;6</formula>
    </cfRule>
  </conditionalFormatting>
  <conditionalFormatting sqref="AA3:AA32">
    <cfRule type="expression" dxfId="27" priority="3">
      <formula>R$2&gt;=6</formula>
    </cfRule>
  </conditionalFormatting>
  <conditionalFormatting sqref="AC3:AC32">
    <cfRule type="expression" dxfId="2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'14'!A1</f>
        <v>D2 chlapci</v>
      </c>
      <c r="C1" s="58"/>
      <c r="D1" s="58"/>
      <c r="E1" s="59"/>
      <c r="F1" s="58"/>
      <c r="G1" s="60"/>
      <c r="H1" s="61" t="str">
        <f>IF(G5="","",IF('14'!R2&gt;=6,"O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IF(G5="","",IF('14'!R2&gt;=6,"...Protože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161</v>
      </c>
      <c r="C7" s="88">
        <v>13.4</v>
      </c>
      <c r="D7" s="89">
        <v>16.399999999999999</v>
      </c>
      <c r="E7" s="89">
        <v>29.799999999999997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1" t="s">
        <v>162</v>
      </c>
      <c r="C8" s="82">
        <v>3.3</v>
      </c>
      <c r="D8" s="83">
        <v>15</v>
      </c>
      <c r="E8" s="83">
        <v>18.3</v>
      </c>
      <c r="F8" s="84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60"/>
      <c r="C9" s="62"/>
      <c r="D9" s="62"/>
      <c r="E9" s="63"/>
      <c r="F9" s="62"/>
      <c r="G9" s="60" t="str">
        <f t="shared" si="0"/>
        <v/>
      </c>
      <c r="H9" s="87" t="s">
        <v>161</v>
      </c>
      <c r="I9" s="88">
        <v>16.8</v>
      </c>
      <c r="J9" s="89">
        <v>46.599999999999994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60"/>
      <c r="C10" s="62"/>
      <c r="D10" s="62"/>
      <c r="E10" s="63"/>
      <c r="F10" s="62"/>
      <c r="G10" s="60" t="str">
        <f t="shared" si="0"/>
        <v/>
      </c>
      <c r="H10" s="81" t="s">
        <v>162</v>
      </c>
      <c r="I10" s="82">
        <v>3.8</v>
      </c>
      <c r="J10" s="83">
        <v>22.1</v>
      </c>
      <c r="K10" s="84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60"/>
      <c r="I11" s="62"/>
      <c r="J11" s="63"/>
      <c r="K11" s="64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60"/>
      <c r="I12" s="62"/>
      <c r="J12" s="63"/>
      <c r="K12" s="6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9:F81">
    <cfRule type="cellIs" dxfId="25" priority="1" operator="lessThanOrEqual">
      <formula>5</formula>
    </cfRule>
  </conditionalFormatting>
  <conditionalFormatting sqref="J1:J3 J5:K7 K11:K83 J11:J1000">
    <cfRule type="cellIs" dxfId="24" priority="2" operator="equal">
      <formula>1</formula>
    </cfRule>
  </conditionalFormatting>
  <conditionalFormatting sqref="J1:J3 J5:K7 K11:K83 J11:J1000">
    <cfRule type="cellIs" dxfId="23" priority="3" operator="equal">
      <formula>2</formula>
    </cfRule>
  </conditionalFormatting>
  <conditionalFormatting sqref="J1:J3 J5:K7 K11:K83 J11:J1000">
    <cfRule type="cellIs" dxfId="22" priority="4" operator="equal">
      <formula>3</formula>
    </cfRule>
  </conditionalFormatting>
  <conditionalFormatting sqref="B5:B50 A6:A50">
    <cfRule type="notContainsBlanks" dxfId="21" priority="5">
      <formula>LEN(TRIM(B5))&gt;0</formula>
    </cfRule>
  </conditionalFormatting>
  <conditionalFormatting sqref="H5:H50">
    <cfRule type="notContainsBlanks" dxfId="2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E101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0.855468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163</v>
      </c>
      <c r="AB1" s="2"/>
      <c r="AD1" s="3"/>
      <c r="AE1" s="3"/>
    </row>
    <row r="2" spans="1:31" ht="14.25" customHeight="1">
      <c r="B2" s="5"/>
      <c r="C2" s="6"/>
      <c r="R2" s="7">
        <f>COUNT(R4:R32)</f>
        <v>11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164</v>
      </c>
      <c r="C4" s="22">
        <v>2004</v>
      </c>
      <c r="D4" s="22" t="s">
        <v>71</v>
      </c>
      <c r="E4" s="23">
        <v>8.3000000000000007</v>
      </c>
      <c r="F4" s="23">
        <v>8.1999999999999993</v>
      </c>
      <c r="G4" s="23">
        <v>7.8</v>
      </c>
      <c r="H4" s="23">
        <v>8.1</v>
      </c>
      <c r="I4" s="23"/>
      <c r="J4" s="24">
        <f t="shared" ref="J4:J32" si="0">IF(E4="","",(MEDIAN(E4:H4)*2)-I4)</f>
        <v>16.299999999999997</v>
      </c>
      <c r="K4" s="23">
        <v>6.9</v>
      </c>
      <c r="L4" s="23">
        <v>6.7</v>
      </c>
      <c r="M4" s="23">
        <v>6.9</v>
      </c>
      <c r="N4" s="23">
        <v>6.8</v>
      </c>
      <c r="O4" s="23">
        <v>4.5999999999999996</v>
      </c>
      <c r="P4" s="23"/>
      <c r="Q4" s="24">
        <f t="shared" ref="Q4:Q32" si="1">IF(K4="","",(MEDIAN(K4:N4)*2)+O4-P4)</f>
        <v>18.299999999999997</v>
      </c>
      <c r="R4" s="25">
        <f t="shared" ref="R4:R32" si="2">IF(J4="","",J4+Q4)</f>
        <v>34.599999999999994</v>
      </c>
      <c r="S4" s="26">
        <f t="shared" ref="S4:S32" si="3">IF(R4="","",_xlfn.RANK.EQ(R4,R$4:R$32))</f>
        <v>5</v>
      </c>
      <c r="T4" s="23">
        <v>6.8</v>
      </c>
      <c r="U4" s="23">
        <v>7</v>
      </c>
      <c r="V4" s="23">
        <v>7</v>
      </c>
      <c r="W4" s="23">
        <v>7.1</v>
      </c>
      <c r="X4" s="23">
        <v>4.5999999999999996</v>
      </c>
      <c r="Y4" s="27"/>
      <c r="Z4" s="27">
        <f t="shared" ref="Z4:Z32" si="4">IF(T4="","",(MEDIAN(T4:W4)*2)+X4-Y4)</f>
        <v>18.600000000000001</v>
      </c>
      <c r="AA4" s="29">
        <f t="shared" ref="AA4:AA32" si="5">IF(Z4="","",_xlfn.RANK.EQ(Z4,Z$4:Z$32))</f>
        <v>4</v>
      </c>
      <c r="AB4" s="28">
        <f t="shared" ref="AB4:AB32" si="6">IF(Z4="","",R4+Z4)</f>
        <v>53.199999999999996</v>
      </c>
      <c r="AC4" s="29">
        <f t="shared" ref="AC4:AC32" si="7">IF(AB4="","",_xlfn.RANK.EQ(AB4,AB$4:AB$32))</f>
        <v>4</v>
      </c>
      <c r="AD4" s="30">
        <f t="shared" ref="AD4:AD32" si="8">IF(R$2&lt;6,AB4,Z4)</f>
        <v>18.600000000000001</v>
      </c>
      <c r="AE4" s="31">
        <f t="shared" ref="AE4:AE32" si="9">IF(R$2&lt;6,AC4,AA4)</f>
        <v>4</v>
      </c>
    </row>
    <row r="5" spans="1:31" ht="18" customHeight="1">
      <c r="A5" s="32">
        <v>2</v>
      </c>
      <c r="B5" s="33" t="s">
        <v>165</v>
      </c>
      <c r="C5" s="34">
        <v>2002</v>
      </c>
      <c r="D5" s="34" t="s">
        <v>32</v>
      </c>
      <c r="E5" s="35">
        <v>8.5</v>
      </c>
      <c r="F5" s="35">
        <v>8.3000000000000007</v>
      </c>
      <c r="G5" s="35">
        <v>8.6</v>
      </c>
      <c r="H5" s="35">
        <v>8.6999999999999993</v>
      </c>
      <c r="I5" s="35"/>
      <c r="J5" s="36">
        <f t="shared" si="0"/>
        <v>17.100000000000001</v>
      </c>
      <c r="K5" s="35">
        <v>6.9</v>
      </c>
      <c r="L5" s="35">
        <v>6.3</v>
      </c>
      <c r="M5" s="35">
        <v>6.1</v>
      </c>
      <c r="N5" s="35">
        <v>6.2</v>
      </c>
      <c r="O5" s="35">
        <v>4.0999999999999996</v>
      </c>
      <c r="P5" s="35"/>
      <c r="Q5" s="36">
        <f t="shared" si="1"/>
        <v>16.600000000000001</v>
      </c>
      <c r="R5" s="37">
        <f t="shared" si="2"/>
        <v>33.700000000000003</v>
      </c>
      <c r="S5" s="38">
        <f t="shared" si="3"/>
        <v>6</v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3</v>
      </c>
      <c r="B6" s="33" t="s">
        <v>166</v>
      </c>
      <c r="C6" s="34">
        <v>2008</v>
      </c>
      <c r="D6" s="34" t="s">
        <v>32</v>
      </c>
      <c r="E6" s="35">
        <v>8.5</v>
      </c>
      <c r="F6" s="35">
        <v>8.4</v>
      </c>
      <c r="G6" s="35">
        <v>8.1999999999999993</v>
      </c>
      <c r="H6" s="35">
        <v>8.9</v>
      </c>
      <c r="I6" s="35"/>
      <c r="J6" s="36">
        <f t="shared" si="0"/>
        <v>16.899999999999999</v>
      </c>
      <c r="K6" s="35">
        <v>7.8</v>
      </c>
      <c r="L6" s="35">
        <v>7.8</v>
      </c>
      <c r="M6" s="35">
        <v>7.9</v>
      </c>
      <c r="N6" s="35">
        <v>7.6</v>
      </c>
      <c r="O6" s="35">
        <v>4.8</v>
      </c>
      <c r="P6" s="35"/>
      <c r="Q6" s="36">
        <f t="shared" si="1"/>
        <v>20.399999999999999</v>
      </c>
      <c r="R6" s="37">
        <f t="shared" si="2"/>
        <v>37.299999999999997</v>
      </c>
      <c r="S6" s="38">
        <f t="shared" si="3"/>
        <v>2</v>
      </c>
      <c r="T6" s="35">
        <v>8</v>
      </c>
      <c r="U6" s="35">
        <v>7.9</v>
      </c>
      <c r="V6" s="35">
        <v>7.7</v>
      </c>
      <c r="W6" s="35">
        <v>7.3</v>
      </c>
      <c r="X6" s="35">
        <v>4.2</v>
      </c>
      <c r="Y6" s="39"/>
      <c r="Z6" s="40">
        <f t="shared" si="4"/>
        <v>19.8</v>
      </c>
      <c r="AA6" s="31">
        <f t="shared" si="5"/>
        <v>2</v>
      </c>
      <c r="AB6" s="40">
        <f t="shared" si="6"/>
        <v>57.099999999999994</v>
      </c>
      <c r="AC6" s="31">
        <f t="shared" si="7"/>
        <v>2</v>
      </c>
      <c r="AD6" s="41">
        <f t="shared" si="8"/>
        <v>19.8</v>
      </c>
      <c r="AE6" s="31">
        <f t="shared" si="9"/>
        <v>2</v>
      </c>
    </row>
    <row r="7" spans="1:31" ht="18" customHeight="1">
      <c r="A7" s="32">
        <v>4</v>
      </c>
      <c r="B7" s="33" t="s">
        <v>167</v>
      </c>
      <c r="C7" s="34">
        <v>2007</v>
      </c>
      <c r="D7" s="34" t="s">
        <v>106</v>
      </c>
      <c r="E7" s="35">
        <v>8.8000000000000007</v>
      </c>
      <c r="F7" s="35">
        <v>8.6999999999999993</v>
      </c>
      <c r="G7" s="35">
        <v>8.6999999999999993</v>
      </c>
      <c r="H7" s="35">
        <v>8.6</v>
      </c>
      <c r="I7" s="35"/>
      <c r="J7" s="36">
        <f t="shared" si="0"/>
        <v>17.399999999999999</v>
      </c>
      <c r="K7" s="35">
        <v>7.3</v>
      </c>
      <c r="L7" s="35">
        <v>7.3</v>
      </c>
      <c r="M7" s="35">
        <v>7.8</v>
      </c>
      <c r="N7" s="35">
        <v>7</v>
      </c>
      <c r="O7" s="35">
        <v>5</v>
      </c>
      <c r="P7" s="35"/>
      <c r="Q7" s="36">
        <f t="shared" si="1"/>
        <v>19.600000000000001</v>
      </c>
      <c r="R7" s="37">
        <f t="shared" si="2"/>
        <v>37</v>
      </c>
      <c r="S7" s="38">
        <f t="shared" si="3"/>
        <v>3</v>
      </c>
      <c r="T7" s="35">
        <v>7.6</v>
      </c>
      <c r="U7" s="35">
        <v>7.6</v>
      </c>
      <c r="V7" s="35">
        <v>8</v>
      </c>
      <c r="W7" s="35">
        <v>7.3</v>
      </c>
      <c r="X7" s="35">
        <v>5</v>
      </c>
      <c r="Y7" s="39"/>
      <c r="Z7" s="40">
        <f t="shared" si="4"/>
        <v>20.2</v>
      </c>
      <c r="AA7" s="31">
        <f t="shared" si="5"/>
        <v>1</v>
      </c>
      <c r="AB7" s="40">
        <f t="shared" si="6"/>
        <v>57.2</v>
      </c>
      <c r="AC7" s="31">
        <f t="shared" si="7"/>
        <v>1</v>
      </c>
      <c r="AD7" s="41">
        <f t="shared" si="8"/>
        <v>20.2</v>
      </c>
      <c r="AE7" s="31">
        <f t="shared" si="9"/>
        <v>1</v>
      </c>
    </row>
    <row r="8" spans="1:31" ht="18" customHeight="1">
      <c r="A8" s="32">
        <v>6</v>
      </c>
      <c r="B8" s="33" t="s">
        <v>168</v>
      </c>
      <c r="C8" s="34">
        <v>2003</v>
      </c>
      <c r="D8" s="34" t="s">
        <v>22</v>
      </c>
      <c r="E8" s="35">
        <v>2.1</v>
      </c>
      <c r="F8" s="35">
        <v>2.2999999999999998</v>
      </c>
      <c r="G8" s="35">
        <v>2.2999999999999998</v>
      </c>
      <c r="H8" s="35">
        <v>2.2000000000000002</v>
      </c>
      <c r="I8" s="35"/>
      <c r="J8" s="36">
        <f t="shared" si="0"/>
        <v>4.5</v>
      </c>
      <c r="K8" s="35">
        <v>6.5</v>
      </c>
      <c r="L8" s="35">
        <v>6.8</v>
      </c>
      <c r="M8" s="35">
        <v>6.5</v>
      </c>
      <c r="N8" s="35">
        <v>6</v>
      </c>
      <c r="O8" s="35">
        <v>0.2</v>
      </c>
      <c r="P8" s="35"/>
      <c r="Q8" s="36">
        <f t="shared" si="1"/>
        <v>13.2</v>
      </c>
      <c r="R8" s="37">
        <f t="shared" si="2"/>
        <v>17.7</v>
      </c>
      <c r="S8" s="38">
        <f t="shared" si="3"/>
        <v>11</v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7</v>
      </c>
      <c r="B9" s="33" t="s">
        <v>169</v>
      </c>
      <c r="C9" s="34">
        <v>1990</v>
      </c>
      <c r="D9" s="34" t="s">
        <v>63</v>
      </c>
      <c r="E9" s="35">
        <v>9</v>
      </c>
      <c r="F9" s="35">
        <v>8.9</v>
      </c>
      <c r="G9" s="35">
        <v>9.4</v>
      </c>
      <c r="H9" s="35">
        <v>8.5</v>
      </c>
      <c r="I9" s="35"/>
      <c r="J9" s="36">
        <f t="shared" si="0"/>
        <v>17.899999999999999</v>
      </c>
      <c r="K9" s="35">
        <v>8.5</v>
      </c>
      <c r="L9" s="35">
        <v>8.6999999999999993</v>
      </c>
      <c r="M9" s="35">
        <v>8.9</v>
      </c>
      <c r="N9" s="35">
        <v>8.4</v>
      </c>
      <c r="O9" s="35">
        <v>1.7</v>
      </c>
      <c r="P9" s="35"/>
      <c r="Q9" s="36">
        <f t="shared" si="1"/>
        <v>18.899999999999999</v>
      </c>
      <c r="R9" s="37">
        <f t="shared" si="2"/>
        <v>36.799999999999997</v>
      </c>
      <c r="S9" s="38">
        <f t="shared" si="3"/>
        <v>4</v>
      </c>
      <c r="T9" s="35">
        <v>8.6999999999999993</v>
      </c>
      <c r="U9" s="35">
        <v>8.6</v>
      </c>
      <c r="V9" s="35">
        <v>8.8000000000000007</v>
      </c>
      <c r="W9" s="35">
        <v>8.6999999999999993</v>
      </c>
      <c r="X9" s="35">
        <v>1.7</v>
      </c>
      <c r="Y9" s="39"/>
      <c r="Z9" s="40">
        <f t="shared" si="4"/>
        <v>19.099999999999998</v>
      </c>
      <c r="AA9" s="31">
        <f t="shared" si="5"/>
        <v>3</v>
      </c>
      <c r="AB9" s="40">
        <f t="shared" si="6"/>
        <v>55.899999999999991</v>
      </c>
      <c r="AC9" s="31">
        <f t="shared" si="7"/>
        <v>3</v>
      </c>
      <c r="AD9" s="41">
        <f t="shared" si="8"/>
        <v>19.099999999999998</v>
      </c>
      <c r="AE9" s="31">
        <f t="shared" si="9"/>
        <v>3</v>
      </c>
    </row>
    <row r="10" spans="1:31" ht="18" customHeight="1">
      <c r="A10" s="32">
        <v>8</v>
      </c>
      <c r="B10" s="33" t="s">
        <v>170</v>
      </c>
      <c r="C10" s="34">
        <v>2002</v>
      </c>
      <c r="D10" s="34" t="s">
        <v>22</v>
      </c>
      <c r="E10" s="35">
        <v>6.1</v>
      </c>
      <c r="F10" s="35">
        <v>6.6</v>
      </c>
      <c r="G10" s="35">
        <v>6.7</v>
      </c>
      <c r="H10" s="35">
        <v>6.1</v>
      </c>
      <c r="I10" s="35"/>
      <c r="J10" s="36">
        <f t="shared" si="0"/>
        <v>12.7</v>
      </c>
      <c r="K10" s="35">
        <v>7.1</v>
      </c>
      <c r="L10" s="35">
        <v>7.2</v>
      </c>
      <c r="M10" s="35">
        <v>7.3</v>
      </c>
      <c r="N10" s="35">
        <v>6.9</v>
      </c>
      <c r="O10" s="35">
        <v>0</v>
      </c>
      <c r="P10" s="35"/>
      <c r="Q10" s="36">
        <f t="shared" si="1"/>
        <v>14.3</v>
      </c>
      <c r="R10" s="37">
        <f t="shared" si="2"/>
        <v>27</v>
      </c>
      <c r="S10" s="38">
        <f t="shared" si="3"/>
        <v>10</v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9</v>
      </c>
      <c r="B11" s="33" t="s">
        <v>171</v>
      </c>
      <c r="C11" s="34">
        <v>2007</v>
      </c>
      <c r="D11" s="34" t="s">
        <v>67</v>
      </c>
      <c r="E11" s="35">
        <v>8.1999999999999993</v>
      </c>
      <c r="F11" s="35">
        <v>8.1999999999999993</v>
      </c>
      <c r="G11" s="35">
        <v>8.5</v>
      </c>
      <c r="H11" s="35">
        <v>8</v>
      </c>
      <c r="I11" s="35"/>
      <c r="J11" s="36">
        <f t="shared" si="0"/>
        <v>16.399999999999999</v>
      </c>
      <c r="K11" s="35">
        <v>5.6</v>
      </c>
      <c r="L11" s="35">
        <v>6.1</v>
      </c>
      <c r="M11" s="35">
        <v>6.4</v>
      </c>
      <c r="N11" s="35">
        <v>5.8</v>
      </c>
      <c r="O11" s="35">
        <v>4.5</v>
      </c>
      <c r="P11" s="35"/>
      <c r="Q11" s="36">
        <f t="shared" si="1"/>
        <v>16.399999999999999</v>
      </c>
      <c r="R11" s="37">
        <f t="shared" si="2"/>
        <v>32.799999999999997</v>
      </c>
      <c r="S11" s="38">
        <f t="shared" si="3"/>
        <v>7</v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10</v>
      </c>
      <c r="B12" s="33" t="s">
        <v>172</v>
      </c>
      <c r="C12" s="34">
        <v>2006</v>
      </c>
      <c r="D12" s="34" t="s">
        <v>83</v>
      </c>
      <c r="E12" s="35">
        <v>7.9</v>
      </c>
      <c r="F12" s="35">
        <v>7.3</v>
      </c>
      <c r="G12" s="35">
        <v>8</v>
      </c>
      <c r="H12" s="35">
        <v>7.8</v>
      </c>
      <c r="I12" s="35"/>
      <c r="J12" s="36">
        <f t="shared" si="0"/>
        <v>15.7</v>
      </c>
      <c r="K12" s="35">
        <v>6.2</v>
      </c>
      <c r="L12" s="35">
        <v>6.2</v>
      </c>
      <c r="M12" s="35">
        <v>6.3</v>
      </c>
      <c r="N12" s="35">
        <v>6.1</v>
      </c>
      <c r="O12" s="35">
        <v>3</v>
      </c>
      <c r="P12" s="35"/>
      <c r="Q12" s="36">
        <f t="shared" si="1"/>
        <v>15.4</v>
      </c>
      <c r="R12" s="37">
        <f t="shared" si="2"/>
        <v>31.1</v>
      </c>
      <c r="S12" s="38">
        <f t="shared" si="3"/>
        <v>8</v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11</v>
      </c>
      <c r="B13" s="33" t="s">
        <v>173</v>
      </c>
      <c r="C13" s="34">
        <v>2008</v>
      </c>
      <c r="D13" s="34" t="s">
        <v>63</v>
      </c>
      <c r="E13" s="35">
        <v>7.4</v>
      </c>
      <c r="F13" s="35">
        <v>7</v>
      </c>
      <c r="G13" s="35">
        <v>7.5</v>
      </c>
      <c r="H13" s="35">
        <v>6.7</v>
      </c>
      <c r="I13" s="35"/>
      <c r="J13" s="36">
        <f t="shared" si="0"/>
        <v>14.4</v>
      </c>
      <c r="K13" s="35">
        <v>6.5</v>
      </c>
      <c r="L13" s="35">
        <v>6</v>
      </c>
      <c r="M13" s="35">
        <v>6.1</v>
      </c>
      <c r="N13" s="35">
        <v>6</v>
      </c>
      <c r="O13" s="35">
        <v>1.1000000000000001</v>
      </c>
      <c r="P13" s="35"/>
      <c r="Q13" s="36">
        <f t="shared" si="1"/>
        <v>13.2</v>
      </c>
      <c r="R13" s="37">
        <f t="shared" si="2"/>
        <v>27.6</v>
      </c>
      <c r="S13" s="38">
        <f t="shared" si="3"/>
        <v>9</v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12</v>
      </c>
      <c r="B14" s="33" t="s">
        <v>174</v>
      </c>
      <c r="C14" s="34">
        <v>2005</v>
      </c>
      <c r="D14" s="34" t="s">
        <v>32</v>
      </c>
      <c r="E14" s="35">
        <v>9.1</v>
      </c>
      <c r="F14" s="35">
        <v>8.6999999999999993</v>
      </c>
      <c r="G14" s="35">
        <v>9</v>
      </c>
      <c r="H14" s="35">
        <v>8.9</v>
      </c>
      <c r="I14" s="35"/>
      <c r="J14" s="36">
        <f t="shared" si="0"/>
        <v>17.899999999999999</v>
      </c>
      <c r="K14" s="35">
        <v>7.7</v>
      </c>
      <c r="L14" s="35">
        <v>7.4</v>
      </c>
      <c r="M14" s="35">
        <v>7.3</v>
      </c>
      <c r="N14" s="35">
        <v>7.1</v>
      </c>
      <c r="O14" s="35">
        <v>5</v>
      </c>
      <c r="P14" s="35"/>
      <c r="Q14" s="36">
        <f t="shared" si="1"/>
        <v>19.7</v>
      </c>
      <c r="R14" s="37">
        <f t="shared" si="2"/>
        <v>37.599999999999994</v>
      </c>
      <c r="S14" s="38">
        <f t="shared" si="3"/>
        <v>1</v>
      </c>
      <c r="T14" s="35">
        <v>2.7</v>
      </c>
      <c r="U14" s="35">
        <v>2.7</v>
      </c>
      <c r="V14" s="35">
        <v>2.9</v>
      </c>
      <c r="W14" s="35">
        <v>2.8</v>
      </c>
      <c r="X14" s="35">
        <v>2.5</v>
      </c>
      <c r="Y14" s="39"/>
      <c r="Z14" s="40">
        <f t="shared" si="4"/>
        <v>8</v>
      </c>
      <c r="AA14" s="31">
        <f t="shared" si="5"/>
        <v>5</v>
      </c>
      <c r="AB14" s="40">
        <f t="shared" si="6"/>
        <v>45.599999999999994</v>
      </c>
      <c r="AC14" s="31">
        <f t="shared" si="7"/>
        <v>5</v>
      </c>
      <c r="AD14" s="41">
        <f t="shared" si="8"/>
        <v>8</v>
      </c>
      <c r="AE14" s="31">
        <f t="shared" si="9"/>
        <v>5</v>
      </c>
    </row>
    <row r="15" spans="1:31" ht="18" customHeight="1">
      <c r="A15" s="32">
        <v>13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14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15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16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17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18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19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20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21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22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23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24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25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26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27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28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29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67">
        <v>30</v>
      </c>
      <c r="B32" s="68"/>
      <c r="C32" s="69"/>
      <c r="D32" s="69"/>
      <c r="E32" s="70"/>
      <c r="F32" s="70"/>
      <c r="G32" s="70"/>
      <c r="H32" s="70"/>
      <c r="I32" s="70"/>
      <c r="J32" s="50" t="str">
        <f t="shared" si="0"/>
        <v/>
      </c>
      <c r="K32" s="70"/>
      <c r="L32" s="70"/>
      <c r="M32" s="70"/>
      <c r="N32" s="70"/>
      <c r="O32" s="70"/>
      <c r="P32" s="70"/>
      <c r="Q32" s="50" t="str">
        <f t="shared" si="1"/>
        <v/>
      </c>
      <c r="R32" s="51" t="str">
        <f t="shared" si="2"/>
        <v/>
      </c>
      <c r="S32" s="52" t="str">
        <f t="shared" si="3"/>
        <v/>
      </c>
      <c r="T32" s="70"/>
      <c r="U32" s="70"/>
      <c r="V32" s="70"/>
      <c r="W32" s="70"/>
      <c r="X32" s="70"/>
      <c r="Y32" s="53"/>
      <c r="Z32" s="54" t="str">
        <f t="shared" si="4"/>
        <v/>
      </c>
      <c r="AA32" s="55" t="str">
        <f t="shared" si="5"/>
        <v/>
      </c>
      <c r="AB32" s="54" t="str">
        <f t="shared" si="6"/>
        <v/>
      </c>
      <c r="AC32" s="55" t="str">
        <f t="shared" si="7"/>
        <v/>
      </c>
      <c r="AD32" s="56" t="str">
        <f t="shared" si="8"/>
        <v/>
      </c>
      <c r="AE32" s="55" t="str">
        <f t="shared" si="9"/>
        <v/>
      </c>
    </row>
    <row r="33" spans="3:31" ht="14.25" customHeight="1">
      <c r="AB33" s="2"/>
      <c r="AD33" s="3"/>
      <c r="AE33" s="3"/>
    </row>
    <row r="34" spans="3:31" ht="14.25" customHeight="1">
      <c r="AB34" s="2"/>
      <c r="AD34" s="3"/>
      <c r="AE34" s="3"/>
    </row>
    <row r="35" spans="3:31" ht="14.25" customHeight="1">
      <c r="AB35" s="2"/>
      <c r="AD35" s="3"/>
      <c r="AE35" s="3"/>
    </row>
    <row r="36" spans="3:31" ht="14.25" customHeight="1">
      <c r="C36" s="57"/>
      <c r="D36" s="57"/>
      <c r="AB36" s="2"/>
      <c r="AD36" s="3"/>
      <c r="AE36" s="3"/>
    </row>
    <row r="37" spans="3:31" ht="14.25" customHeight="1">
      <c r="C37" s="57"/>
      <c r="D37" s="57"/>
      <c r="AB37" s="2"/>
      <c r="AD37" s="3"/>
      <c r="AE37" s="3"/>
    </row>
    <row r="38" spans="3:31" ht="14.25" customHeight="1">
      <c r="AB38" s="2"/>
      <c r="AD38" s="3"/>
      <c r="AE38" s="3"/>
    </row>
    <row r="39" spans="3:31" ht="14.25" customHeight="1">
      <c r="AB39" s="2"/>
      <c r="AD39" s="3"/>
      <c r="AE39" s="3"/>
    </row>
    <row r="40" spans="3:31" ht="14.25" customHeight="1">
      <c r="AB40" s="2"/>
      <c r="AD40" s="3"/>
      <c r="AE40" s="3"/>
    </row>
    <row r="41" spans="3:31" ht="14.25" customHeight="1">
      <c r="AB41" s="2"/>
      <c r="AD41" s="3"/>
      <c r="AE41" s="3"/>
    </row>
    <row r="42" spans="3:31" ht="14.25" customHeight="1">
      <c r="AB42" s="2"/>
      <c r="AD42" s="3"/>
      <c r="AE42" s="3"/>
    </row>
    <row r="43" spans="3:31" ht="14.25" customHeight="1">
      <c r="AB43" s="2"/>
      <c r="AD43" s="3"/>
      <c r="AE43" s="3"/>
    </row>
    <row r="44" spans="3:31" ht="14.25" customHeight="1">
      <c r="AB44" s="2"/>
      <c r="AD44" s="3"/>
      <c r="AE44" s="3"/>
    </row>
    <row r="45" spans="3:31" ht="14.25" customHeight="1">
      <c r="AB45" s="2"/>
      <c r="AD45" s="3"/>
      <c r="AE45" s="3"/>
    </row>
    <row r="46" spans="3:31" ht="14.25" customHeight="1">
      <c r="AB46" s="2"/>
      <c r="AD46" s="3"/>
      <c r="AE46" s="3"/>
    </row>
    <row r="47" spans="3:31" ht="14.25" customHeight="1">
      <c r="AB47" s="2"/>
      <c r="AD47" s="3"/>
      <c r="AE47" s="3"/>
    </row>
    <row r="48" spans="3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</sheetData>
  <autoFilter ref="A3:AC32" xr:uid="{00000000-0009-0000-0000-00001C000000}">
    <sortState xmlns:xlrd2="http://schemas.microsoft.com/office/spreadsheetml/2017/richdata2" ref="A3:AC32">
      <sortCondition descending="1" ref="R3:R32"/>
      <sortCondition ref="A3:A32"/>
      <sortCondition descending="1" ref="Z3:Z32"/>
    </sortState>
  </autoFilter>
  <conditionalFormatting sqref="Z3:Z32">
    <cfRule type="expression" dxfId="19" priority="1">
      <formula>R$2&gt;=6</formula>
    </cfRule>
  </conditionalFormatting>
  <conditionalFormatting sqref="AB3:AB32">
    <cfRule type="expression" dxfId="18" priority="2">
      <formula>R$2&lt;6</formula>
    </cfRule>
  </conditionalFormatting>
  <conditionalFormatting sqref="AA3:AA32">
    <cfRule type="expression" dxfId="17" priority="3">
      <formula>R$2&gt;=6</formula>
    </cfRule>
  </conditionalFormatting>
  <conditionalFormatting sqref="AC3:AC32">
    <cfRule type="expression" dxfId="1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1015"/>
  <sheetViews>
    <sheetView workbookViewId="0">
      <pane xSplit="2" ySplit="3" topLeftCell="C16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8" width="5.28515625" customWidth="1"/>
    <col min="9" max="9" width="7.425781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44</v>
      </c>
      <c r="AB1" s="2"/>
      <c r="AD1" s="3"/>
      <c r="AE1" s="3"/>
    </row>
    <row r="2" spans="1:31" ht="14.25" customHeight="1">
      <c r="B2" s="5"/>
      <c r="C2" s="6"/>
      <c r="R2" s="7">
        <f>COUNT(R4:R33)</f>
        <v>13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13</v>
      </c>
      <c r="B4" s="21"/>
      <c r="C4" s="22"/>
      <c r="D4" s="22"/>
      <c r="E4" s="23"/>
      <c r="F4" s="23"/>
      <c r="G4" s="23"/>
      <c r="H4" s="23"/>
      <c r="I4" s="23"/>
      <c r="J4" s="24" t="str">
        <f t="shared" ref="J4:J30" si="0">IF(E4="","",(MEDIAN(E4:H4)*2)-I4)</f>
        <v/>
      </c>
      <c r="K4" s="23"/>
      <c r="L4" s="23"/>
      <c r="M4" s="23"/>
      <c r="N4" s="23"/>
      <c r="O4" s="23"/>
      <c r="P4" s="23"/>
      <c r="Q4" s="24" t="str">
        <f t="shared" ref="Q4:Q30" si="1">IF(K4="","",(MEDIAN(K4:N4)*2)+O4-P4)</f>
        <v/>
      </c>
      <c r="R4" s="25" t="str">
        <f t="shared" ref="R4:R30" si="2">IF(J4="","",J4+Q4)</f>
        <v/>
      </c>
      <c r="S4" s="26" t="str">
        <f t="shared" ref="S4:S30" si="3">IF(R4="","",_xlfn.RANK.EQ(R4,R$4:R$33))</f>
        <v/>
      </c>
      <c r="T4" s="23"/>
      <c r="U4" s="23"/>
      <c r="V4" s="23"/>
      <c r="W4" s="23"/>
      <c r="X4" s="23"/>
      <c r="Y4" s="27"/>
      <c r="Z4" s="28" t="str">
        <f t="shared" ref="Z4:Z30" si="4">IF(T4="","",(MEDIAN(T4:W4)*2)+X4-Y4)</f>
        <v/>
      </c>
      <c r="AA4" s="29" t="str">
        <f t="shared" ref="AA4:AA30" si="5">IF(Z4="","",_xlfn.RANK.EQ(Z4,Z$4:Z$33))</f>
        <v/>
      </c>
      <c r="AB4" s="28" t="str">
        <f t="shared" ref="AB4:AB30" si="6">IF(Z4="","",R4+Z4)</f>
        <v/>
      </c>
      <c r="AC4" s="29" t="str">
        <f t="shared" ref="AC4:AC30" si="7">IF(AB4="","",_xlfn.RANK.EQ(AB4,AB$4:AB$33))</f>
        <v/>
      </c>
      <c r="AD4" s="30" t="str">
        <f t="shared" ref="AD4:AD9" si="8">IF(R$2&lt;6,AB4,Z4)</f>
        <v/>
      </c>
      <c r="AE4" s="31" t="str">
        <f t="shared" ref="AE4:AE9" si="9">IF(R$2&lt;6,AC4,AA4)</f>
        <v/>
      </c>
    </row>
    <row r="5" spans="1:31" ht="18" customHeight="1">
      <c r="A5" s="32">
        <v>16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17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18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19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20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23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/>
      <c r="AE10" s="31"/>
    </row>
    <row r="11" spans="1:31" ht="18" customHeight="1">
      <c r="A11" s="32">
        <v>24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ref="AD11:AD23" si="10">IF(R$2&lt;6,AB11,Z11)</f>
        <v/>
      </c>
      <c r="AE11" s="31" t="str">
        <f t="shared" ref="AE11:AE23" si="11">IF(R$2&lt;6,AC11,AA11)</f>
        <v/>
      </c>
    </row>
    <row r="12" spans="1:31" ht="18" customHeight="1">
      <c r="A12" s="32">
        <v>25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10"/>
        <v/>
      </c>
      <c r="AE12" s="31" t="str">
        <f t="shared" si="11"/>
        <v/>
      </c>
    </row>
    <row r="13" spans="1:31" ht="18" customHeight="1">
      <c r="A13" s="32">
        <v>26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10"/>
        <v/>
      </c>
      <c r="AE13" s="31" t="str">
        <f t="shared" si="11"/>
        <v/>
      </c>
    </row>
    <row r="14" spans="1:31" ht="18" customHeight="1">
      <c r="A14" s="32">
        <v>27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10"/>
        <v/>
      </c>
      <c r="AE14" s="31" t="str">
        <f t="shared" si="11"/>
        <v/>
      </c>
    </row>
    <row r="15" spans="1:31" ht="18" customHeight="1">
      <c r="A15" s="32">
        <v>28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10"/>
        <v/>
      </c>
      <c r="AE15" s="31" t="str">
        <f t="shared" si="11"/>
        <v/>
      </c>
    </row>
    <row r="16" spans="1:31" ht="18" customHeight="1">
      <c r="A16" s="32">
        <v>29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10"/>
        <v/>
      </c>
      <c r="AE16" s="31" t="str">
        <f t="shared" si="11"/>
        <v/>
      </c>
    </row>
    <row r="17" spans="1:31" ht="18" customHeight="1">
      <c r="A17" s="42">
        <v>30</v>
      </c>
      <c r="B17" s="43"/>
      <c r="C17" s="44"/>
      <c r="D17" s="44"/>
      <c r="E17" s="45"/>
      <c r="F17" s="45"/>
      <c r="G17" s="45"/>
      <c r="H17" s="45"/>
      <c r="I17" s="45"/>
      <c r="J17" s="36" t="str">
        <f t="shared" si="0"/>
        <v/>
      </c>
      <c r="K17" s="45"/>
      <c r="L17" s="45"/>
      <c r="M17" s="45"/>
      <c r="N17" s="45"/>
      <c r="O17" s="45"/>
      <c r="P17" s="4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45"/>
      <c r="U17" s="45"/>
      <c r="V17" s="45"/>
      <c r="W17" s="45"/>
      <c r="X17" s="4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10"/>
        <v/>
      </c>
      <c r="AE17" s="31" t="str">
        <f t="shared" si="11"/>
        <v/>
      </c>
    </row>
    <row r="18" spans="1:31" ht="18" customHeight="1">
      <c r="A18" s="32">
        <v>4</v>
      </c>
      <c r="B18" s="33" t="s">
        <v>45</v>
      </c>
      <c r="C18" s="34">
        <v>2014</v>
      </c>
      <c r="D18" s="34" t="s">
        <v>29</v>
      </c>
      <c r="E18" s="35">
        <v>8.1</v>
      </c>
      <c r="F18" s="35">
        <v>7.6</v>
      </c>
      <c r="G18" s="35">
        <v>8</v>
      </c>
      <c r="H18" s="35">
        <v>8.1999999999999993</v>
      </c>
      <c r="I18" s="35"/>
      <c r="J18" s="36">
        <f t="shared" si="0"/>
        <v>16.100000000000001</v>
      </c>
      <c r="K18" s="35">
        <v>7.9</v>
      </c>
      <c r="L18" s="35">
        <v>7.5</v>
      </c>
      <c r="M18" s="35">
        <v>7.5</v>
      </c>
      <c r="N18" s="35">
        <v>8</v>
      </c>
      <c r="O18" s="35">
        <v>0</v>
      </c>
      <c r="P18" s="35"/>
      <c r="Q18" s="36">
        <f t="shared" si="1"/>
        <v>15.4</v>
      </c>
      <c r="R18" s="37">
        <f t="shared" si="2"/>
        <v>31.5</v>
      </c>
      <c r="S18" s="38">
        <f t="shared" si="3"/>
        <v>1</v>
      </c>
      <c r="T18" s="35">
        <v>7.6</v>
      </c>
      <c r="U18" s="35">
        <v>7.2</v>
      </c>
      <c r="V18" s="35">
        <v>7.7</v>
      </c>
      <c r="W18" s="35">
        <v>8</v>
      </c>
      <c r="X18" s="35">
        <v>0</v>
      </c>
      <c r="Y18" s="39"/>
      <c r="Z18" s="40">
        <f t="shared" si="4"/>
        <v>15.3</v>
      </c>
      <c r="AA18" s="31">
        <f t="shared" si="5"/>
        <v>2</v>
      </c>
      <c r="AB18" s="40">
        <f t="shared" si="6"/>
        <v>46.8</v>
      </c>
      <c r="AC18" s="31">
        <f t="shared" si="7"/>
        <v>1</v>
      </c>
      <c r="AD18" s="41">
        <f t="shared" si="10"/>
        <v>15.3</v>
      </c>
      <c r="AE18" s="31">
        <f t="shared" si="11"/>
        <v>2</v>
      </c>
    </row>
    <row r="19" spans="1:31" ht="18" customHeight="1">
      <c r="A19" s="32">
        <v>11</v>
      </c>
      <c r="B19" s="33" t="s">
        <v>46</v>
      </c>
      <c r="C19" s="34">
        <v>2013</v>
      </c>
      <c r="D19" s="34" t="s">
        <v>47</v>
      </c>
      <c r="E19" s="35">
        <v>7.2</v>
      </c>
      <c r="F19" s="35">
        <v>8.1</v>
      </c>
      <c r="G19" s="35">
        <v>7.9</v>
      </c>
      <c r="H19" s="35">
        <v>8.8000000000000007</v>
      </c>
      <c r="I19" s="35"/>
      <c r="J19" s="36">
        <f t="shared" si="0"/>
        <v>16</v>
      </c>
      <c r="K19" s="35">
        <v>7.4</v>
      </c>
      <c r="L19" s="35">
        <v>7</v>
      </c>
      <c r="M19" s="35">
        <v>6.8</v>
      </c>
      <c r="N19" s="35">
        <v>7.5</v>
      </c>
      <c r="O19" s="35">
        <v>0.6</v>
      </c>
      <c r="P19" s="35"/>
      <c r="Q19" s="36">
        <f t="shared" si="1"/>
        <v>15</v>
      </c>
      <c r="R19" s="37">
        <f t="shared" si="2"/>
        <v>31</v>
      </c>
      <c r="S19" s="38">
        <f t="shared" si="3"/>
        <v>2</v>
      </c>
      <c r="T19" s="35">
        <v>7.8</v>
      </c>
      <c r="U19" s="35">
        <v>7.1</v>
      </c>
      <c r="V19" s="35">
        <v>7.3</v>
      </c>
      <c r="W19" s="35">
        <v>7.9</v>
      </c>
      <c r="X19" s="35">
        <v>0.6</v>
      </c>
      <c r="Y19" s="39"/>
      <c r="Z19" s="40">
        <f t="shared" si="4"/>
        <v>15.7</v>
      </c>
      <c r="AA19" s="31">
        <f t="shared" si="5"/>
        <v>1</v>
      </c>
      <c r="AB19" s="40">
        <f t="shared" si="6"/>
        <v>46.7</v>
      </c>
      <c r="AC19" s="31">
        <f t="shared" si="7"/>
        <v>2</v>
      </c>
      <c r="AD19" s="41">
        <f t="shared" si="10"/>
        <v>15.7</v>
      </c>
      <c r="AE19" s="31">
        <f t="shared" si="11"/>
        <v>1</v>
      </c>
    </row>
    <row r="20" spans="1:31" ht="18" customHeight="1">
      <c r="A20" s="32">
        <v>8</v>
      </c>
      <c r="B20" s="33" t="s">
        <v>48</v>
      </c>
      <c r="C20" s="34">
        <v>2013</v>
      </c>
      <c r="D20" s="34" t="s">
        <v>47</v>
      </c>
      <c r="E20" s="35">
        <v>7.5</v>
      </c>
      <c r="F20" s="35">
        <v>7.2</v>
      </c>
      <c r="G20" s="35">
        <v>8</v>
      </c>
      <c r="H20" s="35">
        <v>8.4</v>
      </c>
      <c r="I20" s="35"/>
      <c r="J20" s="36">
        <f t="shared" si="0"/>
        <v>15.5</v>
      </c>
      <c r="K20" s="35">
        <v>7.4</v>
      </c>
      <c r="L20" s="35">
        <v>7.2</v>
      </c>
      <c r="M20" s="35">
        <v>7.3</v>
      </c>
      <c r="N20" s="35">
        <v>7.2</v>
      </c>
      <c r="O20" s="35">
        <v>0.6</v>
      </c>
      <c r="P20" s="35"/>
      <c r="Q20" s="36">
        <f t="shared" si="1"/>
        <v>15.1</v>
      </c>
      <c r="R20" s="37">
        <f t="shared" si="2"/>
        <v>30.6</v>
      </c>
      <c r="S20" s="38">
        <f t="shared" si="3"/>
        <v>3</v>
      </c>
      <c r="T20" s="35">
        <v>7.1</v>
      </c>
      <c r="U20" s="35">
        <v>6.4</v>
      </c>
      <c r="V20" s="35">
        <v>6.6</v>
      </c>
      <c r="W20" s="35">
        <v>7.2</v>
      </c>
      <c r="X20" s="35">
        <v>0.6</v>
      </c>
      <c r="Y20" s="39"/>
      <c r="Z20" s="40">
        <f t="shared" si="4"/>
        <v>14.299999999999999</v>
      </c>
      <c r="AA20" s="31">
        <f t="shared" si="5"/>
        <v>5</v>
      </c>
      <c r="AB20" s="40">
        <f t="shared" si="6"/>
        <v>44.9</v>
      </c>
      <c r="AC20" s="31">
        <f t="shared" si="7"/>
        <v>3</v>
      </c>
      <c r="AD20" s="41">
        <f t="shared" si="10"/>
        <v>14.299999999999999</v>
      </c>
      <c r="AE20" s="31">
        <f t="shared" si="11"/>
        <v>5</v>
      </c>
    </row>
    <row r="21" spans="1:31" ht="18" customHeight="1">
      <c r="A21" s="32">
        <v>6</v>
      </c>
      <c r="B21" s="33" t="s">
        <v>49</v>
      </c>
      <c r="C21" s="34">
        <v>2013</v>
      </c>
      <c r="D21" s="34" t="s">
        <v>47</v>
      </c>
      <c r="E21" s="35">
        <v>7.4</v>
      </c>
      <c r="F21" s="35">
        <v>7</v>
      </c>
      <c r="G21" s="35">
        <v>7.4</v>
      </c>
      <c r="H21" s="35">
        <v>8</v>
      </c>
      <c r="I21" s="35"/>
      <c r="J21" s="36">
        <f t="shared" si="0"/>
        <v>14.8</v>
      </c>
      <c r="K21" s="35">
        <v>7.4</v>
      </c>
      <c r="L21" s="35">
        <v>7.1</v>
      </c>
      <c r="M21" s="35">
        <v>7.1</v>
      </c>
      <c r="N21" s="35">
        <v>7.6</v>
      </c>
      <c r="O21" s="35">
        <v>0.6</v>
      </c>
      <c r="P21" s="35"/>
      <c r="Q21" s="36">
        <f t="shared" si="1"/>
        <v>15.1</v>
      </c>
      <c r="R21" s="37">
        <f t="shared" si="2"/>
        <v>29.9</v>
      </c>
      <c r="S21" s="38">
        <f t="shared" si="3"/>
        <v>4</v>
      </c>
      <c r="T21" s="35">
        <v>7.5</v>
      </c>
      <c r="U21" s="35">
        <v>6.8</v>
      </c>
      <c r="V21" s="35">
        <v>7.1</v>
      </c>
      <c r="W21" s="35">
        <v>7.3</v>
      </c>
      <c r="X21" s="35">
        <v>0.6</v>
      </c>
      <c r="Y21" s="39"/>
      <c r="Z21" s="40">
        <f t="shared" si="4"/>
        <v>14.999999999999998</v>
      </c>
      <c r="AA21" s="31">
        <f t="shared" si="5"/>
        <v>3</v>
      </c>
      <c r="AB21" s="40">
        <f t="shared" si="6"/>
        <v>44.9</v>
      </c>
      <c r="AC21" s="31">
        <f t="shared" si="7"/>
        <v>3</v>
      </c>
      <c r="AD21" s="41">
        <f t="shared" si="10"/>
        <v>14.999999999999998</v>
      </c>
      <c r="AE21" s="31">
        <f t="shared" si="11"/>
        <v>3</v>
      </c>
    </row>
    <row r="22" spans="1:31" ht="18" customHeight="1">
      <c r="A22" s="32">
        <v>1</v>
      </c>
      <c r="B22" s="33" t="s">
        <v>50</v>
      </c>
      <c r="C22" s="34">
        <v>2014</v>
      </c>
      <c r="D22" s="34" t="s">
        <v>29</v>
      </c>
      <c r="E22" s="35">
        <v>6.9</v>
      </c>
      <c r="F22" s="35">
        <v>7.4</v>
      </c>
      <c r="G22" s="35">
        <v>7.6</v>
      </c>
      <c r="H22" s="35">
        <v>7.4</v>
      </c>
      <c r="I22" s="35"/>
      <c r="J22" s="36">
        <f t="shared" si="0"/>
        <v>14.8</v>
      </c>
      <c r="K22" s="35">
        <v>6.7</v>
      </c>
      <c r="L22" s="35">
        <v>6.7</v>
      </c>
      <c r="M22" s="35">
        <v>7.2</v>
      </c>
      <c r="N22" s="35">
        <v>7.4</v>
      </c>
      <c r="O22" s="35">
        <v>0</v>
      </c>
      <c r="P22" s="35"/>
      <c r="Q22" s="36">
        <f t="shared" si="1"/>
        <v>13.9</v>
      </c>
      <c r="R22" s="37">
        <f t="shared" si="2"/>
        <v>28.700000000000003</v>
      </c>
      <c r="S22" s="38">
        <f t="shared" si="3"/>
        <v>5</v>
      </c>
      <c r="T22" s="35">
        <v>7</v>
      </c>
      <c r="U22" s="35">
        <v>6.6</v>
      </c>
      <c r="V22" s="35">
        <v>7.7</v>
      </c>
      <c r="W22" s="35">
        <v>7.3</v>
      </c>
      <c r="X22" s="35">
        <v>0</v>
      </c>
      <c r="Y22" s="39"/>
      <c r="Z22" s="39">
        <f t="shared" si="4"/>
        <v>14.3</v>
      </c>
      <c r="AA22" s="31">
        <f t="shared" si="5"/>
        <v>4</v>
      </c>
      <c r="AB22" s="40">
        <f t="shared" si="6"/>
        <v>43</v>
      </c>
      <c r="AC22" s="31">
        <f t="shared" si="7"/>
        <v>5</v>
      </c>
      <c r="AD22" s="41">
        <f t="shared" si="10"/>
        <v>14.3</v>
      </c>
      <c r="AE22" s="31">
        <f t="shared" si="11"/>
        <v>4</v>
      </c>
    </row>
    <row r="23" spans="1:31" ht="18" customHeight="1">
      <c r="A23" s="32">
        <v>10</v>
      </c>
      <c r="B23" s="33" t="s">
        <v>51</v>
      </c>
      <c r="C23" s="34">
        <v>2013</v>
      </c>
      <c r="D23" s="34" t="s">
        <v>24</v>
      </c>
      <c r="E23" s="35">
        <v>6.9</v>
      </c>
      <c r="F23" s="35">
        <v>6.4</v>
      </c>
      <c r="G23" s="35">
        <v>6.7</v>
      </c>
      <c r="H23" s="35">
        <v>7.6</v>
      </c>
      <c r="I23" s="35"/>
      <c r="J23" s="36">
        <f t="shared" si="0"/>
        <v>13.600000000000001</v>
      </c>
      <c r="K23" s="35">
        <v>7.1</v>
      </c>
      <c r="L23" s="35">
        <v>6.6</v>
      </c>
      <c r="M23" s="35">
        <v>7.8</v>
      </c>
      <c r="N23" s="35">
        <v>7.6</v>
      </c>
      <c r="O23" s="35">
        <v>0</v>
      </c>
      <c r="P23" s="35"/>
      <c r="Q23" s="36">
        <f t="shared" si="1"/>
        <v>14.7</v>
      </c>
      <c r="R23" s="37">
        <f t="shared" si="2"/>
        <v>28.3</v>
      </c>
      <c r="S23" s="38">
        <f t="shared" si="3"/>
        <v>6</v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10"/>
        <v/>
      </c>
      <c r="AE23" s="31" t="str">
        <f t="shared" si="11"/>
        <v/>
      </c>
    </row>
    <row r="24" spans="1:31" ht="18" customHeight="1">
      <c r="A24" s="32">
        <v>3</v>
      </c>
      <c r="B24" s="33" t="s">
        <v>52</v>
      </c>
      <c r="C24" s="34">
        <v>2014</v>
      </c>
      <c r="D24" s="34" t="s">
        <v>32</v>
      </c>
      <c r="E24" s="35">
        <v>7.1</v>
      </c>
      <c r="F24" s="35">
        <v>6.4</v>
      </c>
      <c r="G24" s="35">
        <v>6.7</v>
      </c>
      <c r="H24" s="35">
        <v>7.6</v>
      </c>
      <c r="I24" s="35"/>
      <c r="J24" s="36">
        <f t="shared" si="0"/>
        <v>13.8</v>
      </c>
      <c r="K24" s="35">
        <v>6.4</v>
      </c>
      <c r="L24" s="35">
        <v>5.5</v>
      </c>
      <c r="M24" s="35">
        <v>6.2</v>
      </c>
      <c r="N24" s="35">
        <v>7.7</v>
      </c>
      <c r="O24" s="35">
        <v>0</v>
      </c>
      <c r="P24" s="35"/>
      <c r="Q24" s="36">
        <f t="shared" si="1"/>
        <v>12.600000000000001</v>
      </c>
      <c r="R24" s="37">
        <f t="shared" si="2"/>
        <v>26.400000000000002</v>
      </c>
      <c r="S24" s="38">
        <f t="shared" si="3"/>
        <v>7</v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/>
      <c r="AE24" s="31"/>
    </row>
    <row r="25" spans="1:31" ht="18" customHeight="1">
      <c r="A25" s="32">
        <v>5</v>
      </c>
      <c r="B25" s="33" t="s">
        <v>53</v>
      </c>
      <c r="C25" s="34">
        <v>2014</v>
      </c>
      <c r="D25" s="34" t="s">
        <v>32</v>
      </c>
      <c r="E25" s="35">
        <v>6.2</v>
      </c>
      <c r="F25" s="35">
        <v>6.9</v>
      </c>
      <c r="G25" s="35">
        <v>6.8</v>
      </c>
      <c r="H25" s="35">
        <v>7.2</v>
      </c>
      <c r="I25" s="35"/>
      <c r="J25" s="36">
        <f t="shared" si="0"/>
        <v>13.7</v>
      </c>
      <c r="K25" s="35">
        <v>6.4</v>
      </c>
      <c r="L25" s="35">
        <v>6.1</v>
      </c>
      <c r="M25" s="35">
        <v>6.1</v>
      </c>
      <c r="N25" s="35">
        <v>7.4</v>
      </c>
      <c r="O25" s="35">
        <v>0</v>
      </c>
      <c r="P25" s="35"/>
      <c r="Q25" s="36">
        <f t="shared" si="1"/>
        <v>12.5</v>
      </c>
      <c r="R25" s="37">
        <f t="shared" si="2"/>
        <v>26.2</v>
      </c>
      <c r="S25" s="38">
        <f t="shared" si="3"/>
        <v>8</v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/>
      <c r="AE25" s="31"/>
    </row>
    <row r="26" spans="1:31" ht="18" customHeight="1">
      <c r="A26" s="32">
        <v>14</v>
      </c>
      <c r="B26" s="33" t="s">
        <v>54</v>
      </c>
      <c r="C26" s="34">
        <v>2014</v>
      </c>
      <c r="D26" s="34" t="s">
        <v>22</v>
      </c>
      <c r="E26" s="35">
        <v>6.4</v>
      </c>
      <c r="F26" s="35">
        <v>5.8</v>
      </c>
      <c r="G26" s="35">
        <v>6.1</v>
      </c>
      <c r="H26" s="35">
        <v>5.9</v>
      </c>
      <c r="I26" s="35"/>
      <c r="J26" s="36">
        <f t="shared" si="0"/>
        <v>12</v>
      </c>
      <c r="K26" s="35">
        <v>6.7</v>
      </c>
      <c r="L26" s="35">
        <v>6.8</v>
      </c>
      <c r="M26" s="35">
        <v>6.3</v>
      </c>
      <c r="N26" s="35">
        <v>6.8</v>
      </c>
      <c r="O26" s="35">
        <v>0</v>
      </c>
      <c r="P26" s="35"/>
      <c r="Q26" s="36">
        <f t="shared" si="1"/>
        <v>13.5</v>
      </c>
      <c r="R26" s="37">
        <f t="shared" si="2"/>
        <v>25.5</v>
      </c>
      <c r="S26" s="38">
        <f t="shared" si="3"/>
        <v>9</v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ref="AD26:AD33" si="12">IF(R$2&lt;6,AB26,Z26)</f>
        <v/>
      </c>
      <c r="AE26" s="31" t="str">
        <f t="shared" ref="AE26:AE33" si="13">IF(R$2&lt;6,AC26,AA26)</f>
        <v/>
      </c>
    </row>
    <row r="27" spans="1:31" ht="18" customHeight="1">
      <c r="A27" s="32">
        <v>12</v>
      </c>
      <c r="B27" s="33" t="s">
        <v>55</v>
      </c>
      <c r="C27" s="34">
        <v>2013</v>
      </c>
      <c r="D27" s="34" t="s">
        <v>22</v>
      </c>
      <c r="E27" s="35">
        <v>6.6</v>
      </c>
      <c r="F27" s="35">
        <v>6.5</v>
      </c>
      <c r="G27" s="35">
        <v>6.8</v>
      </c>
      <c r="H27" s="35"/>
      <c r="I27" s="35"/>
      <c r="J27" s="36">
        <f t="shared" si="0"/>
        <v>13.2</v>
      </c>
      <c r="K27" s="35">
        <v>5.0999999999999996</v>
      </c>
      <c r="L27" s="35">
        <v>5.5</v>
      </c>
      <c r="M27" s="35">
        <v>5.3</v>
      </c>
      <c r="N27" s="35">
        <v>5.8</v>
      </c>
      <c r="O27" s="35">
        <v>0</v>
      </c>
      <c r="P27" s="35"/>
      <c r="Q27" s="36">
        <f t="shared" si="1"/>
        <v>10.8</v>
      </c>
      <c r="R27" s="37">
        <f t="shared" si="2"/>
        <v>24</v>
      </c>
      <c r="S27" s="38">
        <f t="shared" si="3"/>
        <v>10</v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12"/>
        <v/>
      </c>
      <c r="AE27" s="31" t="str">
        <f t="shared" si="13"/>
        <v/>
      </c>
    </row>
    <row r="28" spans="1:31" ht="18" customHeight="1">
      <c r="A28" s="32">
        <v>9</v>
      </c>
      <c r="B28" s="33" t="s">
        <v>56</v>
      </c>
      <c r="C28" s="34">
        <v>2012</v>
      </c>
      <c r="D28" s="34" t="s">
        <v>29</v>
      </c>
      <c r="E28" s="35">
        <v>7.2</v>
      </c>
      <c r="F28" s="35">
        <v>7.2</v>
      </c>
      <c r="G28" s="35">
        <v>7.4</v>
      </c>
      <c r="H28" s="35">
        <v>8</v>
      </c>
      <c r="I28" s="35"/>
      <c r="J28" s="36">
        <f t="shared" si="0"/>
        <v>14.600000000000001</v>
      </c>
      <c r="K28" s="35">
        <v>3.5</v>
      </c>
      <c r="L28" s="35">
        <v>3.6</v>
      </c>
      <c r="M28" s="35">
        <v>3.7</v>
      </c>
      <c r="N28" s="35">
        <v>3.5</v>
      </c>
      <c r="O28" s="35">
        <v>0</v>
      </c>
      <c r="P28" s="35"/>
      <c r="Q28" s="36">
        <f t="shared" si="1"/>
        <v>7.1</v>
      </c>
      <c r="R28" s="37">
        <f t="shared" si="2"/>
        <v>21.700000000000003</v>
      </c>
      <c r="S28" s="38">
        <f t="shared" si="3"/>
        <v>11</v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12"/>
        <v/>
      </c>
      <c r="AE28" s="31" t="str">
        <f t="shared" si="13"/>
        <v/>
      </c>
    </row>
    <row r="29" spans="1:31" ht="18" customHeight="1">
      <c r="A29" s="32">
        <v>2</v>
      </c>
      <c r="B29" s="33" t="s">
        <v>57</v>
      </c>
      <c r="C29" s="34">
        <v>2012</v>
      </c>
      <c r="D29" s="34" t="s">
        <v>22</v>
      </c>
      <c r="E29" s="35">
        <v>4</v>
      </c>
      <c r="F29" s="35">
        <v>3.3</v>
      </c>
      <c r="G29" s="35">
        <v>3.7</v>
      </c>
      <c r="H29" s="35">
        <v>4.2</v>
      </c>
      <c r="I29" s="35"/>
      <c r="J29" s="36">
        <f t="shared" si="0"/>
        <v>7.7</v>
      </c>
      <c r="K29" s="35">
        <v>6.2</v>
      </c>
      <c r="L29" s="35">
        <v>6</v>
      </c>
      <c r="M29" s="35">
        <v>6.6</v>
      </c>
      <c r="N29" s="35">
        <v>7.5</v>
      </c>
      <c r="O29" s="35">
        <v>0</v>
      </c>
      <c r="P29" s="35"/>
      <c r="Q29" s="36">
        <f t="shared" si="1"/>
        <v>12.8</v>
      </c>
      <c r="R29" s="37">
        <f t="shared" si="2"/>
        <v>20.5</v>
      </c>
      <c r="S29" s="38">
        <f t="shared" si="3"/>
        <v>12</v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12"/>
        <v/>
      </c>
      <c r="AE29" s="31" t="str">
        <f t="shared" si="13"/>
        <v/>
      </c>
    </row>
    <row r="30" spans="1:31" ht="18" customHeight="1">
      <c r="A30" s="32">
        <v>15</v>
      </c>
      <c r="B30" s="33" t="s">
        <v>58</v>
      </c>
      <c r="C30" s="34">
        <v>2013</v>
      </c>
      <c r="D30" s="34" t="s">
        <v>22</v>
      </c>
      <c r="E30" s="35">
        <v>5.8</v>
      </c>
      <c r="F30" s="35">
        <v>6.4</v>
      </c>
      <c r="G30" s="35">
        <v>6.4</v>
      </c>
      <c r="H30" s="35">
        <v>7.7</v>
      </c>
      <c r="I30" s="35"/>
      <c r="J30" s="36">
        <f t="shared" si="0"/>
        <v>12.8</v>
      </c>
      <c r="K30" s="35">
        <v>2</v>
      </c>
      <c r="L30" s="35">
        <v>2</v>
      </c>
      <c r="M30" s="35">
        <v>2.2000000000000002</v>
      </c>
      <c r="N30" s="35">
        <v>2.2000000000000002</v>
      </c>
      <c r="O30" s="35">
        <v>0</v>
      </c>
      <c r="P30" s="35"/>
      <c r="Q30" s="36">
        <f t="shared" si="1"/>
        <v>4.2</v>
      </c>
      <c r="R30" s="37">
        <f t="shared" si="2"/>
        <v>17</v>
      </c>
      <c r="S30" s="38">
        <f t="shared" si="3"/>
        <v>13</v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12"/>
        <v/>
      </c>
      <c r="AE30" s="31" t="str">
        <f t="shared" si="13"/>
        <v/>
      </c>
    </row>
    <row r="31" spans="1:31" ht="18" customHeight="1">
      <c r="A31" s="32">
        <v>7</v>
      </c>
      <c r="B31" s="33"/>
      <c r="C31" s="34"/>
      <c r="D31" s="34"/>
      <c r="E31" s="35"/>
      <c r="F31" s="35"/>
      <c r="G31" s="35"/>
      <c r="H31" s="35"/>
      <c r="I31" s="35"/>
      <c r="J31" s="36"/>
      <c r="K31" s="35"/>
      <c r="L31" s="35"/>
      <c r="M31" s="35"/>
      <c r="N31" s="35"/>
      <c r="O31" s="35"/>
      <c r="P31" s="35"/>
      <c r="Q31" s="36"/>
      <c r="R31" s="37"/>
      <c r="S31" s="38"/>
      <c r="T31" s="35"/>
      <c r="U31" s="35"/>
      <c r="V31" s="35"/>
      <c r="W31" s="35"/>
      <c r="X31" s="35"/>
      <c r="Y31" s="39"/>
      <c r="Z31" s="40"/>
      <c r="AA31" s="31"/>
      <c r="AB31" s="40"/>
      <c r="AC31" s="31"/>
      <c r="AD31" s="41">
        <f t="shared" si="12"/>
        <v>0</v>
      </c>
      <c r="AE31" s="31">
        <f t="shared" si="13"/>
        <v>0</v>
      </c>
    </row>
    <row r="32" spans="1:31" ht="18" customHeight="1">
      <c r="A32" s="32">
        <v>21</v>
      </c>
      <c r="B32" s="33"/>
      <c r="C32" s="34"/>
      <c r="D32" s="34"/>
      <c r="E32" s="35"/>
      <c r="F32" s="35"/>
      <c r="G32" s="35"/>
      <c r="H32" s="35"/>
      <c r="I32" s="35"/>
      <c r="J32" s="36"/>
      <c r="K32" s="35"/>
      <c r="L32" s="35"/>
      <c r="M32" s="35"/>
      <c r="N32" s="35"/>
      <c r="O32" s="35"/>
      <c r="P32" s="35"/>
      <c r="Q32" s="36"/>
      <c r="R32" s="37"/>
      <c r="S32" s="38"/>
      <c r="T32" s="35"/>
      <c r="U32" s="35"/>
      <c r="V32" s="35"/>
      <c r="W32" s="35"/>
      <c r="X32" s="35"/>
      <c r="Y32" s="39"/>
      <c r="Z32" s="40"/>
      <c r="AA32" s="31"/>
      <c r="AB32" s="40"/>
      <c r="AC32" s="31"/>
      <c r="AD32" s="41">
        <f t="shared" si="12"/>
        <v>0</v>
      </c>
      <c r="AE32" s="31">
        <f t="shared" si="13"/>
        <v>0</v>
      </c>
    </row>
    <row r="33" spans="1:31" ht="18" customHeight="1">
      <c r="A33" s="46">
        <v>22</v>
      </c>
      <c r="B33" s="47"/>
      <c r="C33" s="48"/>
      <c r="D33" s="48"/>
      <c r="E33" s="49"/>
      <c r="F33" s="49"/>
      <c r="G33" s="49"/>
      <c r="H33" s="49"/>
      <c r="I33" s="49"/>
      <c r="J33" s="50"/>
      <c r="K33" s="49"/>
      <c r="L33" s="49"/>
      <c r="M33" s="49"/>
      <c r="N33" s="49"/>
      <c r="O33" s="49"/>
      <c r="P33" s="49"/>
      <c r="Q33" s="50"/>
      <c r="R33" s="51"/>
      <c r="S33" s="52"/>
      <c r="T33" s="49"/>
      <c r="U33" s="49"/>
      <c r="V33" s="49"/>
      <c r="W33" s="49"/>
      <c r="X33" s="49"/>
      <c r="Y33" s="53"/>
      <c r="Z33" s="54"/>
      <c r="AA33" s="55"/>
      <c r="AB33" s="54"/>
      <c r="AC33" s="55"/>
      <c r="AD33" s="56">
        <f t="shared" si="12"/>
        <v>0</v>
      </c>
      <c r="AE33" s="55">
        <f t="shared" si="13"/>
        <v>0</v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2000000}">
    <sortState xmlns:xlrd2="http://schemas.microsoft.com/office/spreadsheetml/2017/richdata2" ref="A3:AC33">
      <sortCondition descending="1" ref="R3:R33"/>
      <sortCondition ref="A3:A33"/>
      <sortCondition descending="1" ref="Z3:Z33"/>
    </sortState>
  </autoFilter>
  <conditionalFormatting sqref="Z3:Z33">
    <cfRule type="expression" dxfId="152" priority="1">
      <formula>R$2&gt;=6</formula>
    </cfRule>
  </conditionalFormatting>
  <conditionalFormatting sqref="AB3:AB33">
    <cfRule type="expression" dxfId="151" priority="2">
      <formula>R$2&lt;6</formula>
    </cfRule>
  </conditionalFormatting>
  <conditionalFormatting sqref="AA3:AA33">
    <cfRule type="expression" dxfId="150" priority="3">
      <formula>R$2&gt;=6</formula>
    </cfRule>
  </conditionalFormatting>
  <conditionalFormatting sqref="AC3:AC33">
    <cfRule type="expression" dxfId="14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'15'!A1</f>
        <v>15+ ženy</v>
      </c>
      <c r="C1" s="58"/>
      <c r="D1" s="58"/>
      <c r="E1" s="59"/>
      <c r="F1" s="58"/>
      <c r="G1" s="60"/>
      <c r="H1" s="61" t="str">
        <f>IF(G5="","",IF('15'!R2&gt;=6,"O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IF(G5="","",IF('15'!R2&gt;=6,"...Protože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174</v>
      </c>
      <c r="C7" s="88">
        <v>17.899999999999999</v>
      </c>
      <c r="D7" s="89">
        <v>19.7</v>
      </c>
      <c r="E7" s="89">
        <v>37.599999999999994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7" t="s">
        <v>166</v>
      </c>
      <c r="C8" s="88">
        <v>16.899999999999999</v>
      </c>
      <c r="D8" s="89">
        <v>20.399999999999999</v>
      </c>
      <c r="E8" s="89">
        <v>37.299999999999997</v>
      </c>
      <c r="F8" s="90">
        <v>2</v>
      </c>
      <c r="G8" s="60" t="str">
        <f t="shared" si="0"/>
        <v>F</v>
      </c>
      <c r="H8" s="72" t="s">
        <v>168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167</v>
      </c>
      <c r="C9" s="88">
        <v>17.399999999999999</v>
      </c>
      <c r="D9" s="89">
        <v>19.600000000000001</v>
      </c>
      <c r="E9" s="89">
        <v>37</v>
      </c>
      <c r="F9" s="90">
        <v>3</v>
      </c>
      <c r="G9" s="60" t="str">
        <f t="shared" si="0"/>
        <v>F</v>
      </c>
      <c r="H9" s="87" t="s">
        <v>178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169</v>
      </c>
      <c r="C10" s="88">
        <v>17.899999999999999</v>
      </c>
      <c r="D10" s="89">
        <v>18.899999999999999</v>
      </c>
      <c r="E10" s="89">
        <v>36.799999999999997</v>
      </c>
      <c r="F10" s="90">
        <v>4</v>
      </c>
      <c r="G10" s="60" t="str">
        <f t="shared" si="0"/>
        <v>F</v>
      </c>
      <c r="H10" s="87" t="s">
        <v>170</v>
      </c>
      <c r="I10" s="88">
        <v>0</v>
      </c>
      <c r="J10" s="89">
        <v>0</v>
      </c>
      <c r="K10" s="90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164</v>
      </c>
      <c r="C11" s="88">
        <v>16.299999999999997</v>
      </c>
      <c r="D11" s="89">
        <v>18.299999999999997</v>
      </c>
      <c r="E11" s="89">
        <v>34.599999999999994</v>
      </c>
      <c r="F11" s="90">
        <v>5</v>
      </c>
      <c r="G11" s="60" t="str">
        <f t="shared" si="0"/>
        <v>F</v>
      </c>
      <c r="H11" s="87" t="s">
        <v>165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165</v>
      </c>
      <c r="C12" s="88">
        <v>17.100000000000001</v>
      </c>
      <c r="D12" s="89">
        <v>16.600000000000001</v>
      </c>
      <c r="E12" s="89">
        <v>33.700000000000003</v>
      </c>
      <c r="F12" s="90">
        <v>6</v>
      </c>
      <c r="G12" s="60" t="str">
        <f t="shared" si="0"/>
        <v/>
      </c>
      <c r="H12" s="87" t="s">
        <v>173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171</v>
      </c>
      <c r="C13" s="88">
        <v>16.399999999999999</v>
      </c>
      <c r="D13" s="89">
        <v>16.399999999999999</v>
      </c>
      <c r="E13" s="89">
        <v>32.799999999999997</v>
      </c>
      <c r="F13" s="90">
        <v>7</v>
      </c>
      <c r="G13" s="60" t="str">
        <f t="shared" si="0"/>
        <v/>
      </c>
      <c r="H13" s="87" t="s">
        <v>172</v>
      </c>
      <c r="I13" s="88">
        <v>0</v>
      </c>
      <c r="J13" s="89">
        <v>0</v>
      </c>
      <c r="K13" s="90">
        <v>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172</v>
      </c>
      <c r="C14" s="88">
        <v>15.7</v>
      </c>
      <c r="D14" s="89">
        <v>15.4</v>
      </c>
      <c r="E14" s="89">
        <v>31.1</v>
      </c>
      <c r="F14" s="90">
        <v>8</v>
      </c>
      <c r="G14" s="60" t="str">
        <f t="shared" si="0"/>
        <v/>
      </c>
      <c r="H14" s="87" t="s">
        <v>171</v>
      </c>
      <c r="I14" s="88">
        <v>0</v>
      </c>
      <c r="J14" s="89">
        <v>0</v>
      </c>
      <c r="K14" s="90">
        <v>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173</v>
      </c>
      <c r="C15" s="88">
        <v>14.4</v>
      </c>
      <c r="D15" s="89">
        <v>13.2</v>
      </c>
      <c r="E15" s="89">
        <v>27.6</v>
      </c>
      <c r="F15" s="90">
        <v>9</v>
      </c>
      <c r="G15" s="60" t="str">
        <f t="shared" si="0"/>
        <v/>
      </c>
      <c r="H15" s="87" t="s">
        <v>167</v>
      </c>
      <c r="I15" s="88">
        <v>20.2</v>
      </c>
      <c r="J15" s="89">
        <v>20.2</v>
      </c>
      <c r="K15" s="90">
        <v>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7" t="s">
        <v>170</v>
      </c>
      <c r="C16" s="88">
        <v>12.7</v>
      </c>
      <c r="D16" s="89">
        <v>14.3</v>
      </c>
      <c r="E16" s="89">
        <v>27</v>
      </c>
      <c r="F16" s="90">
        <v>10</v>
      </c>
      <c r="G16" s="60" t="str">
        <f t="shared" si="0"/>
        <v/>
      </c>
      <c r="H16" s="87" t="s">
        <v>166</v>
      </c>
      <c r="I16" s="88">
        <v>19.8</v>
      </c>
      <c r="J16" s="89">
        <v>19.8</v>
      </c>
      <c r="K16" s="90">
        <v>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81" t="s">
        <v>168</v>
      </c>
      <c r="C17" s="82">
        <v>4.5</v>
      </c>
      <c r="D17" s="83">
        <v>13.2</v>
      </c>
      <c r="E17" s="83">
        <v>17.7</v>
      </c>
      <c r="F17" s="84">
        <v>11</v>
      </c>
      <c r="G17" s="60" t="str">
        <f t="shared" si="0"/>
        <v/>
      </c>
      <c r="H17" s="87" t="s">
        <v>169</v>
      </c>
      <c r="I17" s="88">
        <v>19.099999999999998</v>
      </c>
      <c r="J17" s="89">
        <v>19.099999999999998</v>
      </c>
      <c r="K17" s="90">
        <v>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87" t="s">
        <v>164</v>
      </c>
      <c r="I18" s="88">
        <v>18.600000000000001</v>
      </c>
      <c r="J18" s="89">
        <v>18.600000000000001</v>
      </c>
      <c r="K18" s="90">
        <v>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81" t="s">
        <v>174</v>
      </c>
      <c r="I19" s="82">
        <v>8</v>
      </c>
      <c r="J19" s="83">
        <v>8</v>
      </c>
      <c r="K19" s="84">
        <v>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18:F81">
    <cfRule type="cellIs" dxfId="15" priority="1" operator="lessThanOrEqual">
      <formula>5</formula>
    </cfRule>
  </conditionalFormatting>
  <conditionalFormatting sqref="J1:J3 J5:K7 K20:K83 J20:J1000">
    <cfRule type="cellIs" dxfId="14" priority="2" operator="equal">
      <formula>1</formula>
    </cfRule>
  </conditionalFormatting>
  <conditionalFormatting sqref="J1:J3 J5:K7 K20:K83 J20:J1000">
    <cfRule type="cellIs" dxfId="13" priority="3" operator="equal">
      <formula>2</formula>
    </cfRule>
  </conditionalFormatting>
  <conditionalFormatting sqref="J1:J3 J5:K7 K20:K83 J20:J1000">
    <cfRule type="cellIs" dxfId="12" priority="4" operator="equal">
      <formula>3</formula>
    </cfRule>
  </conditionalFormatting>
  <conditionalFormatting sqref="B5:B50 A6:A50">
    <cfRule type="notContainsBlanks" dxfId="11" priority="5">
      <formula>LEN(TRIM(B5))&gt;0</formula>
    </cfRule>
  </conditionalFormatting>
  <conditionalFormatting sqref="H5:H50">
    <cfRule type="notContainsBlanks" dxfId="1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7.710937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175</v>
      </c>
      <c r="AB1" s="2"/>
      <c r="AD1" s="3"/>
      <c r="AE1" s="3"/>
    </row>
    <row r="2" spans="1:31" ht="14.25" customHeight="1">
      <c r="B2" s="5"/>
      <c r="C2" s="6"/>
      <c r="R2" s="7">
        <f>COUNT(R4:R33)</f>
        <v>1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176</v>
      </c>
      <c r="C4" s="22">
        <v>2003</v>
      </c>
      <c r="D4" s="22" t="s">
        <v>32</v>
      </c>
      <c r="E4" s="23">
        <v>2.7</v>
      </c>
      <c r="F4" s="23">
        <v>2.6</v>
      </c>
      <c r="G4" s="23">
        <v>2.7</v>
      </c>
      <c r="H4" s="23">
        <v>2.8</v>
      </c>
      <c r="I4" s="23"/>
      <c r="J4" s="24">
        <f t="shared" ref="J4:J33" si="0">IF(E4="","",(MEDIAN(E4:H4)*2)-I4)</f>
        <v>5.4</v>
      </c>
      <c r="K4" s="23">
        <v>6.6</v>
      </c>
      <c r="L4" s="23">
        <v>6.7</v>
      </c>
      <c r="M4" s="23">
        <v>6.8</v>
      </c>
      <c r="N4" s="23">
        <v>6.6</v>
      </c>
      <c r="O4" s="23">
        <v>4.4000000000000004</v>
      </c>
      <c r="P4" s="23"/>
      <c r="Q4" s="24">
        <f t="shared" ref="Q4:Q33" si="1">IF(K4="","",(MEDIAN(K4:N4)*2)+O4-P4)</f>
        <v>17.700000000000003</v>
      </c>
      <c r="R4" s="25">
        <f t="shared" ref="R4:R33" si="2">IF(J4="","",J4+Q4)</f>
        <v>23.1</v>
      </c>
      <c r="S4" s="26">
        <f t="shared" ref="S4:S33" si="3">IF(R4="","",_xlfn.RANK.EQ(R4,R$4:R$33))</f>
        <v>1</v>
      </c>
      <c r="T4" s="23">
        <v>8</v>
      </c>
      <c r="U4" s="23">
        <v>7.6</v>
      </c>
      <c r="V4" s="23">
        <v>8</v>
      </c>
      <c r="W4" s="23">
        <v>8.3000000000000007</v>
      </c>
      <c r="X4" s="23">
        <v>0.8</v>
      </c>
      <c r="Y4" s="27"/>
      <c r="Z4" s="27">
        <f t="shared" ref="Z4:Z33" si="4">IF(T4="","",(MEDIAN(T4:W4)*2)+X4-Y4)</f>
        <v>16.8</v>
      </c>
      <c r="AA4" s="29">
        <f t="shared" ref="AA4:AA33" si="5">IF(Z4="","",_xlfn.RANK.EQ(Z4,Z$4:Z$33))</f>
        <v>1</v>
      </c>
      <c r="AB4" s="28">
        <f t="shared" ref="AB4:AB33" si="6">IF(Z4="","",R4+Z4)</f>
        <v>39.900000000000006</v>
      </c>
      <c r="AC4" s="29">
        <f t="shared" ref="AC4:AC33" si="7">IF(AB4="","",_xlfn.RANK.EQ(AB4,AB$4:AB$33))</f>
        <v>1</v>
      </c>
      <c r="AD4" s="30">
        <f t="shared" ref="AD4:AD33" si="8">IF(R$2&lt;6,AB4,Z4)</f>
        <v>39.900000000000006</v>
      </c>
      <c r="AE4" s="31">
        <f t="shared" ref="AE4:AE33" si="9">IF(R$2&lt;6,AC4,AA4)</f>
        <v>1</v>
      </c>
    </row>
    <row r="5" spans="1:31" ht="18" customHeight="1">
      <c r="A5" s="32">
        <v>2</v>
      </c>
      <c r="B5" s="33"/>
      <c r="C5" s="34"/>
      <c r="D5" s="34"/>
      <c r="E5" s="35"/>
      <c r="F5" s="35"/>
      <c r="G5" s="35"/>
      <c r="H5" s="35"/>
      <c r="I5" s="35"/>
      <c r="J5" s="36" t="str">
        <f t="shared" si="0"/>
        <v/>
      </c>
      <c r="K5" s="35"/>
      <c r="L5" s="35"/>
      <c r="M5" s="35"/>
      <c r="N5" s="35"/>
      <c r="O5" s="35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3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4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6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12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0"/>
        <v/>
      </c>
      <c r="K32" s="35"/>
      <c r="L32" s="35"/>
      <c r="M32" s="35"/>
      <c r="N32" s="35"/>
      <c r="O32" s="35"/>
      <c r="P32" s="35"/>
      <c r="Q32" s="36" t="str">
        <f t="shared" si="1"/>
        <v/>
      </c>
      <c r="R32" s="37" t="str">
        <f t="shared" si="2"/>
        <v/>
      </c>
      <c r="S32" s="38" t="str">
        <f t="shared" si="3"/>
        <v/>
      </c>
      <c r="T32" s="35"/>
      <c r="U32" s="35"/>
      <c r="V32" s="35"/>
      <c r="W32" s="35"/>
      <c r="X32" s="35"/>
      <c r="Y32" s="39"/>
      <c r="Z32" s="40" t="str">
        <f t="shared" si="4"/>
        <v/>
      </c>
      <c r="AA32" s="31" t="str">
        <f t="shared" si="5"/>
        <v/>
      </c>
      <c r="AB32" s="40" t="str">
        <f t="shared" si="6"/>
        <v/>
      </c>
      <c r="AC32" s="31" t="str">
        <f t="shared" si="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0"/>
        <v/>
      </c>
      <c r="K33" s="70"/>
      <c r="L33" s="70"/>
      <c r="M33" s="70"/>
      <c r="N33" s="70"/>
      <c r="O33" s="70"/>
      <c r="P33" s="70"/>
      <c r="Q33" s="50" t="str">
        <f t="shared" si="1"/>
        <v/>
      </c>
      <c r="R33" s="51" t="str">
        <f t="shared" si="2"/>
        <v/>
      </c>
      <c r="S33" s="52" t="str">
        <f t="shared" si="3"/>
        <v/>
      </c>
      <c r="T33" s="70"/>
      <c r="U33" s="70"/>
      <c r="V33" s="70"/>
      <c r="W33" s="70"/>
      <c r="X33" s="70"/>
      <c r="Y33" s="53"/>
      <c r="Z33" s="54" t="str">
        <f t="shared" si="4"/>
        <v/>
      </c>
      <c r="AA33" s="55" t="str">
        <f t="shared" si="5"/>
        <v/>
      </c>
      <c r="AB33" s="54" t="str">
        <f t="shared" si="6"/>
        <v/>
      </c>
      <c r="AC33" s="55" t="str">
        <f t="shared" si="7"/>
        <v/>
      </c>
      <c r="AD33" s="56" t="str">
        <f t="shared" si="8"/>
        <v/>
      </c>
      <c r="AE33" s="55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1E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9" priority="1">
      <formula>R$2&gt;=6</formula>
    </cfRule>
  </conditionalFormatting>
  <conditionalFormatting sqref="AB3:AB33">
    <cfRule type="expression" dxfId="8" priority="2">
      <formula>R$2&lt;6</formula>
    </cfRule>
  </conditionalFormatting>
  <conditionalFormatting sqref="AA3:AA33">
    <cfRule type="expression" dxfId="7" priority="3">
      <formula>R$2&gt;=6</formula>
    </cfRule>
  </conditionalFormatting>
  <conditionalFormatting sqref="AC3:AC33">
    <cfRule type="expression" dxfId="6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'16'!A1</f>
        <v>15+ muži</v>
      </c>
      <c r="C1" s="58"/>
      <c r="D1" s="58"/>
      <c r="E1" s="59"/>
      <c r="F1" s="58"/>
      <c r="G1" s="60"/>
      <c r="H1" s="61" t="str">
        <f>IF(G5="","",IF('16'!R2&gt;=6,"O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IF(G5="","",IF('16'!R2&gt;=6,"...Protože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1" t="s">
        <v>176</v>
      </c>
      <c r="C7" s="82">
        <v>5.4</v>
      </c>
      <c r="D7" s="83">
        <v>17.700000000000003</v>
      </c>
      <c r="E7" s="83">
        <v>23.1</v>
      </c>
      <c r="F7" s="84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60"/>
      <c r="C8" s="62"/>
      <c r="D8" s="62"/>
      <c r="E8" s="63"/>
      <c r="F8" s="62"/>
      <c r="G8" s="60" t="str">
        <f t="shared" si="0"/>
        <v/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60"/>
      <c r="C9" s="62"/>
      <c r="D9" s="62"/>
      <c r="E9" s="63"/>
      <c r="F9" s="62"/>
      <c r="G9" s="60" t="str">
        <f t="shared" si="0"/>
        <v/>
      </c>
      <c r="H9" s="81" t="s">
        <v>176</v>
      </c>
      <c r="I9" s="82">
        <v>16.8</v>
      </c>
      <c r="J9" s="83">
        <v>39.900000000000006</v>
      </c>
      <c r="K9" s="84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60"/>
      <c r="C10" s="62"/>
      <c r="D10" s="62"/>
      <c r="E10" s="63"/>
      <c r="F10" s="62"/>
      <c r="G10" s="60" t="str">
        <f t="shared" si="0"/>
        <v/>
      </c>
      <c r="H10" s="60"/>
      <c r="I10" s="62"/>
      <c r="J10" s="63"/>
      <c r="K10" s="64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60"/>
      <c r="I11" s="62"/>
      <c r="J11" s="63"/>
      <c r="K11" s="64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60"/>
      <c r="I12" s="62"/>
      <c r="J12" s="63"/>
      <c r="K12" s="6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8:F81">
    <cfRule type="cellIs" dxfId="5" priority="1" operator="lessThanOrEqual">
      <formula>5</formula>
    </cfRule>
  </conditionalFormatting>
  <conditionalFormatting sqref="J1:J3 J5:K7 K10:K83 J10:J1000">
    <cfRule type="cellIs" dxfId="4" priority="2" operator="equal">
      <formula>1</formula>
    </cfRule>
  </conditionalFormatting>
  <conditionalFormatting sqref="J1:J3 J5:K7 K10:K83 J10:J1000">
    <cfRule type="cellIs" dxfId="3" priority="3" operator="equal">
      <formula>2</formula>
    </cfRule>
  </conditionalFormatting>
  <conditionalFormatting sqref="J1:J3 J5:K7 K10:K83 J10:J1000">
    <cfRule type="cellIs" dxfId="2" priority="4" operator="equal">
      <formula>3</formula>
    </cfRule>
  </conditionalFormatting>
  <conditionalFormatting sqref="B5:B50 A6:A50">
    <cfRule type="notContainsBlanks" dxfId="1" priority="5">
      <formula>LEN(TRIM(B5))&gt;0</formula>
    </cfRule>
  </conditionalFormatting>
  <conditionalFormatting sqref="H5:H50">
    <cfRule type="notContainsBlanks" dxfId="0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I1000"/>
  <sheetViews>
    <sheetView showGridLines="0" tabSelected="1" workbookViewId="0">
      <selection activeCell="P6" sqref="P6"/>
    </sheetView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'2'!A1</f>
        <v>L1 dívky - starší</v>
      </c>
      <c r="C1" s="58"/>
      <c r="D1" s="58"/>
      <c r="E1" s="59"/>
      <c r="F1" s="58"/>
      <c r="G1" s="60"/>
      <c r="H1" s="61" t="str">
        <f>IF(G5="","",IF('2'!R2&gt;=6,"O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t="s">
        <v>59</v>
      </c>
      <c r="C2" s="58"/>
      <c r="D2" s="58"/>
      <c r="E2" s="59"/>
      <c r="F2" s="58"/>
      <c r="G2" s="60"/>
      <c r="H2" s="60" t="str">
        <f>IF(G5="","",IF('2'!R2&gt;=6,"...Protože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85" t="s">
        <v>14</v>
      </c>
      <c r="C4" s="86" t="s">
        <v>179</v>
      </c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/>
      <c r="C6" s="73" t="s">
        <v>177</v>
      </c>
      <c r="D6" s="74"/>
      <c r="E6" s="74"/>
      <c r="F6" s="75"/>
      <c r="G6" s="60" t="str">
        <f t="shared" si="0"/>
        <v/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73" t="s">
        <v>35</v>
      </c>
      <c r="C7" s="72" t="s">
        <v>36</v>
      </c>
      <c r="D7" s="76" t="s">
        <v>37</v>
      </c>
      <c r="E7" s="76" t="s">
        <v>38</v>
      </c>
      <c r="F7" s="77" t="s">
        <v>39</v>
      </c>
      <c r="G7" s="60" t="str">
        <f t="shared" si="0"/>
        <v/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72" t="s">
        <v>178</v>
      </c>
      <c r="C8" s="78">
        <v>0</v>
      </c>
      <c r="D8" s="79">
        <v>0</v>
      </c>
      <c r="E8" s="79">
        <v>0</v>
      </c>
      <c r="F8" s="80">
        <v>0</v>
      </c>
      <c r="G8" s="60" t="str">
        <f t="shared" si="0"/>
        <v>F</v>
      </c>
      <c r="H8" s="72" t="s">
        <v>51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45</v>
      </c>
      <c r="C9" s="88">
        <v>16.100000000000001</v>
      </c>
      <c r="D9" s="89">
        <v>15.4</v>
      </c>
      <c r="E9" s="89">
        <v>31.5</v>
      </c>
      <c r="F9" s="90">
        <v>1</v>
      </c>
      <c r="G9" s="60" t="str">
        <f t="shared" si="0"/>
        <v>F</v>
      </c>
      <c r="H9" s="87" t="s">
        <v>52</v>
      </c>
      <c r="I9" s="88">
        <v>0</v>
      </c>
      <c r="J9" s="89"/>
      <c r="K9" s="9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46</v>
      </c>
      <c r="C10" s="88">
        <v>16</v>
      </c>
      <c r="D10" s="89">
        <v>15</v>
      </c>
      <c r="E10" s="89">
        <v>31</v>
      </c>
      <c r="F10" s="90">
        <v>2</v>
      </c>
      <c r="G10" s="60" t="str">
        <f t="shared" si="0"/>
        <v>F</v>
      </c>
      <c r="H10" s="87" t="s">
        <v>53</v>
      </c>
      <c r="I10" s="88">
        <v>0</v>
      </c>
      <c r="J10" s="89"/>
      <c r="K10" s="9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48</v>
      </c>
      <c r="C11" s="88">
        <v>15.5</v>
      </c>
      <c r="D11" s="89">
        <v>15.1</v>
      </c>
      <c r="E11" s="89">
        <v>30.6</v>
      </c>
      <c r="F11" s="90">
        <v>3</v>
      </c>
      <c r="G11" s="60" t="str">
        <f t="shared" si="0"/>
        <v>F</v>
      </c>
      <c r="H11" s="87" t="s">
        <v>54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49</v>
      </c>
      <c r="C12" s="88">
        <v>14.8</v>
      </c>
      <c r="D12" s="89">
        <v>15.1</v>
      </c>
      <c r="E12" s="89">
        <v>29.9</v>
      </c>
      <c r="F12" s="90">
        <v>4</v>
      </c>
      <c r="G12" s="60" t="str">
        <f t="shared" si="0"/>
        <v>F</v>
      </c>
      <c r="H12" s="87" t="s">
        <v>178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50</v>
      </c>
      <c r="C13" s="88">
        <v>14.8</v>
      </c>
      <c r="D13" s="89">
        <v>13.9</v>
      </c>
      <c r="E13" s="89">
        <v>28.700000000000003</v>
      </c>
      <c r="F13" s="90">
        <v>5</v>
      </c>
      <c r="G13" s="60" t="str">
        <f t="shared" si="0"/>
        <v>F</v>
      </c>
      <c r="H13" s="87" t="s">
        <v>55</v>
      </c>
      <c r="I13" s="88">
        <v>0</v>
      </c>
      <c r="J13" s="89">
        <v>0</v>
      </c>
      <c r="K13" s="90">
        <v>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51</v>
      </c>
      <c r="C14" s="88">
        <v>13.600000000000001</v>
      </c>
      <c r="D14" s="89">
        <v>14.7</v>
      </c>
      <c r="E14" s="89">
        <v>28.3</v>
      </c>
      <c r="F14" s="90">
        <v>6</v>
      </c>
      <c r="G14" s="60" t="str">
        <f t="shared" si="0"/>
        <v/>
      </c>
      <c r="H14" s="87" t="s">
        <v>58</v>
      </c>
      <c r="I14" s="88">
        <v>0</v>
      </c>
      <c r="J14" s="89">
        <v>0</v>
      </c>
      <c r="K14" s="90">
        <v>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52</v>
      </c>
      <c r="C15" s="88">
        <v>13.8</v>
      </c>
      <c r="D15" s="89">
        <v>12.600000000000001</v>
      </c>
      <c r="E15" s="89">
        <v>26.400000000000002</v>
      </c>
      <c r="F15" s="90">
        <v>7</v>
      </c>
      <c r="G15" s="60" t="str">
        <f t="shared" si="0"/>
        <v/>
      </c>
      <c r="H15" s="87" t="s">
        <v>56</v>
      </c>
      <c r="I15" s="88">
        <v>0</v>
      </c>
      <c r="J15" s="89">
        <v>0</v>
      </c>
      <c r="K15" s="90">
        <v>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7" t="s">
        <v>53</v>
      </c>
      <c r="C16" s="88">
        <v>13.7</v>
      </c>
      <c r="D16" s="89">
        <v>12.5</v>
      </c>
      <c r="E16" s="89">
        <v>26.2</v>
      </c>
      <c r="F16" s="90">
        <v>8</v>
      </c>
      <c r="G16" s="60" t="str">
        <f t="shared" si="0"/>
        <v/>
      </c>
      <c r="H16" s="87" t="s">
        <v>57</v>
      </c>
      <c r="I16" s="88">
        <v>0</v>
      </c>
      <c r="J16" s="89">
        <v>0</v>
      </c>
      <c r="K16" s="90">
        <v>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87" t="s">
        <v>54</v>
      </c>
      <c r="C17" s="88">
        <v>12</v>
      </c>
      <c r="D17" s="89">
        <v>13.5</v>
      </c>
      <c r="E17" s="89">
        <v>25.5</v>
      </c>
      <c r="F17" s="90">
        <v>9</v>
      </c>
      <c r="G17" s="60" t="str">
        <f t="shared" si="0"/>
        <v/>
      </c>
      <c r="H17" s="87" t="s">
        <v>46</v>
      </c>
      <c r="I17" s="88">
        <v>15.7</v>
      </c>
      <c r="J17" s="89">
        <v>15.7</v>
      </c>
      <c r="K17" s="90">
        <v>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87" t="s">
        <v>55</v>
      </c>
      <c r="C18" s="88">
        <v>13.2</v>
      </c>
      <c r="D18" s="89">
        <v>10.8</v>
      </c>
      <c r="E18" s="89">
        <v>24</v>
      </c>
      <c r="F18" s="90">
        <v>10</v>
      </c>
      <c r="G18" s="60" t="str">
        <f t="shared" si="0"/>
        <v/>
      </c>
      <c r="H18" s="87" t="s">
        <v>45</v>
      </c>
      <c r="I18" s="88">
        <v>15.3</v>
      </c>
      <c r="J18" s="89">
        <v>15.3</v>
      </c>
      <c r="K18" s="90">
        <v>2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87" t="s">
        <v>56</v>
      </c>
      <c r="C19" s="88">
        <v>14.600000000000001</v>
      </c>
      <c r="D19" s="89">
        <v>7.1</v>
      </c>
      <c r="E19" s="89">
        <v>21.700000000000003</v>
      </c>
      <c r="F19" s="90">
        <v>11</v>
      </c>
      <c r="G19" s="60" t="str">
        <f t="shared" si="0"/>
        <v/>
      </c>
      <c r="H19" s="87" t="s">
        <v>49</v>
      </c>
      <c r="I19" s="88">
        <v>14.999999999999998</v>
      </c>
      <c r="J19" s="89">
        <v>14.999999999999998</v>
      </c>
      <c r="K19" s="90">
        <v>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87" t="s">
        <v>57</v>
      </c>
      <c r="C20" s="88">
        <v>7.7</v>
      </c>
      <c r="D20" s="89">
        <v>12.8</v>
      </c>
      <c r="E20" s="89">
        <v>20.5</v>
      </c>
      <c r="F20" s="90">
        <v>12</v>
      </c>
      <c r="G20" s="60" t="str">
        <f t="shared" si="0"/>
        <v/>
      </c>
      <c r="H20" s="87" t="s">
        <v>50</v>
      </c>
      <c r="I20" s="88">
        <v>14.3</v>
      </c>
      <c r="J20" s="89">
        <v>14.3</v>
      </c>
      <c r="K20" s="90">
        <v>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81" t="s">
        <v>58</v>
      </c>
      <c r="C21" s="82">
        <v>12.8</v>
      </c>
      <c r="D21" s="83">
        <v>4.2</v>
      </c>
      <c r="E21" s="83">
        <v>17</v>
      </c>
      <c r="F21" s="84">
        <v>13</v>
      </c>
      <c r="G21" s="60" t="str">
        <f t="shared" si="0"/>
        <v/>
      </c>
      <c r="H21" s="81" t="s">
        <v>48</v>
      </c>
      <c r="I21" s="82">
        <v>14.299999999999999</v>
      </c>
      <c r="J21" s="83">
        <v>14.299999999999999</v>
      </c>
      <c r="K21" s="84">
        <v>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:F7 F22:F81">
    <cfRule type="cellIs" dxfId="148" priority="1" operator="lessThanOrEqual">
      <formula>5</formula>
    </cfRule>
  </conditionalFormatting>
  <conditionalFormatting sqref="J1:J3 J5:K7 K22:K83 J22:J1000">
    <cfRule type="cellIs" dxfId="147" priority="2" operator="equal">
      <formula>1</formula>
    </cfRule>
  </conditionalFormatting>
  <conditionalFormatting sqref="J1:J3 J5:K7 K22:K83 J22:J1000">
    <cfRule type="cellIs" dxfId="146" priority="3" operator="equal">
      <formula>2</formula>
    </cfRule>
  </conditionalFormatting>
  <conditionalFormatting sqref="J1:J3 J5:K7 K22:K83 J22:J1000">
    <cfRule type="cellIs" dxfId="145" priority="4" operator="equal">
      <formula>3</formula>
    </cfRule>
  </conditionalFormatting>
  <conditionalFormatting sqref="B5:B50 A6:A50">
    <cfRule type="notContainsBlanks" dxfId="144" priority="5">
      <formula>LEN(TRIM(B5))&gt;0</formula>
    </cfRule>
  </conditionalFormatting>
  <conditionalFormatting sqref="H5:H50">
    <cfRule type="notContainsBlanks" dxfId="14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19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60</v>
      </c>
      <c r="AB1" s="2"/>
      <c r="AD1" s="3"/>
      <c r="AE1" s="3"/>
    </row>
    <row r="2" spans="1:31" ht="14.25" customHeight="1">
      <c r="B2" s="5"/>
      <c r="C2" s="6"/>
      <c r="R2" s="7">
        <f>COUNT(R4:R33)</f>
        <v>2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61</v>
      </c>
      <c r="C4" s="22">
        <v>2011</v>
      </c>
      <c r="D4" s="22" t="s">
        <v>22</v>
      </c>
      <c r="E4" s="23">
        <v>1.9</v>
      </c>
      <c r="F4" s="23">
        <v>2</v>
      </c>
      <c r="G4" s="23">
        <v>1.7</v>
      </c>
      <c r="H4" s="23">
        <v>2</v>
      </c>
      <c r="I4" s="23"/>
      <c r="J4" s="24">
        <f t="shared" ref="J4:J23" si="0">IF(E4="","",(MEDIAN(E4:H4)*2)-I4)</f>
        <v>3.9</v>
      </c>
      <c r="K4" s="23">
        <v>6.1</v>
      </c>
      <c r="L4" s="23">
        <v>6</v>
      </c>
      <c r="M4" s="23">
        <v>5.6</v>
      </c>
      <c r="N4" s="23">
        <v>5.8</v>
      </c>
      <c r="O4" s="23">
        <v>0</v>
      </c>
      <c r="P4" s="23"/>
      <c r="Q4" s="24">
        <f t="shared" ref="Q4:Q23" si="1">IF(K4="","",(MEDIAN(K4:N4)*2)+O4-P4)</f>
        <v>11.8</v>
      </c>
      <c r="R4" s="25">
        <f t="shared" ref="R4:R23" si="2">IF(J4="","",J4+Q4)</f>
        <v>15.700000000000001</v>
      </c>
      <c r="S4" s="26">
        <f t="shared" ref="S4:S23" si="3">IF(R4="","",_xlfn.RANK.EQ(R4,R$4:R$33))</f>
        <v>2</v>
      </c>
      <c r="T4" s="23">
        <v>1.2</v>
      </c>
      <c r="U4" s="23">
        <v>1.2</v>
      </c>
      <c r="V4" s="23">
        <v>1.2</v>
      </c>
      <c r="W4" s="23">
        <v>1.2</v>
      </c>
      <c r="X4" s="23">
        <v>0</v>
      </c>
      <c r="Y4" s="27"/>
      <c r="Z4" s="27">
        <f t="shared" ref="Z4:Z23" si="4">IF(T4="","",(MEDIAN(T4:W4)*2)+X4-Y4)</f>
        <v>2.4</v>
      </c>
      <c r="AA4" s="29">
        <f t="shared" ref="AA4:AA23" si="5">IF(Z4="","",_xlfn.RANK.EQ(Z4,Z$4:Z$33))</f>
        <v>2</v>
      </c>
      <c r="AB4" s="28">
        <f t="shared" ref="AB4:AB23" si="6">IF(Z4="","",R4+Z4)</f>
        <v>18.100000000000001</v>
      </c>
      <c r="AC4" s="29">
        <f t="shared" ref="AC4:AC23" si="7">IF(AB4="","",_xlfn.RANK.EQ(AB4,AB$4:AB$33))</f>
        <v>2</v>
      </c>
      <c r="AD4" s="30">
        <f t="shared" ref="AD4:AD23" si="8">IF(R$2&lt;6,AB4,Z4)</f>
        <v>18.100000000000001</v>
      </c>
      <c r="AE4" s="31">
        <f t="shared" ref="AE4:AE23" si="9">IF(R$2&lt;6,AC4,AA4)</f>
        <v>2</v>
      </c>
    </row>
    <row r="5" spans="1:31" ht="18" customHeight="1">
      <c r="A5" s="32">
        <v>2</v>
      </c>
      <c r="B5" s="33" t="s">
        <v>62</v>
      </c>
      <c r="C5" s="34">
        <v>2016</v>
      </c>
      <c r="D5" s="34" t="s">
        <v>63</v>
      </c>
      <c r="E5" s="35">
        <v>6.6</v>
      </c>
      <c r="F5" s="35">
        <v>5.6</v>
      </c>
      <c r="G5" s="35">
        <v>5.4</v>
      </c>
      <c r="H5" s="35">
        <v>5.7</v>
      </c>
      <c r="I5" s="35"/>
      <c r="J5" s="36">
        <f t="shared" si="0"/>
        <v>11.3</v>
      </c>
      <c r="K5" s="35">
        <v>6.2</v>
      </c>
      <c r="L5" s="35">
        <v>5.8</v>
      </c>
      <c r="M5" s="35">
        <v>6</v>
      </c>
      <c r="N5" s="35">
        <v>5.5</v>
      </c>
      <c r="O5" s="35">
        <v>0</v>
      </c>
      <c r="P5" s="35"/>
      <c r="Q5" s="36">
        <f t="shared" si="1"/>
        <v>11.8</v>
      </c>
      <c r="R5" s="37">
        <f t="shared" si="2"/>
        <v>23.1</v>
      </c>
      <c r="S5" s="38">
        <f t="shared" si="3"/>
        <v>1</v>
      </c>
      <c r="T5" s="35">
        <v>6.2</v>
      </c>
      <c r="U5" s="35">
        <v>5.8</v>
      </c>
      <c r="V5" s="35">
        <v>5.6</v>
      </c>
      <c r="W5" s="35">
        <v>6.2</v>
      </c>
      <c r="X5" s="35"/>
      <c r="Y5" s="39"/>
      <c r="Z5" s="40">
        <f t="shared" si="4"/>
        <v>12</v>
      </c>
      <c r="AA5" s="31">
        <f t="shared" si="5"/>
        <v>1</v>
      </c>
      <c r="AB5" s="40">
        <f t="shared" si="6"/>
        <v>35.1</v>
      </c>
      <c r="AC5" s="31">
        <f t="shared" si="7"/>
        <v>1</v>
      </c>
      <c r="AD5" s="41">
        <f t="shared" si="8"/>
        <v>35.1</v>
      </c>
      <c r="AE5" s="31">
        <f t="shared" si="9"/>
        <v>1</v>
      </c>
    </row>
    <row r="6" spans="1:31" ht="18" customHeight="1">
      <c r="A6" s="32">
        <v>3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4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6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7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12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13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/>
      <c r="K24" s="35"/>
      <c r="L24" s="35"/>
      <c r="M24" s="35"/>
      <c r="N24" s="35"/>
      <c r="O24" s="35"/>
      <c r="P24" s="35"/>
      <c r="Q24" s="36"/>
      <c r="R24" s="37"/>
      <c r="S24" s="38"/>
      <c r="T24" s="35"/>
      <c r="U24" s="35"/>
      <c r="V24" s="35"/>
      <c r="W24" s="35"/>
      <c r="X24" s="35"/>
      <c r="Y24" s="39"/>
      <c r="Z24" s="40"/>
      <c r="AA24" s="31"/>
      <c r="AB24" s="40"/>
      <c r="AC24" s="31"/>
      <c r="AD24" s="41"/>
      <c r="AE24" s="31"/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/>
      <c r="K25" s="35"/>
      <c r="L25" s="35"/>
      <c r="M25" s="35"/>
      <c r="N25" s="35"/>
      <c r="O25" s="35"/>
      <c r="P25" s="35"/>
      <c r="Q25" s="36"/>
      <c r="R25" s="37"/>
      <c r="S25" s="38"/>
      <c r="T25" s="35"/>
      <c r="U25" s="35"/>
      <c r="V25" s="35"/>
      <c r="W25" s="35"/>
      <c r="X25" s="35"/>
      <c r="Y25" s="39"/>
      <c r="Z25" s="40"/>
      <c r="AA25" s="31"/>
      <c r="AB25" s="40"/>
      <c r="AC25" s="31"/>
      <c r="AD25" s="41"/>
      <c r="AE25" s="31"/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ref="J26:J33" si="10">IF(E26="","",(MEDIAN(E26:H26)*2)-I26)</f>
        <v/>
      </c>
      <c r="K26" s="35"/>
      <c r="L26" s="35"/>
      <c r="M26" s="35"/>
      <c r="N26" s="35"/>
      <c r="O26" s="35"/>
      <c r="P26" s="35"/>
      <c r="Q26" s="36" t="str">
        <f t="shared" ref="Q26:Q33" si="11">IF(K26="","",(MEDIAN(K26:N26)*2)+O26-P26)</f>
        <v/>
      </c>
      <c r="R26" s="37" t="str">
        <f t="shared" ref="R26:R33" si="12">IF(J26="","",J26+Q26)</f>
        <v/>
      </c>
      <c r="S26" s="38" t="str">
        <f t="shared" ref="S26:S33" si="13">IF(R26="","",_xlfn.RANK.EQ(R26,R$4:R$33))</f>
        <v/>
      </c>
      <c r="T26" s="35"/>
      <c r="U26" s="35"/>
      <c r="V26" s="35"/>
      <c r="W26" s="35"/>
      <c r="X26" s="35"/>
      <c r="Y26" s="39"/>
      <c r="Z26" s="40" t="str">
        <f t="shared" ref="Z26:Z33" si="14">IF(T26="","",(MEDIAN(T26:W26)*2)+X26-Y26)</f>
        <v/>
      </c>
      <c r="AA26" s="31" t="str">
        <f t="shared" ref="AA26:AA33" si="15">IF(Z26="","",_xlfn.RANK.EQ(Z26,Z$4:Z$33))</f>
        <v/>
      </c>
      <c r="AB26" s="40" t="str">
        <f t="shared" ref="AB26:AB33" si="16">IF(Z26="","",R26+Z26)</f>
        <v/>
      </c>
      <c r="AC26" s="31" t="str">
        <f t="shared" ref="AC26:AC33" si="17">IF(AB26="","",_xlfn.RANK.EQ(AB26,AB$4:AB$33))</f>
        <v/>
      </c>
      <c r="AD26" s="41" t="str">
        <f t="shared" ref="AD26:AD33" si="18">IF(R$2&lt;6,AB26,Z26)</f>
        <v/>
      </c>
      <c r="AE26" s="31" t="str">
        <f t="shared" ref="AE26:AE33" si="19">IF(R$2&lt;6,AC26,AA26)</f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10"/>
        <v/>
      </c>
      <c r="K27" s="35"/>
      <c r="L27" s="35"/>
      <c r="M27" s="35"/>
      <c r="N27" s="35"/>
      <c r="O27" s="35"/>
      <c r="P27" s="35"/>
      <c r="Q27" s="36" t="str">
        <f t="shared" si="11"/>
        <v/>
      </c>
      <c r="R27" s="37" t="str">
        <f t="shared" si="12"/>
        <v/>
      </c>
      <c r="S27" s="38" t="str">
        <f t="shared" si="13"/>
        <v/>
      </c>
      <c r="T27" s="35"/>
      <c r="U27" s="35"/>
      <c r="V27" s="35"/>
      <c r="W27" s="35"/>
      <c r="X27" s="35"/>
      <c r="Y27" s="39"/>
      <c r="Z27" s="40" t="str">
        <f t="shared" si="14"/>
        <v/>
      </c>
      <c r="AA27" s="31" t="str">
        <f t="shared" si="15"/>
        <v/>
      </c>
      <c r="AB27" s="40" t="str">
        <f t="shared" si="16"/>
        <v/>
      </c>
      <c r="AC27" s="31" t="str">
        <f t="shared" si="17"/>
        <v/>
      </c>
      <c r="AD27" s="41" t="str">
        <f t="shared" si="18"/>
        <v/>
      </c>
      <c r="AE27" s="31" t="str">
        <f t="shared" si="1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10"/>
        <v/>
      </c>
      <c r="K28" s="35"/>
      <c r="L28" s="35"/>
      <c r="M28" s="35"/>
      <c r="N28" s="35"/>
      <c r="O28" s="35"/>
      <c r="P28" s="35"/>
      <c r="Q28" s="36" t="str">
        <f t="shared" si="11"/>
        <v/>
      </c>
      <c r="R28" s="37" t="str">
        <f t="shared" si="12"/>
        <v/>
      </c>
      <c r="S28" s="38" t="str">
        <f t="shared" si="13"/>
        <v/>
      </c>
      <c r="T28" s="35"/>
      <c r="U28" s="35"/>
      <c r="V28" s="35"/>
      <c r="W28" s="35"/>
      <c r="X28" s="35"/>
      <c r="Y28" s="39"/>
      <c r="Z28" s="40" t="str">
        <f t="shared" si="14"/>
        <v/>
      </c>
      <c r="AA28" s="31" t="str">
        <f t="shared" si="15"/>
        <v/>
      </c>
      <c r="AB28" s="40" t="str">
        <f t="shared" si="16"/>
        <v/>
      </c>
      <c r="AC28" s="31" t="str">
        <f t="shared" si="17"/>
        <v/>
      </c>
      <c r="AD28" s="41" t="str">
        <f t="shared" si="18"/>
        <v/>
      </c>
      <c r="AE28" s="31" t="str">
        <f t="shared" si="1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10"/>
        <v/>
      </c>
      <c r="K29" s="35"/>
      <c r="L29" s="35"/>
      <c r="M29" s="35"/>
      <c r="N29" s="35"/>
      <c r="O29" s="35"/>
      <c r="P29" s="35"/>
      <c r="Q29" s="36" t="str">
        <f t="shared" si="11"/>
        <v/>
      </c>
      <c r="R29" s="37" t="str">
        <f t="shared" si="12"/>
        <v/>
      </c>
      <c r="S29" s="38" t="str">
        <f t="shared" si="13"/>
        <v/>
      </c>
      <c r="T29" s="35"/>
      <c r="U29" s="35"/>
      <c r="V29" s="35"/>
      <c r="W29" s="35"/>
      <c r="X29" s="35"/>
      <c r="Y29" s="39"/>
      <c r="Z29" s="40" t="str">
        <f t="shared" si="14"/>
        <v/>
      </c>
      <c r="AA29" s="31" t="str">
        <f t="shared" si="15"/>
        <v/>
      </c>
      <c r="AB29" s="40" t="str">
        <f t="shared" si="16"/>
        <v/>
      </c>
      <c r="AC29" s="31" t="str">
        <f t="shared" si="17"/>
        <v/>
      </c>
      <c r="AD29" s="41" t="str">
        <f t="shared" si="18"/>
        <v/>
      </c>
      <c r="AE29" s="31" t="str">
        <f t="shared" si="1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10"/>
        <v/>
      </c>
      <c r="K30" s="35"/>
      <c r="L30" s="35"/>
      <c r="M30" s="35"/>
      <c r="N30" s="35"/>
      <c r="O30" s="35"/>
      <c r="P30" s="35"/>
      <c r="Q30" s="36" t="str">
        <f t="shared" si="11"/>
        <v/>
      </c>
      <c r="R30" s="37" t="str">
        <f t="shared" si="12"/>
        <v/>
      </c>
      <c r="S30" s="38" t="str">
        <f t="shared" si="13"/>
        <v/>
      </c>
      <c r="T30" s="35"/>
      <c r="U30" s="35"/>
      <c r="V30" s="35"/>
      <c r="W30" s="35"/>
      <c r="X30" s="35"/>
      <c r="Y30" s="39"/>
      <c r="Z30" s="40" t="str">
        <f t="shared" si="14"/>
        <v/>
      </c>
      <c r="AA30" s="31" t="str">
        <f t="shared" si="15"/>
        <v/>
      </c>
      <c r="AB30" s="40" t="str">
        <f t="shared" si="16"/>
        <v/>
      </c>
      <c r="AC30" s="31" t="str">
        <f t="shared" si="17"/>
        <v/>
      </c>
      <c r="AD30" s="41" t="str">
        <f t="shared" si="18"/>
        <v/>
      </c>
      <c r="AE30" s="31" t="str">
        <f t="shared" si="1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10"/>
        <v/>
      </c>
      <c r="K31" s="35"/>
      <c r="L31" s="35"/>
      <c r="M31" s="35"/>
      <c r="N31" s="35"/>
      <c r="O31" s="35"/>
      <c r="P31" s="35"/>
      <c r="Q31" s="36" t="str">
        <f t="shared" si="11"/>
        <v/>
      </c>
      <c r="R31" s="37" t="str">
        <f t="shared" si="12"/>
        <v/>
      </c>
      <c r="S31" s="38" t="str">
        <f t="shared" si="13"/>
        <v/>
      </c>
      <c r="T31" s="35"/>
      <c r="U31" s="35"/>
      <c r="V31" s="35"/>
      <c r="W31" s="35"/>
      <c r="X31" s="35"/>
      <c r="Y31" s="39"/>
      <c r="Z31" s="40" t="str">
        <f t="shared" si="14"/>
        <v/>
      </c>
      <c r="AA31" s="31" t="str">
        <f t="shared" si="15"/>
        <v/>
      </c>
      <c r="AB31" s="40" t="str">
        <f t="shared" si="16"/>
        <v/>
      </c>
      <c r="AC31" s="31" t="str">
        <f t="shared" si="17"/>
        <v/>
      </c>
      <c r="AD31" s="41" t="str">
        <f t="shared" si="18"/>
        <v/>
      </c>
      <c r="AE31" s="31" t="str">
        <f t="shared" si="1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10"/>
        <v/>
      </c>
      <c r="K32" s="35"/>
      <c r="L32" s="35"/>
      <c r="M32" s="35"/>
      <c r="N32" s="35"/>
      <c r="O32" s="35"/>
      <c r="P32" s="35"/>
      <c r="Q32" s="36" t="str">
        <f t="shared" si="11"/>
        <v/>
      </c>
      <c r="R32" s="37" t="str">
        <f t="shared" si="12"/>
        <v/>
      </c>
      <c r="S32" s="38" t="str">
        <f t="shared" si="13"/>
        <v/>
      </c>
      <c r="T32" s="35"/>
      <c r="U32" s="35"/>
      <c r="V32" s="35"/>
      <c r="W32" s="35"/>
      <c r="X32" s="35"/>
      <c r="Y32" s="39"/>
      <c r="Z32" s="40" t="str">
        <f t="shared" si="14"/>
        <v/>
      </c>
      <c r="AA32" s="31" t="str">
        <f t="shared" si="15"/>
        <v/>
      </c>
      <c r="AB32" s="40" t="str">
        <f t="shared" si="16"/>
        <v/>
      </c>
      <c r="AC32" s="31" t="str">
        <f t="shared" si="17"/>
        <v/>
      </c>
      <c r="AD32" s="41" t="str">
        <f t="shared" si="18"/>
        <v/>
      </c>
      <c r="AE32" s="31" t="str">
        <f t="shared" si="1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10"/>
        <v/>
      </c>
      <c r="K33" s="70"/>
      <c r="L33" s="70"/>
      <c r="M33" s="70"/>
      <c r="N33" s="70"/>
      <c r="O33" s="70"/>
      <c r="P33" s="70"/>
      <c r="Q33" s="50" t="str">
        <f t="shared" si="11"/>
        <v/>
      </c>
      <c r="R33" s="51" t="str">
        <f t="shared" si="12"/>
        <v/>
      </c>
      <c r="S33" s="52" t="str">
        <f t="shared" si="13"/>
        <v/>
      </c>
      <c r="T33" s="70"/>
      <c r="U33" s="70"/>
      <c r="V33" s="70"/>
      <c r="W33" s="70"/>
      <c r="X33" s="70"/>
      <c r="Y33" s="53"/>
      <c r="Z33" s="54" t="str">
        <f t="shared" si="14"/>
        <v/>
      </c>
      <c r="AA33" s="55" t="str">
        <f t="shared" si="15"/>
        <v/>
      </c>
      <c r="AB33" s="54" t="str">
        <f t="shared" si="16"/>
        <v/>
      </c>
      <c r="AC33" s="55" t="str">
        <f t="shared" si="17"/>
        <v/>
      </c>
      <c r="AD33" s="56" t="str">
        <f t="shared" si="18"/>
        <v/>
      </c>
      <c r="AE33" s="55" t="str">
        <f t="shared" si="1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4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142" priority="1">
      <formula>R$2&gt;=6</formula>
    </cfRule>
  </conditionalFormatting>
  <conditionalFormatting sqref="AB3:AB33">
    <cfRule type="expression" dxfId="141" priority="2">
      <formula>R$2&lt;6</formula>
    </cfRule>
  </conditionalFormatting>
  <conditionalFormatting sqref="AA3:AA33">
    <cfRule type="expression" dxfId="140" priority="3">
      <formula>R$2&gt;=6</formula>
    </cfRule>
  </conditionalFormatting>
  <conditionalFormatting sqref="AC3:AC33">
    <cfRule type="expression" dxfId="13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'3'!A1</f>
        <v>L1 chlapci</v>
      </c>
      <c r="C1" s="58"/>
      <c r="D1" s="58"/>
      <c r="E1" s="59"/>
      <c r="F1" s="58"/>
      <c r="G1" s="60"/>
      <c r="H1" s="61" t="str">
        <f>IF(G5="","",IF('3'!R2&gt;=6,"O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s="85" t="s">
        <v>14</v>
      </c>
      <c r="C2" s="86" t="s">
        <v>179</v>
      </c>
      <c r="D2" s="58"/>
      <c r="E2" s="59"/>
      <c r="F2" s="58"/>
      <c r="G2" s="60"/>
      <c r="H2" s="60" t="str">
        <f>IF(G5="","",IF('3'!R2&gt;=6,"...Protože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72"/>
      <c r="C4" s="73" t="s">
        <v>177</v>
      </c>
      <c r="D4" s="74"/>
      <c r="E4" s="74"/>
      <c r="F4" s="75"/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B5" s="73" t="s">
        <v>35</v>
      </c>
      <c r="C5" s="72" t="s">
        <v>36</v>
      </c>
      <c r="D5" s="76" t="s">
        <v>37</v>
      </c>
      <c r="E5" s="76" t="s">
        <v>38</v>
      </c>
      <c r="F5" s="77" t="s">
        <v>39</v>
      </c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 t="s">
        <v>178</v>
      </c>
      <c r="C6" s="78">
        <v>0</v>
      </c>
      <c r="D6" s="79">
        <v>0</v>
      </c>
      <c r="E6" s="79">
        <v>0</v>
      </c>
      <c r="F6" s="80">
        <v>0</v>
      </c>
      <c r="G6" s="60" t="str">
        <f t="shared" si="0"/>
        <v>F</v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87" t="s">
        <v>62</v>
      </c>
      <c r="C7" s="88">
        <v>11.3</v>
      </c>
      <c r="D7" s="89">
        <v>11.8</v>
      </c>
      <c r="E7" s="89">
        <v>23.1</v>
      </c>
      <c r="F7" s="90">
        <v>1</v>
      </c>
      <c r="G7" s="60" t="str">
        <f t="shared" si="0"/>
        <v>F</v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81" t="s">
        <v>61</v>
      </c>
      <c r="C8" s="82">
        <v>3.9</v>
      </c>
      <c r="D8" s="83">
        <v>11.8</v>
      </c>
      <c r="E8" s="83">
        <v>15.700000000000001</v>
      </c>
      <c r="F8" s="84">
        <v>2</v>
      </c>
      <c r="G8" s="60" t="str">
        <f t="shared" si="0"/>
        <v>F</v>
      </c>
      <c r="H8" s="72" t="s">
        <v>178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60"/>
      <c r="C9" s="62"/>
      <c r="D9" s="62"/>
      <c r="E9" s="63"/>
      <c r="F9" s="62"/>
      <c r="G9" s="60" t="str">
        <f t="shared" si="0"/>
        <v/>
      </c>
      <c r="H9" s="87" t="s">
        <v>62</v>
      </c>
      <c r="I9" s="88">
        <v>12</v>
      </c>
      <c r="J9" s="89">
        <v>35.1</v>
      </c>
      <c r="K9" s="9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60"/>
      <c r="C10" s="62"/>
      <c r="D10" s="62"/>
      <c r="E10" s="63"/>
      <c r="F10" s="62"/>
      <c r="G10" s="60" t="str">
        <f t="shared" si="0"/>
        <v/>
      </c>
      <c r="H10" s="81" t="s">
        <v>61</v>
      </c>
      <c r="I10" s="82">
        <v>2.4</v>
      </c>
      <c r="J10" s="83">
        <v>18.100000000000001</v>
      </c>
      <c r="K10" s="84">
        <v>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60"/>
      <c r="C11" s="62"/>
      <c r="D11" s="62"/>
      <c r="E11" s="63"/>
      <c r="F11" s="62"/>
      <c r="G11" s="60" t="str">
        <f t="shared" si="0"/>
        <v/>
      </c>
      <c r="H11" s="60"/>
      <c r="I11" s="62"/>
      <c r="J11" s="63"/>
      <c r="K11" s="64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60"/>
      <c r="C12" s="62"/>
      <c r="D12" s="62"/>
      <c r="E12" s="63"/>
      <c r="F12" s="62"/>
      <c r="G12" s="60" t="str">
        <f t="shared" si="0"/>
        <v/>
      </c>
      <c r="H12" s="60"/>
      <c r="I12" s="62"/>
      <c r="J12" s="63"/>
      <c r="K12" s="6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60"/>
      <c r="C13" s="62"/>
      <c r="D13" s="62"/>
      <c r="E13" s="63"/>
      <c r="F13" s="62"/>
      <c r="G13" s="60" t="str">
        <f t="shared" si="0"/>
        <v/>
      </c>
      <c r="H13" s="60"/>
      <c r="I13" s="62"/>
      <c r="J13" s="63"/>
      <c r="K13" s="64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60"/>
      <c r="C14" s="62"/>
      <c r="D14" s="62"/>
      <c r="E14" s="63"/>
      <c r="F14" s="62"/>
      <c r="G14" s="60" t="str">
        <f t="shared" si="0"/>
        <v/>
      </c>
      <c r="H14" s="60"/>
      <c r="I14" s="62"/>
      <c r="J14" s="63"/>
      <c r="K14" s="6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60"/>
      <c r="C15" s="62"/>
      <c r="D15" s="62"/>
      <c r="E15" s="63"/>
      <c r="F15" s="62"/>
      <c r="G15" s="60" t="str">
        <f t="shared" si="0"/>
        <v/>
      </c>
      <c r="H15" s="60"/>
      <c r="I15" s="62"/>
      <c r="J15" s="63"/>
      <c r="K15" s="6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60"/>
      <c r="C16" s="62"/>
      <c r="D16" s="62"/>
      <c r="E16" s="63"/>
      <c r="F16" s="62"/>
      <c r="G16" s="60" t="str">
        <f t="shared" si="0"/>
        <v/>
      </c>
      <c r="H16" s="60"/>
      <c r="I16" s="62"/>
      <c r="J16" s="63"/>
      <c r="K16" s="6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60"/>
      <c r="C17" s="62"/>
      <c r="D17" s="62"/>
      <c r="E17" s="63"/>
      <c r="F17" s="62"/>
      <c r="G17" s="60" t="str">
        <f t="shared" si="0"/>
        <v/>
      </c>
      <c r="H17" s="60"/>
      <c r="I17" s="62"/>
      <c r="J17" s="63"/>
      <c r="K17" s="6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60"/>
      <c r="C18" s="62"/>
      <c r="D18" s="62"/>
      <c r="E18" s="63"/>
      <c r="F18" s="62"/>
      <c r="G18" s="60" t="str">
        <f t="shared" si="0"/>
        <v/>
      </c>
      <c r="H18" s="60"/>
      <c r="I18" s="62"/>
      <c r="J18" s="63"/>
      <c r="K18" s="6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60"/>
      <c r="C19" s="62"/>
      <c r="D19" s="62"/>
      <c r="E19" s="63"/>
      <c r="F19" s="62"/>
      <c r="G19" s="60" t="str">
        <f t="shared" si="0"/>
        <v/>
      </c>
      <c r="H19" s="60"/>
      <c r="I19" s="62"/>
      <c r="J19" s="63"/>
      <c r="K19" s="6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60"/>
      <c r="C20" s="62"/>
      <c r="D20" s="62"/>
      <c r="E20" s="63"/>
      <c r="F20" s="62"/>
      <c r="G20" s="60" t="str">
        <f t="shared" si="0"/>
        <v/>
      </c>
      <c r="H20" s="60"/>
      <c r="I20" s="62"/>
      <c r="J20" s="63"/>
      <c r="K20" s="6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60"/>
      <c r="C21" s="62"/>
      <c r="D21" s="62"/>
      <c r="E21" s="63"/>
      <c r="F21" s="62"/>
      <c r="G21" s="60" t="str">
        <f t="shared" si="0"/>
        <v/>
      </c>
      <c r="H21" s="60"/>
      <c r="I21" s="62"/>
      <c r="J21" s="63"/>
      <c r="K21" s="6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60"/>
      <c r="C22" s="62"/>
      <c r="D22" s="65"/>
      <c r="E22" s="66"/>
      <c r="F22" s="62"/>
      <c r="G22" s="60" t="str">
        <f t="shared" si="0"/>
        <v/>
      </c>
      <c r="H22" s="60"/>
      <c r="I22" s="62"/>
      <c r="J22" s="63"/>
      <c r="K22" s="6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4.25" customHeight="1">
      <c r="A23" s="60"/>
      <c r="B23" s="60"/>
      <c r="C23" s="62"/>
      <c r="D23" s="65"/>
      <c r="E23" s="66"/>
      <c r="F23" s="62"/>
      <c r="G23" s="60" t="str">
        <f t="shared" si="0"/>
        <v/>
      </c>
      <c r="H23" s="60"/>
      <c r="I23" s="62"/>
      <c r="J23" s="63"/>
      <c r="K23" s="6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 F9:F81">
    <cfRule type="cellIs" dxfId="138" priority="1" operator="lessThanOrEqual">
      <formula>5</formula>
    </cfRule>
  </conditionalFormatting>
  <conditionalFormatting sqref="J1:J3 J5:K7 K11:K83 J11:J1000">
    <cfRule type="cellIs" dxfId="137" priority="2" operator="equal">
      <formula>1</formula>
    </cfRule>
  </conditionalFormatting>
  <conditionalFormatting sqref="J1:J3 J5:K7 K11:K83 J11:J1000">
    <cfRule type="cellIs" dxfId="136" priority="3" operator="equal">
      <formula>2</formula>
    </cfRule>
  </conditionalFormatting>
  <conditionalFormatting sqref="J1:J3 J5:K7 K11:K83 J11:J1000">
    <cfRule type="cellIs" dxfId="135" priority="4" operator="equal">
      <formula>3</formula>
    </cfRule>
  </conditionalFormatting>
  <conditionalFormatting sqref="B5:B50 A6:A50">
    <cfRule type="notContainsBlanks" dxfId="134" priority="5">
      <formula>LEN(TRIM(B5))&gt;0</formula>
    </cfRule>
  </conditionalFormatting>
  <conditionalFormatting sqref="H5:H50">
    <cfRule type="notContainsBlanks" dxfId="13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64</v>
      </c>
      <c r="AB1" s="2"/>
      <c r="AD1" s="3"/>
      <c r="AE1" s="3"/>
    </row>
    <row r="2" spans="1:31" ht="14.25" customHeight="1">
      <c r="B2" s="5"/>
      <c r="C2" s="6"/>
      <c r="R2" s="7">
        <f>COUNT(R4:R33)</f>
        <v>15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1</v>
      </c>
      <c r="B4" s="21" t="s">
        <v>65</v>
      </c>
      <c r="C4" s="22">
        <v>2014</v>
      </c>
      <c r="D4" s="22" t="s">
        <v>32</v>
      </c>
      <c r="E4" s="23">
        <v>6.5</v>
      </c>
      <c r="F4" s="23">
        <v>6.5</v>
      </c>
      <c r="G4" s="23">
        <v>6.8</v>
      </c>
      <c r="H4" s="23">
        <v>6</v>
      </c>
      <c r="I4" s="23"/>
      <c r="J4" s="24">
        <f t="shared" ref="J4:J33" si="0">IF(E4="","",(MEDIAN(E4:H4)*2)-I4)</f>
        <v>13</v>
      </c>
      <c r="K4" s="23">
        <v>6.8</v>
      </c>
      <c r="L4" s="23">
        <v>6.3</v>
      </c>
      <c r="M4" s="23">
        <v>7.1</v>
      </c>
      <c r="N4" s="23">
        <v>7</v>
      </c>
      <c r="O4" s="23">
        <v>0.6</v>
      </c>
      <c r="P4" s="23"/>
      <c r="Q4" s="24">
        <f t="shared" ref="Q4:Q33" si="1">IF(K4="","",(MEDIAN(K4:N4)*2)+O4-P4)</f>
        <v>14.4</v>
      </c>
      <c r="R4" s="25">
        <f t="shared" ref="R4:R33" si="2">IF(J4="","",J4+Q4)</f>
        <v>27.4</v>
      </c>
      <c r="S4" s="26">
        <f t="shared" ref="S4:S33" si="3">IF(R4="","",_xlfn.RANK.EQ(R4,R$4:R$33))</f>
        <v>11</v>
      </c>
      <c r="T4" s="23"/>
      <c r="U4" s="23"/>
      <c r="V4" s="23"/>
      <c r="W4" s="23"/>
      <c r="X4" s="23"/>
      <c r="Y4" s="27"/>
      <c r="Z4" s="27" t="str">
        <f t="shared" ref="Z4:Z33" si="4">IF(T4="","",(MEDIAN(T4:W4)*2)+X4-Y4)</f>
        <v/>
      </c>
      <c r="AA4" s="29" t="str">
        <f t="shared" ref="AA4:AA33" si="5">IF(Z4="","",_xlfn.RANK.EQ(Z4,Z$4:Z$33))</f>
        <v/>
      </c>
      <c r="AB4" s="28" t="str">
        <f t="shared" ref="AB4:AB33" si="6">IF(Z4="","",R4+Z4)</f>
        <v/>
      </c>
      <c r="AC4" s="29" t="str">
        <f t="shared" ref="AC4:AC33" si="7">IF(AB4="","",_xlfn.RANK.EQ(AB4,AB$4:AB$33))</f>
        <v/>
      </c>
      <c r="AD4" s="30" t="str">
        <f t="shared" ref="AD4:AD33" si="8">IF(R$2&lt;6,AB4,Z4)</f>
        <v/>
      </c>
      <c r="AE4" s="31" t="str">
        <f t="shared" ref="AE4:AE33" si="9">IF(R$2&lt;6,AC4,AA4)</f>
        <v/>
      </c>
    </row>
    <row r="5" spans="1:31" ht="18" customHeight="1">
      <c r="A5" s="32">
        <v>2</v>
      </c>
      <c r="B5" s="33" t="s">
        <v>66</v>
      </c>
      <c r="C5" s="34">
        <v>2013</v>
      </c>
      <c r="D5" s="34" t="s">
        <v>67</v>
      </c>
      <c r="E5" s="35">
        <v>6.2</v>
      </c>
      <c r="F5" s="35">
        <v>5.8</v>
      </c>
      <c r="G5" s="35">
        <v>6.3</v>
      </c>
      <c r="H5" s="35">
        <v>5.8</v>
      </c>
      <c r="I5" s="35"/>
      <c r="J5" s="36">
        <f t="shared" si="0"/>
        <v>12</v>
      </c>
      <c r="K5" s="35">
        <v>6.5</v>
      </c>
      <c r="L5" s="35">
        <v>5.5</v>
      </c>
      <c r="M5" s="35">
        <v>6.3</v>
      </c>
      <c r="N5" s="35">
        <v>5.9</v>
      </c>
      <c r="O5" s="35">
        <v>0.6</v>
      </c>
      <c r="P5" s="35"/>
      <c r="Q5" s="36">
        <f t="shared" si="1"/>
        <v>12.799999999999999</v>
      </c>
      <c r="R5" s="37">
        <f t="shared" si="2"/>
        <v>24.799999999999997</v>
      </c>
      <c r="S5" s="38">
        <f t="shared" si="3"/>
        <v>14</v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si="8"/>
        <v/>
      </c>
      <c r="AE5" s="31" t="str">
        <f t="shared" si="9"/>
        <v/>
      </c>
    </row>
    <row r="6" spans="1:31" ht="18" customHeight="1">
      <c r="A6" s="32">
        <v>3</v>
      </c>
      <c r="B6" s="33" t="s">
        <v>68</v>
      </c>
      <c r="C6" s="34">
        <v>2013</v>
      </c>
      <c r="D6" s="34" t="s">
        <v>22</v>
      </c>
      <c r="E6" s="35">
        <v>7.2</v>
      </c>
      <c r="F6" s="35">
        <v>6.8</v>
      </c>
      <c r="G6" s="35">
        <v>7.5</v>
      </c>
      <c r="H6" s="35">
        <v>7</v>
      </c>
      <c r="I6" s="35"/>
      <c r="J6" s="36">
        <f t="shared" si="0"/>
        <v>14.2</v>
      </c>
      <c r="K6" s="35">
        <v>7.1</v>
      </c>
      <c r="L6" s="35">
        <v>6.7</v>
      </c>
      <c r="M6" s="35">
        <v>7</v>
      </c>
      <c r="N6" s="35">
        <v>6.7</v>
      </c>
      <c r="O6" s="35">
        <v>0.6</v>
      </c>
      <c r="P6" s="35"/>
      <c r="Q6" s="36">
        <f t="shared" si="1"/>
        <v>14.299999999999999</v>
      </c>
      <c r="R6" s="37">
        <f t="shared" si="2"/>
        <v>28.5</v>
      </c>
      <c r="S6" s="38">
        <f t="shared" si="3"/>
        <v>7</v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4</v>
      </c>
      <c r="B7" s="33" t="s">
        <v>69</v>
      </c>
      <c r="C7" s="34">
        <v>2014</v>
      </c>
      <c r="D7" s="34" t="s">
        <v>24</v>
      </c>
      <c r="E7" s="35">
        <v>6.7</v>
      </c>
      <c r="F7" s="35">
        <v>6.8</v>
      </c>
      <c r="G7" s="35">
        <v>6.3</v>
      </c>
      <c r="H7" s="35">
        <v>6.8</v>
      </c>
      <c r="I7" s="35"/>
      <c r="J7" s="36">
        <f t="shared" si="0"/>
        <v>13.5</v>
      </c>
      <c r="K7" s="35">
        <v>5.0999999999999996</v>
      </c>
      <c r="L7" s="35">
        <v>5.2</v>
      </c>
      <c r="M7" s="35">
        <v>5</v>
      </c>
      <c r="N7" s="35">
        <v>5.0999999999999996</v>
      </c>
      <c r="O7" s="35">
        <v>0.3</v>
      </c>
      <c r="P7" s="35"/>
      <c r="Q7" s="36">
        <f t="shared" si="1"/>
        <v>10.5</v>
      </c>
      <c r="R7" s="37">
        <f t="shared" si="2"/>
        <v>24</v>
      </c>
      <c r="S7" s="38">
        <f t="shared" si="3"/>
        <v>15</v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5</v>
      </c>
      <c r="B8" s="33" t="s">
        <v>70</v>
      </c>
      <c r="C8" s="34">
        <v>2013</v>
      </c>
      <c r="D8" s="34" t="s">
        <v>71</v>
      </c>
      <c r="E8" s="35">
        <v>7.4</v>
      </c>
      <c r="F8" s="35">
        <v>6.9</v>
      </c>
      <c r="G8" s="35">
        <v>6.9</v>
      </c>
      <c r="H8" s="35">
        <v>7.2</v>
      </c>
      <c r="I8" s="35"/>
      <c r="J8" s="36">
        <f t="shared" si="0"/>
        <v>14.100000000000001</v>
      </c>
      <c r="K8" s="35">
        <v>7</v>
      </c>
      <c r="L8" s="35">
        <v>7.1</v>
      </c>
      <c r="M8" s="35">
        <v>7.2</v>
      </c>
      <c r="N8" s="35">
        <v>7.1</v>
      </c>
      <c r="O8" s="35">
        <v>0.6</v>
      </c>
      <c r="P8" s="35"/>
      <c r="Q8" s="36">
        <f t="shared" si="1"/>
        <v>14.799999999999999</v>
      </c>
      <c r="R8" s="37">
        <f t="shared" si="2"/>
        <v>28.9</v>
      </c>
      <c r="S8" s="38">
        <f t="shared" si="3"/>
        <v>5</v>
      </c>
      <c r="T8" s="35">
        <v>7.1</v>
      </c>
      <c r="U8" s="35">
        <v>6.5</v>
      </c>
      <c r="V8" s="35">
        <v>7.4</v>
      </c>
      <c r="W8" s="35">
        <v>7.8</v>
      </c>
      <c r="X8" s="35">
        <v>0.6</v>
      </c>
      <c r="Y8" s="39"/>
      <c r="Z8" s="40">
        <f t="shared" si="4"/>
        <v>15.1</v>
      </c>
      <c r="AA8" s="31">
        <f t="shared" si="5"/>
        <v>4</v>
      </c>
      <c r="AB8" s="40">
        <f t="shared" si="6"/>
        <v>44</v>
      </c>
      <c r="AC8" s="31">
        <f t="shared" si="7"/>
        <v>4</v>
      </c>
      <c r="AD8" s="41">
        <f t="shared" si="8"/>
        <v>15.1</v>
      </c>
      <c r="AE8" s="31">
        <f t="shared" si="9"/>
        <v>4</v>
      </c>
    </row>
    <row r="9" spans="1:31" ht="18" customHeight="1">
      <c r="A9" s="32">
        <v>6</v>
      </c>
      <c r="B9" s="33" t="s">
        <v>72</v>
      </c>
      <c r="C9" s="34">
        <v>2013</v>
      </c>
      <c r="D9" s="34" t="s">
        <v>29</v>
      </c>
      <c r="E9" s="35">
        <v>7.4</v>
      </c>
      <c r="F9" s="35">
        <v>7.3</v>
      </c>
      <c r="G9" s="35">
        <v>7.9</v>
      </c>
      <c r="H9" s="35">
        <v>8.4</v>
      </c>
      <c r="I9" s="35"/>
      <c r="J9" s="36">
        <f t="shared" si="0"/>
        <v>15.3</v>
      </c>
      <c r="K9" s="35">
        <v>7.4</v>
      </c>
      <c r="L9" s="35">
        <v>7.2</v>
      </c>
      <c r="M9" s="35">
        <v>7.5</v>
      </c>
      <c r="N9" s="35">
        <v>8.3000000000000007</v>
      </c>
      <c r="O9" s="35">
        <v>0.9</v>
      </c>
      <c r="P9" s="35"/>
      <c r="Q9" s="36">
        <f t="shared" si="1"/>
        <v>15.8</v>
      </c>
      <c r="R9" s="37">
        <f t="shared" si="2"/>
        <v>31.1</v>
      </c>
      <c r="S9" s="38">
        <f t="shared" si="3"/>
        <v>1</v>
      </c>
      <c r="T9" s="35">
        <v>7.2</v>
      </c>
      <c r="U9" s="35">
        <v>7.2</v>
      </c>
      <c r="V9" s="35">
        <v>7.4</v>
      </c>
      <c r="W9" s="35">
        <v>8.1</v>
      </c>
      <c r="X9" s="35">
        <v>0.9</v>
      </c>
      <c r="Y9" s="39"/>
      <c r="Z9" s="40">
        <f t="shared" si="4"/>
        <v>15.500000000000002</v>
      </c>
      <c r="AA9" s="31">
        <f t="shared" si="5"/>
        <v>1</v>
      </c>
      <c r="AB9" s="40">
        <f t="shared" si="6"/>
        <v>46.6</v>
      </c>
      <c r="AC9" s="31">
        <f t="shared" si="7"/>
        <v>1</v>
      </c>
      <c r="AD9" s="41">
        <f t="shared" si="8"/>
        <v>15.500000000000002</v>
      </c>
      <c r="AE9" s="31">
        <f t="shared" si="9"/>
        <v>1</v>
      </c>
    </row>
    <row r="10" spans="1:31" ht="18" customHeight="1">
      <c r="A10" s="32">
        <v>7</v>
      </c>
      <c r="B10" s="33" t="s">
        <v>73</v>
      </c>
      <c r="C10" s="34">
        <v>2013</v>
      </c>
      <c r="D10" s="34" t="s">
        <v>22</v>
      </c>
      <c r="E10" s="35">
        <v>6.8</v>
      </c>
      <c r="F10" s="35">
        <v>6.5</v>
      </c>
      <c r="G10" s="35">
        <v>7.8</v>
      </c>
      <c r="H10" s="35">
        <v>6.2</v>
      </c>
      <c r="I10" s="35"/>
      <c r="J10" s="36">
        <f t="shared" si="0"/>
        <v>13.3</v>
      </c>
      <c r="K10" s="35">
        <v>6.3</v>
      </c>
      <c r="L10" s="35">
        <v>6.5</v>
      </c>
      <c r="M10" s="35">
        <v>7.1</v>
      </c>
      <c r="N10" s="35">
        <v>6.8</v>
      </c>
      <c r="O10" s="35">
        <v>0.6</v>
      </c>
      <c r="P10" s="35"/>
      <c r="Q10" s="36">
        <f t="shared" si="1"/>
        <v>13.9</v>
      </c>
      <c r="R10" s="37">
        <f t="shared" si="2"/>
        <v>27.200000000000003</v>
      </c>
      <c r="S10" s="38">
        <f t="shared" si="3"/>
        <v>12</v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8</v>
      </c>
      <c r="B11" s="33" t="s">
        <v>74</v>
      </c>
      <c r="C11" s="34">
        <v>2014</v>
      </c>
      <c r="D11" s="34" t="s">
        <v>32</v>
      </c>
      <c r="E11" s="35">
        <v>7.4</v>
      </c>
      <c r="F11" s="35">
        <v>7.1</v>
      </c>
      <c r="G11" s="35">
        <v>7</v>
      </c>
      <c r="H11" s="35">
        <v>7</v>
      </c>
      <c r="I11" s="35"/>
      <c r="J11" s="36">
        <f t="shared" si="0"/>
        <v>14.1</v>
      </c>
      <c r="K11" s="35">
        <v>6.9</v>
      </c>
      <c r="L11" s="35">
        <v>6.8</v>
      </c>
      <c r="M11" s="35">
        <v>7</v>
      </c>
      <c r="N11" s="35">
        <v>6.4</v>
      </c>
      <c r="O11" s="35">
        <v>0.6</v>
      </c>
      <c r="P11" s="35"/>
      <c r="Q11" s="36">
        <f t="shared" si="1"/>
        <v>14.299999999999999</v>
      </c>
      <c r="R11" s="37">
        <f t="shared" si="2"/>
        <v>28.4</v>
      </c>
      <c r="S11" s="38">
        <f t="shared" si="3"/>
        <v>8</v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9</v>
      </c>
      <c r="B12" s="33" t="s">
        <v>75</v>
      </c>
      <c r="C12" s="34">
        <v>2013</v>
      </c>
      <c r="D12" s="34" t="s">
        <v>76</v>
      </c>
      <c r="E12" s="35">
        <v>6.8</v>
      </c>
      <c r="F12" s="35">
        <v>6.6</v>
      </c>
      <c r="G12" s="35">
        <v>7</v>
      </c>
      <c r="H12" s="35">
        <v>7</v>
      </c>
      <c r="I12" s="35"/>
      <c r="J12" s="36">
        <f t="shared" si="0"/>
        <v>13.8</v>
      </c>
      <c r="K12" s="35">
        <v>6.4</v>
      </c>
      <c r="L12" s="35">
        <v>5.9</v>
      </c>
      <c r="M12" s="35">
        <v>6.8</v>
      </c>
      <c r="N12" s="35">
        <v>6.3</v>
      </c>
      <c r="O12" s="35">
        <v>0.6</v>
      </c>
      <c r="P12" s="35"/>
      <c r="Q12" s="36">
        <f t="shared" si="1"/>
        <v>13.299999999999999</v>
      </c>
      <c r="R12" s="37">
        <f t="shared" si="2"/>
        <v>27.1</v>
      </c>
      <c r="S12" s="38">
        <f t="shared" si="3"/>
        <v>13</v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10</v>
      </c>
      <c r="B13" s="33" t="s">
        <v>77</v>
      </c>
      <c r="C13" s="34">
        <v>2013</v>
      </c>
      <c r="D13" s="34" t="s">
        <v>63</v>
      </c>
      <c r="E13" s="35">
        <v>7.5</v>
      </c>
      <c r="F13" s="35">
        <v>6.7</v>
      </c>
      <c r="G13" s="35">
        <v>6.6</v>
      </c>
      <c r="H13" s="35">
        <v>7.2</v>
      </c>
      <c r="I13" s="35"/>
      <c r="J13" s="36">
        <f t="shared" si="0"/>
        <v>13.9</v>
      </c>
      <c r="K13" s="35">
        <v>7.4</v>
      </c>
      <c r="L13" s="35">
        <v>7.1</v>
      </c>
      <c r="M13" s="35">
        <v>6.4</v>
      </c>
      <c r="N13" s="35">
        <v>7</v>
      </c>
      <c r="O13" s="35">
        <v>0.6</v>
      </c>
      <c r="P13" s="35"/>
      <c r="Q13" s="36">
        <f t="shared" si="1"/>
        <v>14.7</v>
      </c>
      <c r="R13" s="37">
        <f t="shared" si="2"/>
        <v>28.6</v>
      </c>
      <c r="S13" s="38">
        <f t="shared" si="3"/>
        <v>6</v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11</v>
      </c>
      <c r="B14" s="33" t="s">
        <v>78</v>
      </c>
      <c r="C14" s="34">
        <v>2013</v>
      </c>
      <c r="D14" s="34" t="s">
        <v>29</v>
      </c>
      <c r="E14" s="35">
        <v>7.4</v>
      </c>
      <c r="F14" s="35">
        <v>7.2</v>
      </c>
      <c r="G14" s="35">
        <v>7.3</v>
      </c>
      <c r="H14" s="35">
        <v>7.9</v>
      </c>
      <c r="I14" s="35"/>
      <c r="J14" s="36">
        <f t="shared" si="0"/>
        <v>14.7</v>
      </c>
      <c r="K14" s="35">
        <v>7.1</v>
      </c>
      <c r="L14" s="35">
        <v>6.9</v>
      </c>
      <c r="M14" s="35">
        <v>7.1</v>
      </c>
      <c r="N14" s="35">
        <v>7.5</v>
      </c>
      <c r="O14" s="35">
        <v>0.9</v>
      </c>
      <c r="P14" s="35"/>
      <c r="Q14" s="36">
        <f t="shared" si="1"/>
        <v>15.1</v>
      </c>
      <c r="R14" s="37">
        <f t="shared" si="2"/>
        <v>29.799999999999997</v>
      </c>
      <c r="S14" s="38">
        <f t="shared" si="3"/>
        <v>4</v>
      </c>
      <c r="T14" s="35">
        <v>7.2</v>
      </c>
      <c r="U14" s="35">
        <v>6.6</v>
      </c>
      <c r="V14" s="35">
        <v>7.2</v>
      </c>
      <c r="W14" s="35">
        <v>7.6</v>
      </c>
      <c r="X14" s="35">
        <v>0.9</v>
      </c>
      <c r="Y14" s="39"/>
      <c r="Z14" s="40">
        <f t="shared" si="4"/>
        <v>15.3</v>
      </c>
      <c r="AA14" s="31">
        <f t="shared" si="5"/>
        <v>2</v>
      </c>
      <c r="AB14" s="40">
        <f t="shared" si="6"/>
        <v>45.099999999999994</v>
      </c>
      <c r="AC14" s="31">
        <f t="shared" si="7"/>
        <v>2</v>
      </c>
      <c r="AD14" s="41">
        <f t="shared" si="8"/>
        <v>15.3</v>
      </c>
      <c r="AE14" s="31">
        <f t="shared" si="9"/>
        <v>2</v>
      </c>
    </row>
    <row r="15" spans="1:31" ht="18" customHeight="1">
      <c r="A15" s="32">
        <v>12</v>
      </c>
      <c r="B15" s="33" t="s">
        <v>79</v>
      </c>
      <c r="C15" s="34">
        <v>2014</v>
      </c>
      <c r="D15" s="34" t="s">
        <v>24</v>
      </c>
      <c r="E15" s="35">
        <v>7.4</v>
      </c>
      <c r="F15" s="35">
        <v>7.4</v>
      </c>
      <c r="G15" s="35">
        <v>7.5</v>
      </c>
      <c r="H15" s="35">
        <v>7.9</v>
      </c>
      <c r="I15" s="35"/>
      <c r="J15" s="36">
        <f t="shared" si="0"/>
        <v>14.9</v>
      </c>
      <c r="K15" s="35">
        <v>7.5</v>
      </c>
      <c r="L15" s="35">
        <v>7.4</v>
      </c>
      <c r="M15" s="35">
        <v>7.5</v>
      </c>
      <c r="N15" s="35">
        <v>7.9</v>
      </c>
      <c r="O15" s="35">
        <v>0.6</v>
      </c>
      <c r="P15" s="35"/>
      <c r="Q15" s="36">
        <f t="shared" si="1"/>
        <v>15.6</v>
      </c>
      <c r="R15" s="37">
        <f t="shared" si="2"/>
        <v>30.5</v>
      </c>
      <c r="S15" s="38">
        <f t="shared" si="3"/>
        <v>2</v>
      </c>
      <c r="T15" s="35">
        <v>6.4</v>
      </c>
      <c r="U15" s="35">
        <v>5.8</v>
      </c>
      <c r="V15" s="35">
        <v>6.1</v>
      </c>
      <c r="W15" s="35">
        <v>6.7</v>
      </c>
      <c r="X15" s="35">
        <v>0.6</v>
      </c>
      <c r="Y15" s="39"/>
      <c r="Z15" s="40">
        <f t="shared" si="4"/>
        <v>13.1</v>
      </c>
      <c r="AA15" s="31">
        <f t="shared" si="5"/>
        <v>5</v>
      </c>
      <c r="AB15" s="40">
        <f t="shared" si="6"/>
        <v>43.6</v>
      </c>
      <c r="AC15" s="31">
        <f t="shared" si="7"/>
        <v>5</v>
      </c>
      <c r="AD15" s="41">
        <f t="shared" si="8"/>
        <v>13.1</v>
      </c>
      <c r="AE15" s="31">
        <f t="shared" si="9"/>
        <v>5</v>
      </c>
    </row>
    <row r="16" spans="1:31" ht="18" customHeight="1">
      <c r="A16" s="32">
        <v>13</v>
      </c>
      <c r="B16" s="33" t="s">
        <v>80</v>
      </c>
      <c r="C16" s="34">
        <v>2013</v>
      </c>
      <c r="D16" s="34" t="s">
        <v>29</v>
      </c>
      <c r="E16" s="35">
        <v>7.5</v>
      </c>
      <c r="F16" s="35">
        <v>7.2</v>
      </c>
      <c r="G16" s="35">
        <v>7.3</v>
      </c>
      <c r="H16" s="35">
        <v>8.1999999999999993</v>
      </c>
      <c r="I16" s="35"/>
      <c r="J16" s="36">
        <f t="shared" si="0"/>
        <v>14.8</v>
      </c>
      <c r="K16" s="35">
        <v>7</v>
      </c>
      <c r="L16" s="35">
        <v>6.6</v>
      </c>
      <c r="M16" s="35">
        <v>7.1</v>
      </c>
      <c r="N16" s="35">
        <v>7.3</v>
      </c>
      <c r="O16" s="35">
        <v>0.9</v>
      </c>
      <c r="P16" s="35"/>
      <c r="Q16" s="36">
        <f t="shared" si="1"/>
        <v>15</v>
      </c>
      <c r="R16" s="37">
        <f t="shared" si="2"/>
        <v>29.8</v>
      </c>
      <c r="S16" s="38">
        <f t="shared" si="3"/>
        <v>3</v>
      </c>
      <c r="T16" s="35">
        <v>7.2</v>
      </c>
      <c r="U16" s="35">
        <v>6.6</v>
      </c>
      <c r="V16" s="35">
        <v>7.1</v>
      </c>
      <c r="W16" s="35">
        <v>7.5</v>
      </c>
      <c r="X16" s="35">
        <v>0.9</v>
      </c>
      <c r="Y16" s="39"/>
      <c r="Z16" s="40">
        <f t="shared" si="4"/>
        <v>15.200000000000001</v>
      </c>
      <c r="AA16" s="31">
        <f t="shared" si="5"/>
        <v>3</v>
      </c>
      <c r="AB16" s="40">
        <f t="shared" si="6"/>
        <v>45</v>
      </c>
      <c r="AC16" s="31">
        <f t="shared" si="7"/>
        <v>3</v>
      </c>
      <c r="AD16" s="41">
        <f t="shared" si="8"/>
        <v>15.200000000000001</v>
      </c>
      <c r="AE16" s="31">
        <f t="shared" si="9"/>
        <v>3</v>
      </c>
    </row>
    <row r="17" spans="1:31" ht="18" customHeight="1">
      <c r="A17" s="32">
        <v>14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15</v>
      </c>
      <c r="B18" s="33" t="s">
        <v>81</v>
      </c>
      <c r="C18" s="34">
        <v>2013</v>
      </c>
      <c r="D18" s="34" t="s">
        <v>71</v>
      </c>
      <c r="E18" s="35">
        <v>6.8</v>
      </c>
      <c r="F18" s="35">
        <v>6.8</v>
      </c>
      <c r="G18" s="35">
        <v>6.8</v>
      </c>
      <c r="H18" s="35">
        <v>7.2</v>
      </c>
      <c r="I18" s="35"/>
      <c r="J18" s="36">
        <f t="shared" si="0"/>
        <v>13.6</v>
      </c>
      <c r="K18" s="35">
        <v>6.8</v>
      </c>
      <c r="L18" s="35">
        <v>7</v>
      </c>
      <c r="M18" s="35">
        <v>6.9</v>
      </c>
      <c r="N18" s="35">
        <v>7.5</v>
      </c>
      <c r="O18" s="35">
        <v>0.6</v>
      </c>
      <c r="P18" s="35"/>
      <c r="Q18" s="36">
        <f t="shared" si="1"/>
        <v>14.5</v>
      </c>
      <c r="R18" s="37">
        <f t="shared" si="2"/>
        <v>28.1</v>
      </c>
      <c r="S18" s="38">
        <f t="shared" si="3"/>
        <v>9</v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16</v>
      </c>
      <c r="B19" s="33" t="s">
        <v>82</v>
      </c>
      <c r="C19" s="34">
        <v>2014</v>
      </c>
      <c r="D19" s="34" t="s">
        <v>83</v>
      </c>
      <c r="E19" s="35">
        <v>7</v>
      </c>
      <c r="F19" s="35">
        <v>6.8</v>
      </c>
      <c r="G19" s="35">
        <v>7.2</v>
      </c>
      <c r="H19" s="35">
        <v>6.9</v>
      </c>
      <c r="I19" s="35"/>
      <c r="J19" s="36">
        <f t="shared" si="0"/>
        <v>13.9</v>
      </c>
      <c r="K19" s="35">
        <v>6.5</v>
      </c>
      <c r="L19" s="35">
        <v>6.4</v>
      </c>
      <c r="M19" s="35">
        <v>6.3</v>
      </c>
      <c r="N19" s="35">
        <v>6.2</v>
      </c>
      <c r="O19" s="35">
        <v>1.2</v>
      </c>
      <c r="P19" s="35"/>
      <c r="Q19" s="36">
        <f t="shared" si="1"/>
        <v>13.899999999999999</v>
      </c>
      <c r="R19" s="37">
        <f t="shared" si="2"/>
        <v>27.799999999999997</v>
      </c>
      <c r="S19" s="38">
        <f t="shared" si="3"/>
        <v>10</v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17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18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19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32">
        <v>20</v>
      </c>
      <c r="B23" s="33"/>
      <c r="C23" s="34"/>
      <c r="D23" s="34"/>
      <c r="E23" s="35"/>
      <c r="F23" s="35"/>
      <c r="G23" s="35"/>
      <c r="H23" s="35"/>
      <c r="I23" s="35"/>
      <c r="J23" s="36" t="str">
        <f t="shared" si="0"/>
        <v/>
      </c>
      <c r="K23" s="35"/>
      <c r="L23" s="35"/>
      <c r="M23" s="35"/>
      <c r="N23" s="35"/>
      <c r="O23" s="35"/>
      <c r="P23" s="3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35"/>
      <c r="U23" s="35"/>
      <c r="V23" s="35"/>
      <c r="W23" s="35"/>
      <c r="X23" s="3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21</v>
      </c>
      <c r="B24" s="33"/>
      <c r="C24" s="34"/>
      <c r="D24" s="34"/>
      <c r="E24" s="35"/>
      <c r="F24" s="35"/>
      <c r="G24" s="35"/>
      <c r="H24" s="35"/>
      <c r="I24" s="35"/>
      <c r="J24" s="36" t="str">
        <f t="shared" si="0"/>
        <v/>
      </c>
      <c r="K24" s="35"/>
      <c r="L24" s="35"/>
      <c r="M24" s="35"/>
      <c r="N24" s="35"/>
      <c r="O24" s="35"/>
      <c r="P24" s="35"/>
      <c r="Q24" s="36" t="str">
        <f t="shared" si="1"/>
        <v/>
      </c>
      <c r="R24" s="37" t="str">
        <f t="shared" si="2"/>
        <v/>
      </c>
      <c r="S24" s="38" t="str">
        <f t="shared" si="3"/>
        <v/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 t="str">
        <f t="shared" si="8"/>
        <v/>
      </c>
      <c r="AE24" s="31" t="str">
        <f t="shared" si="9"/>
        <v/>
      </c>
    </row>
    <row r="25" spans="1:31" ht="18" customHeight="1">
      <c r="A25" s="32">
        <v>22</v>
      </c>
      <c r="B25" s="33"/>
      <c r="C25" s="34"/>
      <c r="D25" s="34"/>
      <c r="E25" s="35"/>
      <c r="F25" s="35"/>
      <c r="G25" s="35"/>
      <c r="H25" s="35"/>
      <c r="I25" s="35"/>
      <c r="J25" s="36" t="str">
        <f t="shared" si="0"/>
        <v/>
      </c>
      <c r="K25" s="35"/>
      <c r="L25" s="35"/>
      <c r="M25" s="35"/>
      <c r="N25" s="35"/>
      <c r="O25" s="35"/>
      <c r="P25" s="35"/>
      <c r="Q25" s="36" t="str">
        <f t="shared" si="1"/>
        <v/>
      </c>
      <c r="R25" s="37" t="str">
        <f t="shared" si="2"/>
        <v/>
      </c>
      <c r="S25" s="38" t="str">
        <f t="shared" si="3"/>
        <v/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 t="str">
        <f t="shared" si="8"/>
        <v/>
      </c>
      <c r="AE25" s="31" t="str">
        <f t="shared" si="9"/>
        <v/>
      </c>
    </row>
    <row r="26" spans="1:31" ht="18" customHeight="1">
      <c r="A26" s="32">
        <v>23</v>
      </c>
      <c r="B26" s="33"/>
      <c r="C26" s="34"/>
      <c r="D26" s="34"/>
      <c r="E26" s="35"/>
      <c r="F26" s="35"/>
      <c r="G26" s="35"/>
      <c r="H26" s="35"/>
      <c r="I26" s="35"/>
      <c r="J26" s="36" t="str">
        <f t="shared" si="0"/>
        <v/>
      </c>
      <c r="K26" s="35"/>
      <c r="L26" s="35"/>
      <c r="M26" s="35"/>
      <c r="N26" s="35"/>
      <c r="O26" s="35"/>
      <c r="P26" s="35"/>
      <c r="Q26" s="36" t="str">
        <f t="shared" si="1"/>
        <v/>
      </c>
      <c r="R26" s="37" t="str">
        <f t="shared" si="2"/>
        <v/>
      </c>
      <c r="S26" s="38" t="str">
        <f t="shared" si="3"/>
        <v/>
      </c>
      <c r="T26" s="35"/>
      <c r="U26" s="35"/>
      <c r="V26" s="35"/>
      <c r="W26" s="35"/>
      <c r="X26" s="35"/>
      <c r="Y26" s="39"/>
      <c r="Z26" s="40" t="str">
        <f t="shared" si="4"/>
        <v/>
      </c>
      <c r="AA26" s="31" t="str">
        <f t="shared" si="5"/>
        <v/>
      </c>
      <c r="AB26" s="40" t="str">
        <f t="shared" si="6"/>
        <v/>
      </c>
      <c r="AC26" s="31" t="str">
        <f t="shared" si="7"/>
        <v/>
      </c>
      <c r="AD26" s="41" t="str">
        <f t="shared" si="8"/>
        <v/>
      </c>
      <c r="AE26" s="31" t="str">
        <f t="shared" si="9"/>
        <v/>
      </c>
    </row>
    <row r="27" spans="1:31" ht="18" customHeight="1">
      <c r="A27" s="32">
        <v>24</v>
      </c>
      <c r="B27" s="33"/>
      <c r="C27" s="34"/>
      <c r="D27" s="34"/>
      <c r="E27" s="35"/>
      <c r="F27" s="35"/>
      <c r="G27" s="35"/>
      <c r="H27" s="35"/>
      <c r="I27" s="35"/>
      <c r="J27" s="36" t="str">
        <f t="shared" si="0"/>
        <v/>
      </c>
      <c r="K27" s="35"/>
      <c r="L27" s="35"/>
      <c r="M27" s="35"/>
      <c r="N27" s="35"/>
      <c r="O27" s="35"/>
      <c r="P27" s="35"/>
      <c r="Q27" s="36" t="str">
        <f t="shared" si="1"/>
        <v/>
      </c>
      <c r="R27" s="37" t="str">
        <f t="shared" si="2"/>
        <v/>
      </c>
      <c r="S27" s="38" t="str">
        <f t="shared" si="3"/>
        <v/>
      </c>
      <c r="T27" s="35"/>
      <c r="U27" s="35"/>
      <c r="V27" s="35"/>
      <c r="W27" s="35"/>
      <c r="X27" s="35"/>
      <c r="Y27" s="39"/>
      <c r="Z27" s="40" t="str">
        <f t="shared" si="4"/>
        <v/>
      </c>
      <c r="AA27" s="31" t="str">
        <f t="shared" si="5"/>
        <v/>
      </c>
      <c r="AB27" s="40" t="str">
        <f t="shared" si="6"/>
        <v/>
      </c>
      <c r="AC27" s="31" t="str">
        <f t="shared" si="7"/>
        <v/>
      </c>
      <c r="AD27" s="41" t="str">
        <f t="shared" si="8"/>
        <v/>
      </c>
      <c r="AE27" s="31" t="str">
        <f t="shared" si="9"/>
        <v/>
      </c>
    </row>
    <row r="28" spans="1:31" ht="18" customHeight="1">
      <c r="A28" s="32">
        <v>25</v>
      </c>
      <c r="B28" s="33"/>
      <c r="C28" s="34"/>
      <c r="D28" s="34"/>
      <c r="E28" s="35"/>
      <c r="F28" s="35"/>
      <c r="G28" s="35"/>
      <c r="H28" s="35"/>
      <c r="I28" s="35"/>
      <c r="J28" s="36" t="str">
        <f t="shared" si="0"/>
        <v/>
      </c>
      <c r="K28" s="35"/>
      <c r="L28" s="35"/>
      <c r="M28" s="35"/>
      <c r="N28" s="35"/>
      <c r="O28" s="35"/>
      <c r="P28" s="35"/>
      <c r="Q28" s="36" t="str">
        <f t="shared" si="1"/>
        <v/>
      </c>
      <c r="R28" s="37" t="str">
        <f t="shared" si="2"/>
        <v/>
      </c>
      <c r="S28" s="38" t="str">
        <f t="shared" si="3"/>
        <v/>
      </c>
      <c r="T28" s="35"/>
      <c r="U28" s="35"/>
      <c r="V28" s="35"/>
      <c r="W28" s="35"/>
      <c r="X28" s="35"/>
      <c r="Y28" s="39"/>
      <c r="Z28" s="40" t="str">
        <f t="shared" si="4"/>
        <v/>
      </c>
      <c r="AA28" s="31" t="str">
        <f t="shared" si="5"/>
        <v/>
      </c>
      <c r="AB28" s="40" t="str">
        <f t="shared" si="6"/>
        <v/>
      </c>
      <c r="AC28" s="31" t="str">
        <f t="shared" si="7"/>
        <v/>
      </c>
      <c r="AD28" s="41" t="str">
        <f t="shared" si="8"/>
        <v/>
      </c>
      <c r="AE28" s="31" t="str">
        <f t="shared" si="9"/>
        <v/>
      </c>
    </row>
    <row r="29" spans="1:31" ht="18" customHeight="1">
      <c r="A29" s="32">
        <v>26</v>
      </c>
      <c r="B29" s="33"/>
      <c r="C29" s="34"/>
      <c r="D29" s="34"/>
      <c r="E29" s="35"/>
      <c r="F29" s="35"/>
      <c r="G29" s="35"/>
      <c r="H29" s="35"/>
      <c r="I29" s="35"/>
      <c r="J29" s="36" t="str">
        <f t="shared" si="0"/>
        <v/>
      </c>
      <c r="K29" s="35"/>
      <c r="L29" s="35"/>
      <c r="M29" s="35"/>
      <c r="N29" s="35"/>
      <c r="O29" s="35"/>
      <c r="P29" s="35"/>
      <c r="Q29" s="36" t="str">
        <f t="shared" si="1"/>
        <v/>
      </c>
      <c r="R29" s="37" t="str">
        <f t="shared" si="2"/>
        <v/>
      </c>
      <c r="S29" s="38" t="str">
        <f t="shared" si="3"/>
        <v/>
      </c>
      <c r="T29" s="35"/>
      <c r="U29" s="35"/>
      <c r="V29" s="35"/>
      <c r="W29" s="35"/>
      <c r="X29" s="35"/>
      <c r="Y29" s="39"/>
      <c r="Z29" s="40" t="str">
        <f t="shared" si="4"/>
        <v/>
      </c>
      <c r="AA29" s="31" t="str">
        <f t="shared" si="5"/>
        <v/>
      </c>
      <c r="AB29" s="40" t="str">
        <f t="shared" si="6"/>
        <v/>
      </c>
      <c r="AC29" s="31" t="str">
        <f t="shared" si="7"/>
        <v/>
      </c>
      <c r="AD29" s="41" t="str">
        <f t="shared" si="8"/>
        <v/>
      </c>
      <c r="AE29" s="31" t="str">
        <f t="shared" si="9"/>
        <v/>
      </c>
    </row>
    <row r="30" spans="1:31" ht="18" customHeight="1">
      <c r="A30" s="32">
        <v>27</v>
      </c>
      <c r="B30" s="33"/>
      <c r="C30" s="34"/>
      <c r="D30" s="34"/>
      <c r="E30" s="35"/>
      <c r="F30" s="35"/>
      <c r="G30" s="35"/>
      <c r="H30" s="35"/>
      <c r="I30" s="35"/>
      <c r="J30" s="36" t="str">
        <f t="shared" si="0"/>
        <v/>
      </c>
      <c r="K30" s="35"/>
      <c r="L30" s="35"/>
      <c r="M30" s="35"/>
      <c r="N30" s="35"/>
      <c r="O30" s="35"/>
      <c r="P30" s="35"/>
      <c r="Q30" s="36" t="str">
        <f t="shared" si="1"/>
        <v/>
      </c>
      <c r="R30" s="37" t="str">
        <f t="shared" si="2"/>
        <v/>
      </c>
      <c r="S30" s="38" t="str">
        <f t="shared" si="3"/>
        <v/>
      </c>
      <c r="T30" s="35"/>
      <c r="U30" s="35"/>
      <c r="V30" s="35"/>
      <c r="W30" s="35"/>
      <c r="X30" s="35"/>
      <c r="Y30" s="39"/>
      <c r="Z30" s="40" t="str">
        <f t="shared" si="4"/>
        <v/>
      </c>
      <c r="AA30" s="31" t="str">
        <f t="shared" si="5"/>
        <v/>
      </c>
      <c r="AB30" s="40" t="str">
        <f t="shared" si="6"/>
        <v/>
      </c>
      <c r="AC30" s="31" t="str">
        <f t="shared" si="7"/>
        <v/>
      </c>
      <c r="AD30" s="41" t="str">
        <f t="shared" si="8"/>
        <v/>
      </c>
      <c r="AE30" s="31" t="str">
        <f t="shared" si="9"/>
        <v/>
      </c>
    </row>
    <row r="31" spans="1:31" ht="18" customHeight="1">
      <c r="A31" s="32">
        <v>28</v>
      </c>
      <c r="B31" s="33"/>
      <c r="C31" s="34"/>
      <c r="D31" s="34"/>
      <c r="E31" s="35"/>
      <c r="F31" s="35"/>
      <c r="G31" s="35"/>
      <c r="H31" s="35"/>
      <c r="I31" s="35"/>
      <c r="J31" s="36" t="str">
        <f t="shared" si="0"/>
        <v/>
      </c>
      <c r="K31" s="35"/>
      <c r="L31" s="35"/>
      <c r="M31" s="35"/>
      <c r="N31" s="35"/>
      <c r="O31" s="35"/>
      <c r="P31" s="35"/>
      <c r="Q31" s="36" t="str">
        <f t="shared" si="1"/>
        <v/>
      </c>
      <c r="R31" s="37" t="str">
        <f t="shared" si="2"/>
        <v/>
      </c>
      <c r="S31" s="38" t="str">
        <f t="shared" si="3"/>
        <v/>
      </c>
      <c r="T31" s="35"/>
      <c r="U31" s="35"/>
      <c r="V31" s="35"/>
      <c r="W31" s="35"/>
      <c r="X31" s="35"/>
      <c r="Y31" s="39"/>
      <c r="Z31" s="40" t="str">
        <f t="shared" si="4"/>
        <v/>
      </c>
      <c r="AA31" s="31" t="str">
        <f t="shared" si="5"/>
        <v/>
      </c>
      <c r="AB31" s="40" t="str">
        <f t="shared" si="6"/>
        <v/>
      </c>
      <c r="AC31" s="31" t="str">
        <f t="shared" si="7"/>
        <v/>
      </c>
      <c r="AD31" s="41" t="str">
        <f t="shared" si="8"/>
        <v/>
      </c>
      <c r="AE31" s="31" t="str">
        <f t="shared" si="9"/>
        <v/>
      </c>
    </row>
    <row r="32" spans="1:31" ht="18" customHeight="1">
      <c r="A32" s="32">
        <v>29</v>
      </c>
      <c r="B32" s="33"/>
      <c r="C32" s="34"/>
      <c r="D32" s="34"/>
      <c r="E32" s="35"/>
      <c r="F32" s="35"/>
      <c r="G32" s="35"/>
      <c r="H32" s="35"/>
      <c r="I32" s="35"/>
      <c r="J32" s="36" t="str">
        <f t="shared" si="0"/>
        <v/>
      </c>
      <c r="K32" s="35"/>
      <c r="L32" s="35"/>
      <c r="M32" s="35"/>
      <c r="N32" s="35"/>
      <c r="O32" s="35"/>
      <c r="P32" s="35"/>
      <c r="Q32" s="36" t="str">
        <f t="shared" si="1"/>
        <v/>
      </c>
      <c r="R32" s="37" t="str">
        <f t="shared" si="2"/>
        <v/>
      </c>
      <c r="S32" s="38" t="str">
        <f t="shared" si="3"/>
        <v/>
      </c>
      <c r="T32" s="35"/>
      <c r="U32" s="35"/>
      <c r="V32" s="35"/>
      <c r="W32" s="35"/>
      <c r="X32" s="35"/>
      <c r="Y32" s="39"/>
      <c r="Z32" s="40" t="str">
        <f t="shared" si="4"/>
        <v/>
      </c>
      <c r="AA32" s="31" t="str">
        <f t="shared" si="5"/>
        <v/>
      </c>
      <c r="AB32" s="40" t="str">
        <f t="shared" si="6"/>
        <v/>
      </c>
      <c r="AC32" s="31" t="str">
        <f t="shared" si="7"/>
        <v/>
      </c>
      <c r="AD32" s="41" t="str">
        <f t="shared" si="8"/>
        <v/>
      </c>
      <c r="AE32" s="31" t="str">
        <f t="shared" si="9"/>
        <v/>
      </c>
    </row>
    <row r="33" spans="1:31" ht="18" customHeight="1">
      <c r="A33" s="67">
        <v>30</v>
      </c>
      <c r="B33" s="68"/>
      <c r="C33" s="69"/>
      <c r="D33" s="69"/>
      <c r="E33" s="70"/>
      <c r="F33" s="70"/>
      <c r="G33" s="70"/>
      <c r="H33" s="70"/>
      <c r="I33" s="70"/>
      <c r="J33" s="50" t="str">
        <f t="shared" si="0"/>
        <v/>
      </c>
      <c r="K33" s="70"/>
      <c r="L33" s="70"/>
      <c r="M33" s="70"/>
      <c r="N33" s="70"/>
      <c r="O33" s="70"/>
      <c r="P33" s="70"/>
      <c r="Q33" s="50" t="str">
        <f t="shared" si="1"/>
        <v/>
      </c>
      <c r="R33" s="51" t="str">
        <f t="shared" si="2"/>
        <v/>
      </c>
      <c r="S33" s="52" t="str">
        <f t="shared" si="3"/>
        <v/>
      </c>
      <c r="T33" s="70"/>
      <c r="U33" s="70"/>
      <c r="V33" s="70"/>
      <c r="W33" s="70"/>
      <c r="X33" s="70"/>
      <c r="Y33" s="53"/>
      <c r="Z33" s="54" t="str">
        <f t="shared" si="4"/>
        <v/>
      </c>
      <c r="AA33" s="55" t="str">
        <f t="shared" si="5"/>
        <v/>
      </c>
      <c r="AB33" s="54" t="str">
        <f t="shared" si="6"/>
        <v/>
      </c>
      <c r="AC33" s="55" t="str">
        <f t="shared" si="7"/>
        <v/>
      </c>
      <c r="AD33" s="56" t="str">
        <f t="shared" si="8"/>
        <v/>
      </c>
      <c r="AE33" s="55" t="str">
        <f t="shared" si="9"/>
        <v/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6000000}">
    <sortState xmlns:xlrd2="http://schemas.microsoft.com/office/spreadsheetml/2017/richdata2" ref="A3:AC33">
      <sortCondition ref="A3:A33"/>
      <sortCondition descending="1" ref="R3:R33"/>
      <sortCondition descending="1" ref="Z3:Z33"/>
    </sortState>
  </autoFilter>
  <conditionalFormatting sqref="Z3:Z33">
    <cfRule type="expression" dxfId="132" priority="1">
      <formula>R$2&gt;=6</formula>
    </cfRule>
  </conditionalFormatting>
  <conditionalFormatting sqref="AB3:AB33">
    <cfRule type="expression" dxfId="131" priority="2">
      <formula>R$2&lt;6</formula>
    </cfRule>
  </conditionalFormatting>
  <conditionalFormatting sqref="AA3:AA33">
    <cfRule type="expression" dxfId="130" priority="3">
      <formula>R$2&gt;=6</formula>
    </cfRule>
  </conditionalFormatting>
  <conditionalFormatting sqref="AC3:AC33">
    <cfRule type="expression" dxfId="12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I1000"/>
  <sheetViews>
    <sheetView showGridLines="0" workbookViewId="0"/>
  </sheetViews>
  <sheetFormatPr defaultColWidth="14.42578125" defaultRowHeight="15" customHeight="1"/>
  <cols>
    <col min="1" max="1" width="2.5703125" customWidth="1"/>
    <col min="2" max="2" width="26.7109375" customWidth="1"/>
    <col min="3" max="4" width="10.140625" customWidth="1"/>
    <col min="5" max="5" width="11.140625" customWidth="1"/>
    <col min="6" max="6" width="13" customWidth="1"/>
    <col min="7" max="7" width="10.7109375" customWidth="1"/>
    <col min="8" max="8" width="21.7109375" customWidth="1"/>
    <col min="9" max="9" width="8" customWidth="1"/>
    <col min="10" max="10" width="9.7109375" customWidth="1"/>
    <col min="11" max="11" width="9.5703125" customWidth="1"/>
    <col min="12" max="13" width="5.28515625" customWidth="1"/>
    <col min="14" max="14" width="12.7109375" customWidth="1"/>
    <col min="15" max="15" width="11.7109375" customWidth="1"/>
    <col min="16" max="21" width="5.28515625" customWidth="1"/>
    <col min="22" max="22" width="11.7109375" customWidth="1"/>
    <col min="23" max="61" width="14.7109375" customWidth="1"/>
  </cols>
  <sheetData>
    <row r="1" spans="1:61" ht="14.25" customHeight="1">
      <c r="A1" s="1"/>
      <c r="B1" s="1" t="str">
        <f>'4'!A1</f>
        <v>R1 dívky - mladší</v>
      </c>
      <c r="C1" s="58"/>
      <c r="D1" s="58"/>
      <c r="E1" s="59"/>
      <c r="F1" s="58"/>
      <c r="G1" s="60"/>
      <c r="H1" s="61" t="str">
        <f>IF(G5="","",IF('4'!R2&gt;=6,"O celkovém umístění rozhodují body jenom za finále","O celkovém umístění rozhodují body za kvalifikaci + finále"))</f>
        <v/>
      </c>
      <c r="I1" s="58"/>
      <c r="J1" s="59"/>
      <c r="K1" s="58"/>
    </row>
    <row r="2" spans="1:61" ht="14.25" customHeight="1">
      <c r="B2" t="s">
        <v>84</v>
      </c>
      <c r="C2" s="58"/>
      <c r="D2" s="58"/>
      <c r="E2" s="59"/>
      <c r="F2" s="58"/>
      <c r="G2" s="60"/>
      <c r="H2" s="60" t="str">
        <f>IF(G5="","",IF('4'!R2&gt;=6,"...Protože bylo v kvalifikaci více než 5 účastníků","...Protože bylo v kvalifikaci 5 nebo méně účastníků"))</f>
        <v/>
      </c>
      <c r="I2" s="58"/>
      <c r="J2" s="59"/>
      <c r="K2" s="58"/>
    </row>
    <row r="3" spans="1:61" ht="14.25" customHeight="1">
      <c r="A3" s="60"/>
      <c r="B3" s="60"/>
      <c r="C3" s="62"/>
      <c r="D3" s="62"/>
      <c r="E3" s="63"/>
      <c r="F3" s="62"/>
      <c r="G3" s="60"/>
      <c r="H3" s="60"/>
      <c r="I3" s="62"/>
      <c r="J3" s="63"/>
      <c r="K3" s="6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</row>
    <row r="4" spans="1:61" ht="15.75">
      <c r="A4" s="60"/>
      <c r="B4" s="85" t="s">
        <v>14</v>
      </c>
      <c r="C4" s="86" t="s">
        <v>179</v>
      </c>
      <c r="G4" s="60"/>
      <c r="H4" s="85" t="s">
        <v>16</v>
      </c>
      <c r="I4" s="86" t="s">
        <v>179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5.75">
      <c r="A5" s="60"/>
      <c r="G5" s="60" t="str">
        <f t="shared" ref="G5:G132" si="0">IF(F5="","",IF(F5&lt;6,"F",""))</f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5.75">
      <c r="A6" s="60"/>
      <c r="B6" s="72"/>
      <c r="C6" s="73" t="s">
        <v>177</v>
      </c>
      <c r="D6" s="74"/>
      <c r="E6" s="74"/>
      <c r="F6" s="75"/>
      <c r="G6" s="60" t="str">
        <f t="shared" si="0"/>
        <v/>
      </c>
      <c r="H6" s="72"/>
      <c r="I6" s="73" t="s">
        <v>177</v>
      </c>
      <c r="J6" s="74"/>
      <c r="K6" s="7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.75">
      <c r="A7" s="60"/>
      <c r="B7" s="73" t="s">
        <v>35</v>
      </c>
      <c r="C7" s="72" t="s">
        <v>36</v>
      </c>
      <c r="D7" s="76" t="s">
        <v>37</v>
      </c>
      <c r="E7" s="76" t="s">
        <v>38</v>
      </c>
      <c r="F7" s="77" t="s">
        <v>39</v>
      </c>
      <c r="G7" s="60" t="str">
        <f t="shared" si="0"/>
        <v/>
      </c>
      <c r="H7" s="73" t="s">
        <v>40</v>
      </c>
      <c r="I7" s="72" t="s">
        <v>41</v>
      </c>
      <c r="J7" s="76" t="s">
        <v>42</v>
      </c>
      <c r="K7" s="77" t="s">
        <v>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ht="15.75">
      <c r="A8" s="60"/>
      <c r="B8" s="72" t="s">
        <v>178</v>
      </c>
      <c r="C8" s="78">
        <v>0</v>
      </c>
      <c r="D8" s="79">
        <v>0</v>
      </c>
      <c r="E8" s="79">
        <v>0</v>
      </c>
      <c r="F8" s="80">
        <v>0</v>
      </c>
      <c r="G8" s="60" t="str">
        <f t="shared" si="0"/>
        <v>F</v>
      </c>
      <c r="H8" s="72" t="s">
        <v>74</v>
      </c>
      <c r="I8" s="78">
        <v>0</v>
      </c>
      <c r="J8" s="79">
        <v>0</v>
      </c>
      <c r="K8" s="80">
        <v>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ht="15.75">
      <c r="A9" s="60"/>
      <c r="B9" s="87" t="s">
        <v>72</v>
      </c>
      <c r="C9" s="88">
        <v>15.3</v>
      </c>
      <c r="D9" s="89">
        <v>15.8</v>
      </c>
      <c r="E9" s="89">
        <v>31.1</v>
      </c>
      <c r="F9" s="90">
        <v>1</v>
      </c>
      <c r="G9" s="60" t="str">
        <f t="shared" si="0"/>
        <v>F</v>
      </c>
      <c r="H9" s="87" t="s">
        <v>75</v>
      </c>
      <c r="I9" s="88">
        <v>0</v>
      </c>
      <c r="J9" s="89">
        <v>0</v>
      </c>
      <c r="K9" s="90">
        <v>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ht="15.75">
      <c r="A10" s="60"/>
      <c r="B10" s="87" t="s">
        <v>79</v>
      </c>
      <c r="C10" s="88">
        <v>14.9</v>
      </c>
      <c r="D10" s="89">
        <v>15.6</v>
      </c>
      <c r="E10" s="89">
        <v>30.5</v>
      </c>
      <c r="F10" s="90">
        <v>2</v>
      </c>
      <c r="G10" s="60" t="str">
        <f t="shared" si="0"/>
        <v>F</v>
      </c>
      <c r="H10" s="87" t="s">
        <v>66</v>
      </c>
      <c r="I10" s="88">
        <v>0</v>
      </c>
      <c r="J10" s="89">
        <v>0</v>
      </c>
      <c r="K10" s="90">
        <v>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ht="15.75">
      <c r="A11" s="60"/>
      <c r="B11" s="87" t="s">
        <v>80</v>
      </c>
      <c r="C11" s="88">
        <v>14.8</v>
      </c>
      <c r="D11" s="89">
        <v>15</v>
      </c>
      <c r="E11" s="89">
        <v>29.8</v>
      </c>
      <c r="F11" s="90">
        <v>3</v>
      </c>
      <c r="G11" s="60" t="str">
        <f t="shared" si="0"/>
        <v>F</v>
      </c>
      <c r="H11" s="87" t="s">
        <v>77</v>
      </c>
      <c r="I11" s="88">
        <v>0</v>
      </c>
      <c r="J11" s="89">
        <v>0</v>
      </c>
      <c r="K11" s="90">
        <v>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ht="15.75">
      <c r="A12" s="60"/>
      <c r="B12" s="87" t="s">
        <v>78</v>
      </c>
      <c r="C12" s="88">
        <v>14.7</v>
      </c>
      <c r="D12" s="89">
        <v>15.1</v>
      </c>
      <c r="E12" s="89">
        <v>29.799999999999997</v>
      </c>
      <c r="F12" s="90">
        <v>4</v>
      </c>
      <c r="G12" s="60" t="str">
        <f t="shared" si="0"/>
        <v>F</v>
      </c>
      <c r="H12" s="87" t="s">
        <v>69</v>
      </c>
      <c r="I12" s="88">
        <v>0</v>
      </c>
      <c r="J12" s="89">
        <v>0</v>
      </c>
      <c r="K12" s="90">
        <v>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</row>
    <row r="13" spans="1:61" ht="15.75">
      <c r="A13" s="60"/>
      <c r="B13" s="87" t="s">
        <v>70</v>
      </c>
      <c r="C13" s="88">
        <v>14.100000000000001</v>
      </c>
      <c r="D13" s="89">
        <v>14.799999999999999</v>
      </c>
      <c r="E13" s="89">
        <v>28.9</v>
      </c>
      <c r="F13" s="90">
        <v>5</v>
      </c>
      <c r="G13" s="60" t="str">
        <f t="shared" si="0"/>
        <v>F</v>
      </c>
      <c r="H13" s="87" t="s">
        <v>68</v>
      </c>
      <c r="I13" s="88">
        <v>0</v>
      </c>
      <c r="J13" s="89">
        <v>0</v>
      </c>
      <c r="K13" s="90">
        <v>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</row>
    <row r="14" spans="1:61" ht="15.75">
      <c r="A14" s="60"/>
      <c r="B14" s="87" t="s">
        <v>77</v>
      </c>
      <c r="C14" s="88">
        <v>13.9</v>
      </c>
      <c r="D14" s="89">
        <v>14.7</v>
      </c>
      <c r="E14" s="89">
        <v>28.6</v>
      </c>
      <c r="F14" s="90">
        <v>6</v>
      </c>
      <c r="G14" s="60" t="str">
        <f t="shared" si="0"/>
        <v/>
      </c>
      <c r="H14" s="87" t="s">
        <v>82</v>
      </c>
      <c r="I14" s="88">
        <v>0</v>
      </c>
      <c r="J14" s="89">
        <v>0</v>
      </c>
      <c r="K14" s="90">
        <v>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</row>
    <row r="15" spans="1:61" ht="15.75">
      <c r="A15" s="60"/>
      <c r="B15" s="87" t="s">
        <v>68</v>
      </c>
      <c r="C15" s="88">
        <v>14.2</v>
      </c>
      <c r="D15" s="89">
        <v>14.299999999999999</v>
      </c>
      <c r="E15" s="89">
        <v>28.5</v>
      </c>
      <c r="F15" s="90">
        <v>7</v>
      </c>
      <c r="G15" s="60" t="str">
        <f t="shared" si="0"/>
        <v/>
      </c>
      <c r="H15" s="87" t="s">
        <v>73</v>
      </c>
      <c r="I15" s="88">
        <v>0</v>
      </c>
      <c r="J15" s="89">
        <v>0</v>
      </c>
      <c r="K15" s="90">
        <v>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</row>
    <row r="16" spans="1:61" ht="15.75">
      <c r="A16" s="60"/>
      <c r="B16" s="87" t="s">
        <v>74</v>
      </c>
      <c r="C16" s="88">
        <v>14.1</v>
      </c>
      <c r="D16" s="89">
        <v>14.299999999999999</v>
      </c>
      <c r="E16" s="89">
        <v>28.4</v>
      </c>
      <c r="F16" s="90">
        <v>8</v>
      </c>
      <c r="G16" s="60" t="str">
        <f t="shared" si="0"/>
        <v/>
      </c>
      <c r="H16" s="87" t="s">
        <v>65</v>
      </c>
      <c r="I16" s="88">
        <v>0</v>
      </c>
      <c r="J16" s="89">
        <v>0</v>
      </c>
      <c r="K16" s="90">
        <v>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</row>
    <row r="17" spans="1:61" ht="15.75">
      <c r="A17" s="60"/>
      <c r="B17" s="87" t="s">
        <v>81</v>
      </c>
      <c r="C17" s="88">
        <v>13.6</v>
      </c>
      <c r="D17" s="89">
        <v>14.5</v>
      </c>
      <c r="E17" s="89">
        <v>28.1</v>
      </c>
      <c r="F17" s="90">
        <v>9</v>
      </c>
      <c r="G17" s="60" t="str">
        <f t="shared" si="0"/>
        <v/>
      </c>
      <c r="H17" s="87" t="s">
        <v>81</v>
      </c>
      <c r="I17" s="88">
        <v>0</v>
      </c>
      <c r="J17" s="89">
        <v>0</v>
      </c>
      <c r="K17" s="90">
        <v>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</row>
    <row r="18" spans="1:61" ht="15.75">
      <c r="A18" s="60"/>
      <c r="B18" s="87" t="s">
        <v>82</v>
      </c>
      <c r="C18" s="88">
        <v>13.9</v>
      </c>
      <c r="D18" s="89">
        <v>13.899999999999999</v>
      </c>
      <c r="E18" s="89">
        <v>27.799999999999997</v>
      </c>
      <c r="F18" s="90">
        <v>10</v>
      </c>
      <c r="G18" s="60" t="str">
        <f t="shared" si="0"/>
        <v/>
      </c>
      <c r="H18" s="87" t="s">
        <v>178</v>
      </c>
      <c r="I18" s="88">
        <v>0</v>
      </c>
      <c r="J18" s="89">
        <v>0</v>
      </c>
      <c r="K18" s="90">
        <v>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</row>
    <row r="19" spans="1:61" ht="15.75">
      <c r="A19" s="60"/>
      <c r="B19" s="87" t="s">
        <v>65</v>
      </c>
      <c r="C19" s="88">
        <v>13</v>
      </c>
      <c r="D19" s="89">
        <v>14.4</v>
      </c>
      <c r="E19" s="89">
        <v>27.4</v>
      </c>
      <c r="F19" s="90">
        <v>11</v>
      </c>
      <c r="G19" s="60" t="str">
        <f t="shared" si="0"/>
        <v/>
      </c>
      <c r="H19" s="87" t="s">
        <v>72</v>
      </c>
      <c r="I19" s="88">
        <v>15.500000000000002</v>
      </c>
      <c r="J19" s="89">
        <v>15.500000000000002</v>
      </c>
      <c r="K19" s="90">
        <v>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</row>
    <row r="20" spans="1:61" ht="15.75">
      <c r="A20" s="60"/>
      <c r="B20" s="87" t="s">
        <v>73</v>
      </c>
      <c r="C20" s="88">
        <v>13.3</v>
      </c>
      <c r="D20" s="89">
        <v>13.9</v>
      </c>
      <c r="E20" s="89">
        <v>27.200000000000003</v>
      </c>
      <c r="F20" s="90">
        <v>12</v>
      </c>
      <c r="G20" s="60" t="str">
        <f t="shared" si="0"/>
        <v/>
      </c>
      <c r="H20" s="87" t="s">
        <v>78</v>
      </c>
      <c r="I20" s="88">
        <v>15.3</v>
      </c>
      <c r="J20" s="89">
        <v>15.3</v>
      </c>
      <c r="K20" s="90">
        <v>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</row>
    <row r="21" spans="1:61" ht="15.75">
      <c r="A21" s="60"/>
      <c r="B21" s="87" t="s">
        <v>75</v>
      </c>
      <c r="C21" s="88">
        <v>13.8</v>
      </c>
      <c r="D21" s="89">
        <v>13.299999999999999</v>
      </c>
      <c r="E21" s="89">
        <v>27.1</v>
      </c>
      <c r="F21" s="90">
        <v>13</v>
      </c>
      <c r="G21" s="60" t="str">
        <f t="shared" si="0"/>
        <v/>
      </c>
      <c r="H21" s="87" t="s">
        <v>80</v>
      </c>
      <c r="I21" s="88">
        <v>15.200000000000001</v>
      </c>
      <c r="J21" s="89">
        <v>15.200000000000001</v>
      </c>
      <c r="K21" s="90">
        <v>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</row>
    <row r="22" spans="1:61" ht="15.75">
      <c r="A22" s="60"/>
      <c r="B22" s="87" t="s">
        <v>66</v>
      </c>
      <c r="C22" s="88">
        <v>12</v>
      </c>
      <c r="D22" s="89">
        <v>12.799999999999999</v>
      </c>
      <c r="E22" s="89">
        <v>24.799999999999997</v>
      </c>
      <c r="F22" s="90">
        <v>14</v>
      </c>
      <c r="G22" s="60" t="str">
        <f t="shared" si="0"/>
        <v/>
      </c>
      <c r="H22" s="87" t="s">
        <v>70</v>
      </c>
      <c r="I22" s="88">
        <v>15.1</v>
      </c>
      <c r="J22" s="89">
        <v>15.1</v>
      </c>
      <c r="K22" s="90">
        <v>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</row>
    <row r="23" spans="1:61" ht="15.75">
      <c r="A23" s="60"/>
      <c r="B23" s="81" t="s">
        <v>69</v>
      </c>
      <c r="C23" s="82">
        <v>13.5</v>
      </c>
      <c r="D23" s="83">
        <v>10.5</v>
      </c>
      <c r="E23" s="83">
        <v>24</v>
      </c>
      <c r="F23" s="84">
        <v>15</v>
      </c>
      <c r="G23" s="60" t="str">
        <f t="shared" si="0"/>
        <v/>
      </c>
      <c r="H23" s="81" t="s">
        <v>79</v>
      </c>
      <c r="I23" s="82">
        <v>13.1</v>
      </c>
      <c r="J23" s="83">
        <v>13.1</v>
      </c>
      <c r="K23" s="84">
        <v>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</row>
    <row r="24" spans="1:61" ht="14.25" customHeight="1">
      <c r="A24" s="60"/>
      <c r="B24" s="60"/>
      <c r="C24" s="62"/>
      <c r="D24" s="62"/>
      <c r="E24" s="63"/>
      <c r="F24" s="62"/>
      <c r="G24" s="60" t="str">
        <f t="shared" si="0"/>
        <v/>
      </c>
      <c r="H24" s="60"/>
      <c r="I24" s="62"/>
      <c r="J24" s="63"/>
      <c r="K24" s="64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</row>
    <row r="25" spans="1:61" ht="14.25" customHeight="1">
      <c r="A25" s="60"/>
      <c r="B25" s="60"/>
      <c r="C25" s="62"/>
      <c r="D25" s="62"/>
      <c r="E25" s="63"/>
      <c r="F25" s="62"/>
      <c r="G25" s="60" t="str">
        <f t="shared" si="0"/>
        <v/>
      </c>
      <c r="H25" s="60"/>
      <c r="I25" s="62"/>
      <c r="J25" s="63"/>
      <c r="K25" s="64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</row>
    <row r="26" spans="1:61" ht="14.25" customHeight="1">
      <c r="A26" s="60"/>
      <c r="B26" s="60"/>
      <c r="C26" s="62"/>
      <c r="D26" s="62"/>
      <c r="E26" s="63"/>
      <c r="F26" s="62"/>
      <c r="G26" s="60" t="str">
        <f t="shared" si="0"/>
        <v/>
      </c>
      <c r="H26" s="60"/>
      <c r="I26" s="62"/>
      <c r="J26" s="63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</row>
    <row r="27" spans="1:61" ht="14.25" customHeight="1">
      <c r="A27" s="60"/>
      <c r="B27" s="60"/>
      <c r="C27" s="62"/>
      <c r="D27" s="62"/>
      <c r="E27" s="63"/>
      <c r="F27" s="62"/>
      <c r="G27" s="60" t="str">
        <f t="shared" si="0"/>
        <v/>
      </c>
      <c r="H27" s="60"/>
      <c r="I27" s="62"/>
      <c r="J27" s="63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</row>
    <row r="28" spans="1:61" ht="14.25" customHeight="1">
      <c r="A28" s="60"/>
      <c r="B28" s="60"/>
      <c r="C28" s="62"/>
      <c r="D28" s="62"/>
      <c r="E28" s="63"/>
      <c r="F28" s="62"/>
      <c r="G28" s="60" t="str">
        <f t="shared" si="0"/>
        <v/>
      </c>
      <c r="H28" s="60"/>
      <c r="I28" s="62"/>
      <c r="J28" s="63"/>
      <c r="K28" s="64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</row>
    <row r="29" spans="1:61" ht="14.25" customHeight="1">
      <c r="A29" s="60"/>
      <c r="B29" s="60"/>
      <c r="C29" s="62"/>
      <c r="D29" s="62"/>
      <c r="E29" s="63"/>
      <c r="F29" s="62"/>
      <c r="G29" s="60" t="str">
        <f t="shared" si="0"/>
        <v/>
      </c>
      <c r="H29" s="60"/>
      <c r="I29" s="62"/>
      <c r="J29" s="63"/>
      <c r="K29" s="64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</row>
    <row r="30" spans="1:61" ht="14.25" customHeight="1">
      <c r="A30" s="60"/>
      <c r="B30" s="60"/>
      <c r="C30" s="62"/>
      <c r="D30" s="62"/>
      <c r="E30" s="63"/>
      <c r="F30" s="62"/>
      <c r="G30" s="60" t="str">
        <f t="shared" si="0"/>
        <v/>
      </c>
      <c r="H30" s="60"/>
      <c r="I30" s="62"/>
      <c r="J30" s="63"/>
      <c r="K30" s="64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</row>
    <row r="31" spans="1:61" ht="14.25" customHeight="1">
      <c r="A31" s="60"/>
      <c r="B31" s="60"/>
      <c r="C31" s="62"/>
      <c r="D31" s="62"/>
      <c r="E31" s="63"/>
      <c r="F31" s="62"/>
      <c r="G31" s="60" t="str">
        <f t="shared" si="0"/>
        <v/>
      </c>
      <c r="H31" s="60"/>
      <c r="I31" s="62"/>
      <c r="J31" s="63"/>
      <c r="K31" s="64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</row>
    <row r="32" spans="1:61" ht="14.25" customHeight="1">
      <c r="A32" s="60"/>
      <c r="B32" s="60"/>
      <c r="C32" s="62"/>
      <c r="D32" s="62"/>
      <c r="E32" s="63"/>
      <c r="F32" s="62"/>
      <c r="G32" s="60" t="str">
        <f t="shared" si="0"/>
        <v/>
      </c>
      <c r="H32" s="60"/>
      <c r="I32" s="62"/>
      <c r="J32" s="63"/>
      <c r="K32" s="64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</row>
    <row r="33" spans="1:61" ht="14.25" customHeight="1">
      <c r="A33" s="60"/>
      <c r="B33" s="60"/>
      <c r="C33" s="62"/>
      <c r="D33" s="62"/>
      <c r="E33" s="63"/>
      <c r="F33" s="62"/>
      <c r="G33" s="60" t="str">
        <f t="shared" si="0"/>
        <v/>
      </c>
      <c r="H33" s="60"/>
      <c r="I33" s="62"/>
      <c r="J33" s="63"/>
      <c r="K33" s="64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</row>
    <row r="34" spans="1:61" ht="14.25" customHeight="1">
      <c r="A34" s="60"/>
      <c r="B34" s="60"/>
      <c r="C34" s="62"/>
      <c r="D34" s="62"/>
      <c r="E34" s="63"/>
      <c r="F34" s="62"/>
      <c r="G34" s="60" t="str">
        <f t="shared" si="0"/>
        <v/>
      </c>
      <c r="H34" s="60"/>
      <c r="I34" s="62"/>
      <c r="J34" s="63"/>
      <c r="K34" s="64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</row>
    <row r="35" spans="1:61" ht="14.25" customHeight="1">
      <c r="A35" s="60"/>
      <c r="B35" s="60"/>
      <c r="C35" s="62"/>
      <c r="D35" s="62"/>
      <c r="E35" s="63"/>
      <c r="F35" s="62"/>
      <c r="G35" s="60" t="str">
        <f t="shared" si="0"/>
        <v/>
      </c>
      <c r="H35" s="60"/>
      <c r="I35" s="62"/>
      <c r="J35" s="63"/>
      <c r="K35" s="64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</row>
    <row r="36" spans="1:61" ht="14.25" customHeight="1">
      <c r="A36" s="60"/>
      <c r="B36" s="60"/>
      <c r="C36" s="62"/>
      <c r="D36" s="62"/>
      <c r="E36" s="63"/>
      <c r="F36" s="62"/>
      <c r="G36" s="60" t="str">
        <f t="shared" si="0"/>
        <v/>
      </c>
      <c r="H36" s="60"/>
      <c r="I36" s="62"/>
      <c r="J36" s="63"/>
      <c r="K36" s="64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</row>
    <row r="37" spans="1:61" ht="14.25" customHeight="1">
      <c r="A37" s="60"/>
      <c r="B37" s="60"/>
      <c r="C37" s="62"/>
      <c r="D37" s="62"/>
      <c r="E37" s="63"/>
      <c r="F37" s="62"/>
      <c r="G37" s="60" t="str">
        <f t="shared" si="0"/>
        <v/>
      </c>
      <c r="H37" s="60"/>
      <c r="I37" s="62"/>
      <c r="J37" s="63"/>
      <c r="K37" s="64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</row>
    <row r="38" spans="1:61" ht="14.25" customHeight="1">
      <c r="A38" s="60"/>
      <c r="B38" s="60"/>
      <c r="C38" s="62"/>
      <c r="D38" s="62"/>
      <c r="E38" s="63"/>
      <c r="F38" s="62"/>
      <c r="G38" s="60" t="str">
        <f t="shared" si="0"/>
        <v/>
      </c>
      <c r="H38" s="60"/>
      <c r="I38" s="62"/>
      <c r="J38" s="63"/>
      <c r="K38" s="64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</row>
    <row r="39" spans="1:61" ht="14.25" customHeight="1">
      <c r="A39" s="60"/>
      <c r="B39" s="60"/>
      <c r="C39" s="62"/>
      <c r="D39" s="62"/>
      <c r="E39" s="63"/>
      <c r="F39" s="62"/>
      <c r="G39" s="60" t="str">
        <f t="shared" si="0"/>
        <v/>
      </c>
      <c r="H39" s="60"/>
      <c r="I39" s="62"/>
      <c r="J39" s="63"/>
      <c r="K39" s="64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</row>
    <row r="40" spans="1:61" ht="14.25" customHeight="1">
      <c r="A40" s="60"/>
      <c r="B40" s="60"/>
      <c r="C40" s="62"/>
      <c r="D40" s="62"/>
      <c r="E40" s="63"/>
      <c r="F40" s="62"/>
      <c r="G40" s="60" t="str">
        <f t="shared" si="0"/>
        <v/>
      </c>
      <c r="H40" s="60"/>
      <c r="I40" s="62"/>
      <c r="J40" s="63"/>
      <c r="K40" s="64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</row>
    <row r="41" spans="1:61" ht="14.25" customHeight="1">
      <c r="A41" s="60"/>
      <c r="B41" s="60"/>
      <c r="C41" s="62"/>
      <c r="D41" s="62"/>
      <c r="E41" s="63"/>
      <c r="F41" s="62"/>
      <c r="G41" s="60" t="str">
        <f t="shared" si="0"/>
        <v/>
      </c>
      <c r="H41" s="60"/>
      <c r="I41" s="62"/>
      <c r="J41" s="63"/>
      <c r="K41" s="64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1:61" ht="14.25" customHeight="1">
      <c r="A42" s="60"/>
      <c r="B42" s="60"/>
      <c r="C42" s="62"/>
      <c r="D42" s="62"/>
      <c r="E42" s="63"/>
      <c r="F42" s="62"/>
      <c r="G42" s="60" t="str">
        <f t="shared" si="0"/>
        <v/>
      </c>
      <c r="H42" s="60"/>
      <c r="I42" s="62"/>
      <c r="J42" s="63"/>
      <c r="K42" s="64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</row>
    <row r="43" spans="1:61" ht="14.25" customHeight="1">
      <c r="A43" s="60"/>
      <c r="B43" s="60"/>
      <c r="C43" s="62"/>
      <c r="D43" s="62"/>
      <c r="E43" s="63"/>
      <c r="F43" s="62"/>
      <c r="G43" s="60" t="str">
        <f t="shared" si="0"/>
        <v/>
      </c>
      <c r="H43" s="60"/>
      <c r="I43" s="62"/>
      <c r="J43" s="63"/>
      <c r="K43" s="64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</row>
    <row r="44" spans="1:61" ht="14.25" customHeight="1">
      <c r="A44" s="60"/>
      <c r="B44" s="60"/>
      <c r="C44" s="62"/>
      <c r="D44" s="62"/>
      <c r="E44" s="63"/>
      <c r="F44" s="62"/>
      <c r="G44" s="60" t="str">
        <f t="shared" si="0"/>
        <v/>
      </c>
      <c r="H44" s="60"/>
      <c r="I44" s="62"/>
      <c r="J44" s="63"/>
      <c r="K44" s="64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</row>
    <row r="45" spans="1:61" ht="14.25" customHeight="1">
      <c r="A45" s="60"/>
      <c r="B45" s="60"/>
      <c r="C45" s="62"/>
      <c r="D45" s="62"/>
      <c r="E45" s="63"/>
      <c r="F45" s="62"/>
      <c r="G45" s="60" t="str">
        <f t="shared" si="0"/>
        <v/>
      </c>
      <c r="H45" s="60"/>
      <c r="I45" s="62"/>
      <c r="J45" s="63"/>
      <c r="K45" s="64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1:61" ht="14.25" customHeight="1">
      <c r="A46" s="60"/>
      <c r="B46" s="60"/>
      <c r="C46" s="62"/>
      <c r="D46" s="62"/>
      <c r="E46" s="63"/>
      <c r="F46" s="62"/>
      <c r="G46" s="60" t="str">
        <f t="shared" si="0"/>
        <v/>
      </c>
      <c r="H46" s="60"/>
      <c r="I46" s="62"/>
      <c r="J46" s="63"/>
      <c r="K46" s="64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1:61" ht="14.25" customHeight="1">
      <c r="A47" s="60"/>
      <c r="B47" s="60"/>
      <c r="C47" s="62"/>
      <c r="D47" s="62"/>
      <c r="E47" s="63"/>
      <c r="F47" s="62"/>
      <c r="G47" s="60" t="str">
        <f t="shared" si="0"/>
        <v/>
      </c>
      <c r="H47" s="60"/>
      <c r="I47" s="62"/>
      <c r="J47" s="63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</row>
    <row r="48" spans="1:61" ht="14.25" customHeight="1">
      <c r="A48" s="60"/>
      <c r="B48" s="60"/>
      <c r="C48" s="62"/>
      <c r="D48" s="62"/>
      <c r="E48" s="63"/>
      <c r="F48" s="62"/>
      <c r="G48" s="60" t="str">
        <f t="shared" si="0"/>
        <v/>
      </c>
      <c r="H48" s="60"/>
      <c r="I48" s="62"/>
      <c r="J48" s="63"/>
      <c r="K48" s="64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1:61" ht="14.25" customHeight="1">
      <c r="A49" s="60"/>
      <c r="B49" s="60"/>
      <c r="C49" s="62"/>
      <c r="D49" s="62"/>
      <c r="E49" s="63"/>
      <c r="F49" s="62"/>
      <c r="G49" s="60" t="str">
        <f t="shared" si="0"/>
        <v/>
      </c>
      <c r="H49" s="60"/>
      <c r="I49" s="62"/>
      <c r="J49" s="63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</row>
    <row r="50" spans="1:61" ht="14.25" customHeight="1">
      <c r="A50" s="60"/>
      <c r="B50" s="60"/>
      <c r="C50" s="62"/>
      <c r="D50" s="62"/>
      <c r="E50" s="63"/>
      <c r="F50" s="62"/>
      <c r="G50" s="60" t="str">
        <f t="shared" si="0"/>
        <v/>
      </c>
      <c r="H50" s="60"/>
      <c r="I50" s="62"/>
      <c r="J50" s="63"/>
      <c r="K50" s="64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</row>
    <row r="51" spans="1:61" ht="14.25" customHeight="1">
      <c r="A51" s="60"/>
      <c r="B51" s="60"/>
      <c r="C51" s="62"/>
      <c r="D51" s="62"/>
      <c r="E51" s="63"/>
      <c r="F51" s="62"/>
      <c r="G51" s="60" t="str">
        <f t="shared" si="0"/>
        <v/>
      </c>
      <c r="H51" s="60"/>
      <c r="I51" s="62"/>
      <c r="J51" s="63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</row>
    <row r="52" spans="1:61" ht="14.25" customHeight="1">
      <c r="A52" s="60"/>
      <c r="B52" s="60"/>
      <c r="C52" s="62"/>
      <c r="D52" s="62"/>
      <c r="E52" s="63"/>
      <c r="F52" s="62"/>
      <c r="G52" s="60" t="str">
        <f t="shared" si="0"/>
        <v/>
      </c>
      <c r="H52" s="60"/>
      <c r="I52" s="62"/>
      <c r="J52" s="63"/>
      <c r="K52" s="64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</row>
    <row r="53" spans="1:61" ht="14.25" customHeight="1">
      <c r="A53" s="60"/>
      <c r="B53" s="60"/>
      <c r="C53" s="62"/>
      <c r="D53" s="62"/>
      <c r="E53" s="63"/>
      <c r="F53" s="62"/>
      <c r="G53" s="60" t="str">
        <f t="shared" si="0"/>
        <v/>
      </c>
      <c r="H53" s="60"/>
      <c r="I53" s="62"/>
      <c r="J53" s="63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</row>
    <row r="54" spans="1:61" ht="14.25" customHeight="1">
      <c r="A54" s="60"/>
      <c r="B54" s="60"/>
      <c r="C54" s="62"/>
      <c r="D54" s="62"/>
      <c r="E54" s="63"/>
      <c r="F54" s="62"/>
      <c r="G54" s="60" t="str">
        <f t="shared" si="0"/>
        <v/>
      </c>
      <c r="H54" s="60"/>
      <c r="I54" s="62"/>
      <c r="J54" s="63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</row>
    <row r="55" spans="1:61" ht="14.25" customHeight="1">
      <c r="A55" s="60"/>
      <c r="B55" s="60"/>
      <c r="C55" s="62"/>
      <c r="D55" s="62"/>
      <c r="E55" s="63"/>
      <c r="F55" s="62"/>
      <c r="G55" s="60" t="str">
        <f t="shared" si="0"/>
        <v/>
      </c>
      <c r="H55" s="60"/>
      <c r="I55" s="62"/>
      <c r="J55" s="63"/>
      <c r="K55" s="64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</row>
    <row r="56" spans="1:61" ht="14.25" customHeight="1">
      <c r="A56" s="60"/>
      <c r="B56" s="60"/>
      <c r="C56" s="62"/>
      <c r="D56" s="62"/>
      <c r="E56" s="63"/>
      <c r="F56" s="62"/>
      <c r="G56" s="60" t="str">
        <f t="shared" si="0"/>
        <v/>
      </c>
      <c r="H56" s="60"/>
      <c r="I56" s="62"/>
      <c r="J56" s="63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</row>
    <row r="57" spans="1:61" ht="14.25" customHeight="1">
      <c r="A57" s="60"/>
      <c r="B57" s="60"/>
      <c r="C57" s="62"/>
      <c r="D57" s="62"/>
      <c r="E57" s="63"/>
      <c r="F57" s="62"/>
      <c r="G57" s="60" t="str">
        <f t="shared" si="0"/>
        <v/>
      </c>
      <c r="H57" s="60"/>
      <c r="I57" s="62"/>
      <c r="J57" s="63"/>
      <c r="K57" s="64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</row>
    <row r="58" spans="1:61" ht="14.25" customHeight="1">
      <c r="A58" s="60"/>
      <c r="B58" s="60"/>
      <c r="C58" s="62"/>
      <c r="D58" s="62"/>
      <c r="E58" s="63"/>
      <c r="F58" s="62"/>
      <c r="G58" s="60" t="str">
        <f t="shared" si="0"/>
        <v/>
      </c>
      <c r="H58" s="60"/>
      <c r="I58" s="62"/>
      <c r="J58" s="63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</row>
    <row r="59" spans="1:61" ht="14.25" customHeight="1">
      <c r="A59" s="60"/>
      <c r="B59" s="60"/>
      <c r="C59" s="62"/>
      <c r="D59" s="62"/>
      <c r="E59" s="63"/>
      <c r="F59" s="62"/>
      <c r="G59" s="60" t="str">
        <f t="shared" si="0"/>
        <v/>
      </c>
      <c r="H59" s="60"/>
      <c r="I59" s="62"/>
      <c r="J59" s="63"/>
      <c r="K59" s="64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</row>
    <row r="60" spans="1:61" ht="14.25" customHeight="1">
      <c r="A60" s="60"/>
      <c r="B60" s="60"/>
      <c r="C60" s="62"/>
      <c r="D60" s="62"/>
      <c r="E60" s="63"/>
      <c r="F60" s="62"/>
      <c r="G60" s="60" t="str">
        <f t="shared" si="0"/>
        <v/>
      </c>
      <c r="H60" s="60"/>
      <c r="I60" s="62"/>
      <c r="J60" s="63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</row>
    <row r="61" spans="1:61" ht="14.25" customHeight="1">
      <c r="A61" s="60"/>
      <c r="B61" s="60"/>
      <c r="C61" s="62"/>
      <c r="D61" s="62"/>
      <c r="E61" s="63"/>
      <c r="F61" s="62"/>
      <c r="G61" s="60" t="str">
        <f t="shared" si="0"/>
        <v/>
      </c>
      <c r="H61" s="60"/>
      <c r="I61" s="62"/>
      <c r="J61" s="63"/>
      <c r="K61" s="64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</row>
    <row r="62" spans="1:61" ht="14.25" customHeight="1">
      <c r="A62" s="60"/>
      <c r="B62" s="60"/>
      <c r="C62" s="62"/>
      <c r="D62" s="62"/>
      <c r="E62" s="63"/>
      <c r="F62" s="62"/>
      <c r="G62" s="60" t="str">
        <f t="shared" si="0"/>
        <v/>
      </c>
      <c r="H62" s="60"/>
      <c r="I62" s="62"/>
      <c r="J62" s="63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</row>
    <row r="63" spans="1:61" ht="14.25" customHeight="1">
      <c r="A63" s="60"/>
      <c r="B63" s="60"/>
      <c r="C63" s="62"/>
      <c r="D63" s="62"/>
      <c r="E63" s="63"/>
      <c r="F63" s="62"/>
      <c r="G63" s="60" t="str">
        <f t="shared" si="0"/>
        <v/>
      </c>
      <c r="H63" s="60"/>
      <c r="I63" s="62"/>
      <c r="J63" s="63"/>
      <c r="K63" s="64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</row>
    <row r="64" spans="1:61" ht="14.25" customHeight="1">
      <c r="A64" s="60"/>
      <c r="B64" s="60"/>
      <c r="C64" s="62"/>
      <c r="D64" s="62"/>
      <c r="E64" s="63"/>
      <c r="F64" s="62"/>
      <c r="G64" s="60" t="str">
        <f t="shared" si="0"/>
        <v/>
      </c>
      <c r="H64" s="60"/>
      <c r="I64" s="62"/>
      <c r="J64" s="63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</row>
    <row r="65" spans="1:61" ht="14.25" customHeight="1">
      <c r="A65" s="60"/>
      <c r="B65" s="60"/>
      <c r="C65" s="62"/>
      <c r="D65" s="62"/>
      <c r="E65" s="63"/>
      <c r="F65" s="62"/>
      <c r="G65" s="60" t="str">
        <f t="shared" si="0"/>
        <v/>
      </c>
      <c r="H65" s="60"/>
      <c r="I65" s="62"/>
      <c r="J65" s="63"/>
      <c r="K65" s="64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</row>
    <row r="66" spans="1:61" ht="14.25" customHeight="1">
      <c r="A66" s="60"/>
      <c r="B66" s="60"/>
      <c r="C66" s="62"/>
      <c r="D66" s="62"/>
      <c r="E66" s="63"/>
      <c r="F66" s="62"/>
      <c r="G66" s="60" t="str">
        <f t="shared" si="0"/>
        <v/>
      </c>
      <c r="H66" s="60"/>
      <c r="I66" s="62"/>
      <c r="J66" s="63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</row>
    <row r="67" spans="1:61" ht="14.25" customHeight="1">
      <c r="A67" s="60"/>
      <c r="B67" s="60"/>
      <c r="C67" s="62"/>
      <c r="D67" s="62"/>
      <c r="E67" s="63"/>
      <c r="F67" s="62"/>
      <c r="G67" s="60" t="str">
        <f t="shared" si="0"/>
        <v/>
      </c>
      <c r="H67" s="60"/>
      <c r="I67" s="62"/>
      <c r="J67" s="63"/>
      <c r="K67" s="64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</row>
    <row r="68" spans="1:61" ht="14.25" customHeight="1">
      <c r="A68" s="60"/>
      <c r="B68" s="60"/>
      <c r="C68" s="62"/>
      <c r="D68" s="62"/>
      <c r="E68" s="63"/>
      <c r="F68" s="62"/>
      <c r="G68" s="60" t="str">
        <f t="shared" si="0"/>
        <v/>
      </c>
      <c r="H68" s="60"/>
      <c r="I68" s="62"/>
      <c r="J68" s="63"/>
      <c r="K68" s="64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</row>
    <row r="69" spans="1:61" ht="14.25" customHeight="1">
      <c r="A69" s="60"/>
      <c r="B69" s="60"/>
      <c r="C69" s="62"/>
      <c r="D69" s="62"/>
      <c r="E69" s="63"/>
      <c r="F69" s="62"/>
      <c r="G69" s="60" t="str">
        <f t="shared" si="0"/>
        <v/>
      </c>
      <c r="H69" s="60"/>
      <c r="I69" s="62"/>
      <c r="J69" s="63"/>
      <c r="K69" s="64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</row>
    <row r="70" spans="1:61" ht="14.25" customHeight="1">
      <c r="A70" s="60"/>
      <c r="B70" s="60"/>
      <c r="C70" s="62"/>
      <c r="D70" s="62"/>
      <c r="E70" s="63"/>
      <c r="F70" s="62"/>
      <c r="G70" s="60" t="str">
        <f t="shared" si="0"/>
        <v/>
      </c>
      <c r="H70" s="60"/>
      <c r="I70" s="62"/>
      <c r="J70" s="63"/>
      <c r="K70" s="64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</row>
    <row r="71" spans="1:61" ht="14.25" customHeight="1">
      <c r="A71" s="60"/>
      <c r="B71" s="60"/>
      <c r="C71" s="62"/>
      <c r="D71" s="62"/>
      <c r="E71" s="63"/>
      <c r="F71" s="62"/>
      <c r="G71" s="60" t="str">
        <f t="shared" si="0"/>
        <v/>
      </c>
      <c r="H71" s="60"/>
      <c r="I71" s="62"/>
      <c r="J71" s="63"/>
      <c r="K71" s="64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</row>
    <row r="72" spans="1:61" ht="14.25" customHeight="1">
      <c r="A72" s="60"/>
      <c r="B72" s="60"/>
      <c r="C72" s="62"/>
      <c r="D72" s="62"/>
      <c r="E72" s="63"/>
      <c r="F72" s="62"/>
      <c r="G72" s="60" t="str">
        <f t="shared" si="0"/>
        <v/>
      </c>
      <c r="H72" s="60"/>
      <c r="I72" s="62"/>
      <c r="J72" s="63"/>
      <c r="K72" s="64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</row>
    <row r="73" spans="1:61" ht="14.25" customHeight="1">
      <c r="A73" s="60"/>
      <c r="B73" s="60"/>
      <c r="C73" s="62"/>
      <c r="D73" s="62"/>
      <c r="E73" s="63"/>
      <c r="F73" s="62"/>
      <c r="G73" s="60" t="str">
        <f t="shared" si="0"/>
        <v/>
      </c>
      <c r="H73" s="60"/>
      <c r="I73" s="62"/>
      <c r="J73" s="63"/>
      <c r="K73" s="64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</row>
    <row r="74" spans="1:61" ht="14.25" customHeight="1">
      <c r="A74" s="60"/>
      <c r="B74" s="60"/>
      <c r="C74" s="62"/>
      <c r="D74" s="62"/>
      <c r="E74" s="63"/>
      <c r="F74" s="62"/>
      <c r="G74" s="60" t="str">
        <f t="shared" si="0"/>
        <v/>
      </c>
      <c r="H74" s="60"/>
      <c r="I74" s="62"/>
      <c r="J74" s="63"/>
      <c r="K74" s="64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</row>
    <row r="75" spans="1:61" ht="14.25" customHeight="1">
      <c r="A75" s="60"/>
      <c r="B75" s="60"/>
      <c r="C75" s="62"/>
      <c r="D75" s="62"/>
      <c r="E75" s="63"/>
      <c r="F75" s="62"/>
      <c r="G75" s="60" t="str">
        <f t="shared" si="0"/>
        <v/>
      </c>
      <c r="H75" s="60"/>
      <c r="I75" s="62"/>
      <c r="J75" s="63"/>
      <c r="K75" s="64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</row>
    <row r="76" spans="1:61" ht="14.25" customHeight="1">
      <c r="A76" s="60"/>
      <c r="B76" s="60"/>
      <c r="C76" s="62"/>
      <c r="D76" s="62"/>
      <c r="E76" s="63"/>
      <c r="F76" s="62"/>
      <c r="G76" s="60" t="str">
        <f t="shared" si="0"/>
        <v/>
      </c>
      <c r="H76" s="60"/>
      <c r="I76" s="62"/>
      <c r="J76" s="63"/>
      <c r="K76" s="64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</row>
    <row r="77" spans="1:61" ht="14.25" customHeight="1">
      <c r="A77" s="60"/>
      <c r="B77" s="60"/>
      <c r="C77" s="62"/>
      <c r="D77" s="62"/>
      <c r="E77" s="63"/>
      <c r="F77" s="62"/>
      <c r="G77" s="60" t="str">
        <f t="shared" si="0"/>
        <v/>
      </c>
      <c r="H77" s="60"/>
      <c r="I77" s="62"/>
      <c r="J77" s="63"/>
      <c r="K77" s="64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</row>
    <row r="78" spans="1:61" ht="14.25" customHeight="1">
      <c r="A78" s="60"/>
      <c r="B78" s="60"/>
      <c r="C78" s="62"/>
      <c r="D78" s="62"/>
      <c r="E78" s="63"/>
      <c r="F78" s="62"/>
      <c r="G78" s="60" t="str">
        <f t="shared" si="0"/>
        <v/>
      </c>
      <c r="H78" s="60"/>
      <c r="I78" s="62"/>
      <c r="J78" s="63"/>
      <c r="K78" s="64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</row>
    <row r="79" spans="1:61" ht="14.25" customHeight="1">
      <c r="A79" s="60"/>
      <c r="B79" s="60"/>
      <c r="C79" s="62"/>
      <c r="D79" s="62"/>
      <c r="E79" s="63"/>
      <c r="F79" s="62"/>
      <c r="G79" s="60" t="str">
        <f t="shared" si="0"/>
        <v/>
      </c>
      <c r="H79" s="60"/>
      <c r="I79" s="62"/>
      <c r="J79" s="63"/>
      <c r="K79" s="64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</row>
    <row r="80" spans="1:61" ht="14.25" customHeight="1">
      <c r="A80" s="60"/>
      <c r="B80" s="60"/>
      <c r="C80" s="62"/>
      <c r="D80" s="62"/>
      <c r="E80" s="63"/>
      <c r="F80" s="62"/>
      <c r="G80" s="60" t="str">
        <f t="shared" si="0"/>
        <v/>
      </c>
      <c r="H80" s="60"/>
      <c r="I80" s="62"/>
      <c r="J80" s="63"/>
      <c r="K80" s="64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</row>
    <row r="81" spans="1:61" ht="14.25" customHeight="1">
      <c r="A81" s="60"/>
      <c r="B81" s="60"/>
      <c r="C81" s="62"/>
      <c r="D81" s="62"/>
      <c r="E81" s="63"/>
      <c r="F81" s="62"/>
      <c r="G81" s="60" t="str">
        <f t="shared" si="0"/>
        <v/>
      </c>
      <c r="H81" s="60"/>
      <c r="I81" s="62"/>
      <c r="J81" s="63"/>
      <c r="K81" s="64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</row>
    <row r="82" spans="1:61" ht="14.25" customHeight="1">
      <c r="A82" s="60"/>
      <c r="B82" s="60"/>
      <c r="C82" s="62"/>
      <c r="D82" s="62"/>
      <c r="E82" s="63"/>
      <c r="F82" s="62"/>
      <c r="G82" s="60" t="str">
        <f t="shared" si="0"/>
        <v/>
      </c>
      <c r="H82" s="60"/>
      <c r="I82" s="62"/>
      <c r="J82" s="63"/>
      <c r="K82" s="64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</row>
    <row r="83" spans="1:61" ht="14.25" customHeight="1">
      <c r="A83" s="60"/>
      <c r="B83" s="60"/>
      <c r="C83" s="62"/>
      <c r="D83" s="62"/>
      <c r="E83" s="63"/>
      <c r="F83" s="62"/>
      <c r="G83" s="60" t="str">
        <f t="shared" si="0"/>
        <v/>
      </c>
      <c r="H83" s="60"/>
      <c r="I83" s="62"/>
      <c r="J83" s="63"/>
      <c r="K83" s="64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</row>
    <row r="84" spans="1:61" ht="14.25" customHeight="1">
      <c r="A84" s="60"/>
      <c r="B84" s="60"/>
      <c r="C84" s="62"/>
      <c r="D84" s="62"/>
      <c r="E84" s="63"/>
      <c r="F84" s="62"/>
      <c r="G84" s="60" t="str">
        <f t="shared" si="0"/>
        <v/>
      </c>
      <c r="H84" s="60"/>
      <c r="I84" s="62"/>
      <c r="J84" s="63"/>
      <c r="K84" s="62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</row>
    <row r="85" spans="1:61" ht="14.25" customHeight="1">
      <c r="A85" s="60"/>
      <c r="B85" s="60"/>
      <c r="C85" s="62"/>
      <c r="D85" s="62"/>
      <c r="E85" s="63"/>
      <c r="F85" s="62"/>
      <c r="G85" s="60" t="str">
        <f t="shared" si="0"/>
        <v/>
      </c>
      <c r="H85" s="60"/>
      <c r="I85" s="62"/>
      <c r="J85" s="63"/>
      <c r="K85" s="62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</row>
    <row r="86" spans="1:61" ht="14.25" customHeight="1">
      <c r="A86" s="60"/>
      <c r="B86" s="60"/>
      <c r="C86" s="62"/>
      <c r="D86" s="62"/>
      <c r="E86" s="63"/>
      <c r="F86" s="62"/>
      <c r="G86" s="60" t="str">
        <f t="shared" si="0"/>
        <v/>
      </c>
      <c r="H86" s="60"/>
      <c r="I86" s="62"/>
      <c r="J86" s="63"/>
      <c r="K86" s="62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</row>
    <row r="87" spans="1:61" ht="14.25" customHeight="1">
      <c r="A87" s="60"/>
      <c r="B87" s="60"/>
      <c r="C87" s="62"/>
      <c r="D87" s="62"/>
      <c r="E87" s="63"/>
      <c r="F87" s="62"/>
      <c r="G87" s="60" t="str">
        <f t="shared" si="0"/>
        <v/>
      </c>
      <c r="H87" s="60"/>
      <c r="I87" s="62"/>
      <c r="J87" s="63"/>
      <c r="K87" s="62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</row>
    <row r="88" spans="1:61" ht="14.25" customHeight="1">
      <c r="A88" s="60"/>
      <c r="B88" s="60"/>
      <c r="C88" s="62"/>
      <c r="D88" s="62"/>
      <c r="E88" s="63"/>
      <c r="F88" s="62"/>
      <c r="G88" s="60" t="str">
        <f t="shared" si="0"/>
        <v/>
      </c>
      <c r="H88" s="60"/>
      <c r="I88" s="62"/>
      <c r="J88" s="63"/>
      <c r="K88" s="62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</row>
    <row r="89" spans="1:61" ht="14.25" customHeight="1">
      <c r="A89" s="60"/>
      <c r="B89" s="60"/>
      <c r="C89" s="62"/>
      <c r="D89" s="62"/>
      <c r="E89" s="63"/>
      <c r="F89" s="62"/>
      <c r="G89" s="60" t="str">
        <f t="shared" si="0"/>
        <v/>
      </c>
      <c r="H89" s="60"/>
      <c r="I89" s="62"/>
      <c r="J89" s="63"/>
      <c r="K89" s="62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</row>
    <row r="90" spans="1:61" ht="14.25" customHeight="1">
      <c r="A90" s="60"/>
      <c r="B90" s="60"/>
      <c r="C90" s="62"/>
      <c r="D90" s="62"/>
      <c r="E90" s="63"/>
      <c r="F90" s="62"/>
      <c r="G90" s="60" t="str">
        <f t="shared" si="0"/>
        <v/>
      </c>
      <c r="H90" s="60"/>
      <c r="I90" s="62"/>
      <c r="J90" s="63"/>
      <c r="K90" s="62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</row>
    <row r="91" spans="1:61" ht="14.25" customHeight="1">
      <c r="A91" s="60"/>
      <c r="B91" s="60"/>
      <c r="C91" s="62"/>
      <c r="D91" s="62"/>
      <c r="E91" s="63"/>
      <c r="F91" s="62"/>
      <c r="G91" s="60" t="str">
        <f t="shared" si="0"/>
        <v/>
      </c>
      <c r="H91" s="60"/>
      <c r="I91" s="62"/>
      <c r="J91" s="63"/>
      <c r="K91" s="62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</row>
    <row r="92" spans="1:61" ht="14.25" customHeight="1">
      <c r="A92" s="60"/>
      <c r="B92" s="60"/>
      <c r="C92" s="62"/>
      <c r="D92" s="62"/>
      <c r="E92" s="63"/>
      <c r="F92" s="62"/>
      <c r="G92" s="60" t="str">
        <f t="shared" si="0"/>
        <v/>
      </c>
      <c r="H92" s="60"/>
      <c r="I92" s="62"/>
      <c r="J92" s="63"/>
      <c r="K92" s="62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</row>
    <row r="93" spans="1:61" ht="14.25" customHeight="1">
      <c r="A93" s="60"/>
      <c r="B93" s="60"/>
      <c r="C93" s="62"/>
      <c r="D93" s="62"/>
      <c r="E93" s="63"/>
      <c r="F93" s="62"/>
      <c r="G93" s="60" t="str">
        <f t="shared" si="0"/>
        <v/>
      </c>
      <c r="H93" s="60"/>
      <c r="I93" s="62"/>
      <c r="J93" s="63"/>
      <c r="K93" s="62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</row>
    <row r="94" spans="1:61" ht="14.25" customHeight="1">
      <c r="A94" s="60"/>
      <c r="B94" s="60"/>
      <c r="C94" s="62"/>
      <c r="D94" s="62"/>
      <c r="E94" s="63"/>
      <c r="F94" s="62"/>
      <c r="G94" s="60" t="str">
        <f t="shared" si="0"/>
        <v/>
      </c>
      <c r="H94" s="60"/>
      <c r="I94" s="62"/>
      <c r="J94" s="63"/>
      <c r="K94" s="62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 ht="14.25" customHeight="1">
      <c r="A95" s="60"/>
      <c r="B95" s="60"/>
      <c r="C95" s="62"/>
      <c r="D95" s="62"/>
      <c r="E95" s="63"/>
      <c r="F95" s="62"/>
      <c r="G95" s="60" t="str">
        <f t="shared" si="0"/>
        <v/>
      </c>
      <c r="H95" s="60"/>
      <c r="I95" s="62"/>
      <c r="J95" s="63"/>
      <c r="K95" s="62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 ht="14.25" customHeight="1">
      <c r="A96" s="60"/>
      <c r="B96" s="60"/>
      <c r="C96" s="62"/>
      <c r="D96" s="62"/>
      <c r="E96" s="63"/>
      <c r="F96" s="62"/>
      <c r="G96" s="60" t="str">
        <f t="shared" si="0"/>
        <v/>
      </c>
      <c r="H96" s="60"/>
      <c r="I96" s="62"/>
      <c r="J96" s="63"/>
      <c r="K96" s="62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 ht="14.25" customHeight="1">
      <c r="A97" s="60"/>
      <c r="B97" s="60"/>
      <c r="C97" s="62"/>
      <c r="D97" s="62"/>
      <c r="E97" s="63"/>
      <c r="F97" s="62"/>
      <c r="G97" s="60" t="str">
        <f t="shared" si="0"/>
        <v/>
      </c>
      <c r="H97" s="60"/>
      <c r="I97" s="62"/>
      <c r="J97" s="63"/>
      <c r="K97" s="62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 ht="14.25" customHeight="1">
      <c r="A98" s="60"/>
      <c r="B98" s="60"/>
      <c r="C98" s="62"/>
      <c r="D98" s="62"/>
      <c r="E98" s="63"/>
      <c r="F98" s="62"/>
      <c r="G98" s="60" t="str">
        <f t="shared" si="0"/>
        <v/>
      </c>
      <c r="H98" s="60"/>
      <c r="I98" s="62"/>
      <c r="J98" s="63"/>
      <c r="K98" s="62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 ht="14.25" customHeight="1">
      <c r="A99" s="60"/>
      <c r="B99" s="60"/>
      <c r="C99" s="62"/>
      <c r="D99" s="62"/>
      <c r="E99" s="63"/>
      <c r="F99" s="62"/>
      <c r="G99" s="60" t="str">
        <f t="shared" si="0"/>
        <v/>
      </c>
      <c r="H99" s="60"/>
      <c r="I99" s="62"/>
      <c r="J99" s="63"/>
      <c r="K99" s="62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</row>
    <row r="100" spans="1:61" ht="14.25" customHeight="1">
      <c r="A100" s="60"/>
      <c r="B100" s="60"/>
      <c r="C100" s="62"/>
      <c r="D100" s="62"/>
      <c r="E100" s="63"/>
      <c r="F100" s="62"/>
      <c r="G100" s="60" t="str">
        <f t="shared" si="0"/>
        <v/>
      </c>
      <c r="H100" s="60"/>
      <c r="I100" s="62"/>
      <c r="J100" s="63"/>
      <c r="K100" s="62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 ht="14.25" customHeight="1">
      <c r="A101" s="60"/>
      <c r="B101" s="60"/>
      <c r="C101" s="62"/>
      <c r="D101" s="62"/>
      <c r="E101" s="63"/>
      <c r="F101" s="62"/>
      <c r="G101" s="60" t="str">
        <f t="shared" si="0"/>
        <v/>
      </c>
      <c r="H101" s="60"/>
      <c r="I101" s="62"/>
      <c r="J101" s="63"/>
      <c r="K101" s="62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 ht="14.25" customHeight="1">
      <c r="A102" s="60"/>
      <c r="B102" s="60"/>
      <c r="C102" s="62"/>
      <c r="D102" s="62"/>
      <c r="E102" s="63"/>
      <c r="F102" s="62"/>
      <c r="G102" s="60" t="str">
        <f t="shared" si="0"/>
        <v/>
      </c>
      <c r="H102" s="60"/>
      <c r="I102" s="62"/>
      <c r="J102" s="63"/>
      <c r="K102" s="62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 ht="14.25" customHeight="1">
      <c r="A103" s="60"/>
      <c r="B103" s="60"/>
      <c r="C103" s="62"/>
      <c r="D103" s="62"/>
      <c r="E103" s="63"/>
      <c r="F103" s="62"/>
      <c r="G103" s="60" t="str">
        <f t="shared" si="0"/>
        <v/>
      </c>
      <c r="H103" s="60"/>
      <c r="I103" s="62"/>
      <c r="J103" s="63"/>
      <c r="K103" s="62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 ht="14.25" customHeight="1">
      <c r="A104" s="60"/>
      <c r="B104" s="60"/>
      <c r="C104" s="62"/>
      <c r="D104" s="62"/>
      <c r="E104" s="63"/>
      <c r="F104" s="62"/>
      <c r="G104" s="60" t="str">
        <f t="shared" si="0"/>
        <v/>
      </c>
      <c r="H104" s="60"/>
      <c r="I104" s="62"/>
      <c r="J104" s="63"/>
      <c r="K104" s="62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</row>
    <row r="105" spans="1:61" ht="14.25" customHeight="1">
      <c r="A105" s="60"/>
      <c r="B105" s="60"/>
      <c r="C105" s="62"/>
      <c r="D105" s="62"/>
      <c r="E105" s="63"/>
      <c r="F105" s="62"/>
      <c r="G105" s="60" t="str">
        <f t="shared" si="0"/>
        <v/>
      </c>
      <c r="H105" s="60"/>
      <c r="I105" s="62"/>
      <c r="J105" s="63"/>
      <c r="K105" s="62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</row>
    <row r="106" spans="1:61" ht="14.25" customHeight="1">
      <c r="A106" s="60"/>
      <c r="B106" s="60"/>
      <c r="C106" s="62"/>
      <c r="D106" s="62"/>
      <c r="E106" s="63"/>
      <c r="F106" s="62"/>
      <c r="G106" s="60" t="str">
        <f t="shared" si="0"/>
        <v/>
      </c>
      <c r="H106" s="60"/>
      <c r="I106" s="62"/>
      <c r="J106" s="63"/>
      <c r="K106" s="62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 ht="14.25" customHeight="1">
      <c r="C107" s="58"/>
      <c r="D107" s="58"/>
      <c r="E107" s="59"/>
      <c r="F107" s="58"/>
      <c r="G107" s="60" t="str">
        <f t="shared" si="0"/>
        <v/>
      </c>
      <c r="I107" s="58"/>
      <c r="J107" s="59"/>
      <c r="K107" s="58"/>
    </row>
    <row r="108" spans="1:61" ht="14.25" customHeight="1">
      <c r="C108" s="58"/>
      <c r="D108" s="58"/>
      <c r="E108" s="59"/>
      <c r="F108" s="58"/>
      <c r="G108" s="60" t="str">
        <f t="shared" si="0"/>
        <v/>
      </c>
      <c r="I108" s="58"/>
      <c r="J108" s="59"/>
      <c r="K108" s="58"/>
    </row>
    <row r="109" spans="1:61" ht="14.25" customHeight="1">
      <c r="C109" s="58"/>
      <c r="D109" s="58"/>
      <c r="E109" s="59"/>
      <c r="F109" s="58"/>
      <c r="G109" s="60" t="str">
        <f t="shared" si="0"/>
        <v/>
      </c>
      <c r="I109" s="58"/>
      <c r="J109" s="59"/>
      <c r="K109" s="58"/>
    </row>
    <row r="110" spans="1:61" ht="14.25" customHeight="1">
      <c r="C110" s="58"/>
      <c r="D110" s="58"/>
      <c r="E110" s="59"/>
      <c r="F110" s="58"/>
      <c r="G110" s="60" t="str">
        <f t="shared" si="0"/>
        <v/>
      </c>
      <c r="I110" s="58"/>
      <c r="J110" s="59"/>
      <c r="K110" s="58"/>
    </row>
    <row r="111" spans="1:61" ht="14.25" customHeight="1">
      <c r="C111" s="58"/>
      <c r="D111" s="58"/>
      <c r="E111" s="59"/>
      <c r="F111" s="58"/>
      <c r="G111" s="60" t="str">
        <f t="shared" si="0"/>
        <v/>
      </c>
      <c r="I111" s="58"/>
      <c r="J111" s="59"/>
      <c r="K111" s="58"/>
    </row>
    <row r="112" spans="1:61" ht="14.25" customHeight="1">
      <c r="C112" s="58"/>
      <c r="D112" s="58"/>
      <c r="E112" s="59"/>
      <c r="F112" s="58"/>
      <c r="G112" s="60" t="str">
        <f t="shared" si="0"/>
        <v/>
      </c>
      <c r="I112" s="58"/>
      <c r="J112" s="59"/>
      <c r="K112" s="58"/>
    </row>
    <row r="113" spans="3:11" ht="14.25" customHeight="1">
      <c r="C113" s="58"/>
      <c r="D113" s="58"/>
      <c r="E113" s="59"/>
      <c r="F113" s="58"/>
      <c r="G113" s="60" t="str">
        <f t="shared" si="0"/>
        <v/>
      </c>
      <c r="I113" s="58"/>
      <c r="J113" s="59"/>
      <c r="K113" s="58"/>
    </row>
    <row r="114" spans="3:11" ht="14.25" customHeight="1">
      <c r="C114" s="58"/>
      <c r="D114" s="58"/>
      <c r="E114" s="59"/>
      <c r="F114" s="58"/>
      <c r="G114" s="60" t="str">
        <f t="shared" si="0"/>
        <v/>
      </c>
      <c r="I114" s="58"/>
      <c r="J114" s="59"/>
      <c r="K114" s="58"/>
    </row>
    <row r="115" spans="3:11" ht="14.25" customHeight="1">
      <c r="C115" s="58"/>
      <c r="D115" s="58"/>
      <c r="E115" s="59"/>
      <c r="F115" s="58"/>
      <c r="G115" s="60" t="str">
        <f t="shared" si="0"/>
        <v/>
      </c>
      <c r="I115" s="58"/>
      <c r="J115" s="59"/>
      <c r="K115" s="58"/>
    </row>
    <row r="116" spans="3:11" ht="14.25" customHeight="1">
      <c r="C116" s="58"/>
      <c r="D116" s="58"/>
      <c r="E116" s="59"/>
      <c r="F116" s="58"/>
      <c r="G116" s="60" t="str">
        <f t="shared" si="0"/>
        <v/>
      </c>
      <c r="I116" s="58"/>
      <c r="J116" s="59"/>
      <c r="K116" s="58"/>
    </row>
    <row r="117" spans="3:11" ht="14.25" customHeight="1">
      <c r="C117" s="58"/>
      <c r="D117" s="58"/>
      <c r="E117" s="59"/>
      <c r="F117" s="58"/>
      <c r="G117" s="60" t="str">
        <f t="shared" si="0"/>
        <v/>
      </c>
      <c r="I117" s="58"/>
      <c r="J117" s="59"/>
      <c r="K117" s="58"/>
    </row>
    <row r="118" spans="3:11" ht="14.25" customHeight="1">
      <c r="C118" s="58"/>
      <c r="D118" s="58"/>
      <c r="E118" s="59"/>
      <c r="F118" s="58"/>
      <c r="G118" s="60" t="str">
        <f t="shared" si="0"/>
        <v/>
      </c>
      <c r="I118" s="58"/>
      <c r="J118" s="59"/>
      <c r="K118" s="58"/>
    </row>
    <row r="119" spans="3:11" ht="14.25" customHeight="1">
      <c r="C119" s="58"/>
      <c r="D119" s="58"/>
      <c r="E119" s="59"/>
      <c r="F119" s="58"/>
      <c r="G119" s="60" t="str">
        <f t="shared" si="0"/>
        <v/>
      </c>
      <c r="I119" s="58"/>
      <c r="J119" s="59"/>
      <c r="K119" s="58"/>
    </row>
    <row r="120" spans="3:11" ht="14.25" customHeight="1">
      <c r="C120" s="58"/>
      <c r="D120" s="58"/>
      <c r="E120" s="59"/>
      <c r="F120" s="58"/>
      <c r="G120" s="60" t="str">
        <f t="shared" si="0"/>
        <v/>
      </c>
      <c r="I120" s="58"/>
      <c r="J120" s="59"/>
      <c r="K120" s="58"/>
    </row>
    <row r="121" spans="3:11" ht="14.25" customHeight="1">
      <c r="C121" s="58"/>
      <c r="D121" s="58"/>
      <c r="E121" s="59"/>
      <c r="F121" s="58"/>
      <c r="G121" s="60" t="str">
        <f t="shared" si="0"/>
        <v/>
      </c>
      <c r="I121" s="58"/>
      <c r="J121" s="59"/>
      <c r="K121" s="58"/>
    </row>
    <row r="122" spans="3:11" ht="14.25" customHeight="1">
      <c r="C122" s="58"/>
      <c r="D122" s="58"/>
      <c r="E122" s="59"/>
      <c r="F122" s="58"/>
      <c r="G122" s="60" t="str">
        <f t="shared" si="0"/>
        <v/>
      </c>
      <c r="I122" s="58"/>
      <c r="J122" s="59"/>
      <c r="K122" s="58"/>
    </row>
    <row r="123" spans="3:11" ht="14.25" customHeight="1">
      <c r="C123" s="58"/>
      <c r="D123" s="58"/>
      <c r="E123" s="59"/>
      <c r="F123" s="58"/>
      <c r="G123" s="60" t="str">
        <f t="shared" si="0"/>
        <v/>
      </c>
      <c r="I123" s="58"/>
      <c r="J123" s="59"/>
      <c r="K123" s="58"/>
    </row>
    <row r="124" spans="3:11" ht="14.25" customHeight="1">
      <c r="C124" s="58"/>
      <c r="D124" s="58"/>
      <c r="E124" s="59"/>
      <c r="F124" s="58"/>
      <c r="G124" s="60" t="str">
        <f t="shared" si="0"/>
        <v/>
      </c>
      <c r="I124" s="58"/>
      <c r="J124" s="59"/>
      <c r="K124" s="58"/>
    </row>
    <row r="125" spans="3:11" ht="14.25" customHeight="1">
      <c r="C125" s="58"/>
      <c r="D125" s="58"/>
      <c r="E125" s="59"/>
      <c r="F125" s="58"/>
      <c r="G125" s="60" t="str">
        <f t="shared" si="0"/>
        <v/>
      </c>
      <c r="I125" s="58"/>
      <c r="J125" s="59"/>
      <c r="K125" s="58"/>
    </row>
    <row r="126" spans="3:11" ht="14.25" customHeight="1">
      <c r="C126" s="58"/>
      <c r="D126" s="58"/>
      <c r="E126" s="59"/>
      <c r="F126" s="58"/>
      <c r="G126" s="60" t="str">
        <f t="shared" si="0"/>
        <v/>
      </c>
      <c r="I126" s="58"/>
      <c r="J126" s="59"/>
      <c r="K126" s="58"/>
    </row>
    <row r="127" spans="3:11" ht="14.25" customHeight="1">
      <c r="C127" s="58"/>
      <c r="D127" s="58"/>
      <c r="E127" s="59"/>
      <c r="F127" s="58"/>
      <c r="G127" s="60" t="str">
        <f t="shared" si="0"/>
        <v/>
      </c>
      <c r="I127" s="58"/>
      <c r="J127" s="59"/>
      <c r="K127" s="58"/>
    </row>
    <row r="128" spans="3:11" ht="14.25" customHeight="1">
      <c r="C128" s="58"/>
      <c r="D128" s="58"/>
      <c r="E128" s="59"/>
      <c r="F128" s="58"/>
      <c r="G128" s="60" t="str">
        <f t="shared" si="0"/>
        <v/>
      </c>
      <c r="I128" s="58"/>
      <c r="J128" s="59"/>
      <c r="K128" s="58"/>
    </row>
    <row r="129" spans="3:11" ht="14.25" customHeight="1">
      <c r="C129" s="58"/>
      <c r="D129" s="58"/>
      <c r="E129" s="59"/>
      <c r="F129" s="58"/>
      <c r="G129" s="60" t="str">
        <f t="shared" si="0"/>
        <v/>
      </c>
      <c r="I129" s="58"/>
      <c r="J129" s="59"/>
      <c r="K129" s="58"/>
    </row>
    <row r="130" spans="3:11" ht="14.25" customHeight="1">
      <c r="C130" s="58"/>
      <c r="D130" s="58"/>
      <c r="E130" s="59"/>
      <c r="F130" s="58"/>
      <c r="G130" s="60" t="str">
        <f t="shared" si="0"/>
        <v/>
      </c>
      <c r="I130" s="58"/>
      <c r="J130" s="59"/>
      <c r="K130" s="58"/>
    </row>
    <row r="131" spans="3:11" ht="14.25" customHeight="1">
      <c r="C131" s="58"/>
      <c r="D131" s="58"/>
      <c r="E131" s="59"/>
      <c r="F131" s="58"/>
      <c r="G131" s="60" t="str">
        <f t="shared" si="0"/>
        <v/>
      </c>
      <c r="I131" s="58"/>
      <c r="J131" s="59"/>
      <c r="K131" s="58"/>
    </row>
    <row r="132" spans="3:11" ht="14.25" customHeight="1">
      <c r="C132" s="58"/>
      <c r="D132" s="58"/>
      <c r="E132" s="59"/>
      <c r="F132" s="58"/>
      <c r="G132" s="60" t="str">
        <f t="shared" si="0"/>
        <v/>
      </c>
      <c r="I132" s="58"/>
      <c r="J132" s="59"/>
      <c r="K132" s="58"/>
    </row>
    <row r="133" spans="3:11" ht="14.25" customHeight="1">
      <c r="C133" s="58"/>
      <c r="D133" s="58"/>
      <c r="E133" s="59"/>
      <c r="F133" s="58"/>
      <c r="G133" s="60"/>
      <c r="I133" s="58"/>
      <c r="J133" s="59"/>
      <c r="K133" s="58"/>
    </row>
    <row r="134" spans="3:11" ht="14.25" customHeight="1">
      <c r="C134" s="58"/>
      <c r="D134" s="58"/>
      <c r="E134" s="59"/>
      <c r="F134" s="58"/>
      <c r="G134" s="60"/>
      <c r="I134" s="58"/>
      <c r="J134" s="59"/>
      <c r="K134" s="58"/>
    </row>
    <row r="135" spans="3:11" ht="14.25" customHeight="1">
      <c r="C135" s="58"/>
      <c r="D135" s="58"/>
      <c r="E135" s="59"/>
      <c r="F135" s="58"/>
      <c r="G135" s="60"/>
      <c r="I135" s="58"/>
      <c r="J135" s="59"/>
      <c r="K135" s="58"/>
    </row>
    <row r="136" spans="3:11" ht="14.25" customHeight="1">
      <c r="C136" s="58"/>
      <c r="D136" s="58"/>
      <c r="E136" s="59"/>
      <c r="F136" s="58"/>
      <c r="G136" s="60"/>
      <c r="I136" s="58"/>
      <c r="J136" s="59"/>
      <c r="K136" s="58"/>
    </row>
    <row r="137" spans="3:11" ht="14.25" customHeight="1">
      <c r="C137" s="58"/>
      <c r="D137" s="58"/>
      <c r="E137" s="59"/>
      <c r="F137" s="58"/>
      <c r="G137" s="60"/>
      <c r="I137" s="58"/>
      <c r="J137" s="59"/>
      <c r="K137" s="58"/>
    </row>
    <row r="138" spans="3:11" ht="14.25" customHeight="1">
      <c r="C138" s="58"/>
      <c r="D138" s="58"/>
      <c r="E138" s="59"/>
      <c r="F138" s="58"/>
      <c r="G138" s="60"/>
      <c r="I138" s="58"/>
      <c r="J138" s="59"/>
      <c r="K138" s="58"/>
    </row>
    <row r="139" spans="3:11" ht="14.25" customHeight="1">
      <c r="C139" s="58"/>
      <c r="D139" s="58"/>
      <c r="E139" s="59"/>
      <c r="F139" s="58"/>
      <c r="G139" s="60"/>
      <c r="I139" s="58"/>
      <c r="J139" s="59"/>
      <c r="K139" s="58"/>
    </row>
    <row r="140" spans="3:11" ht="14.25" customHeight="1">
      <c r="C140" s="58"/>
      <c r="D140" s="58"/>
      <c r="E140" s="59"/>
      <c r="F140" s="58"/>
      <c r="G140" s="60"/>
      <c r="I140" s="58"/>
      <c r="J140" s="59"/>
      <c r="K140" s="58"/>
    </row>
    <row r="141" spans="3:11" ht="14.25" customHeight="1">
      <c r="C141" s="58"/>
      <c r="D141" s="58"/>
      <c r="E141" s="59"/>
      <c r="F141" s="58"/>
      <c r="G141" s="60"/>
      <c r="I141" s="58"/>
      <c r="J141" s="59"/>
      <c r="K141" s="58"/>
    </row>
    <row r="142" spans="3:11" ht="14.25" customHeight="1">
      <c r="C142" s="58"/>
      <c r="D142" s="58"/>
      <c r="E142" s="59"/>
      <c r="F142" s="58"/>
      <c r="G142" s="60"/>
      <c r="I142" s="58"/>
      <c r="J142" s="59"/>
      <c r="K142" s="58"/>
    </row>
    <row r="143" spans="3:11" ht="14.25" customHeight="1">
      <c r="C143" s="58"/>
      <c r="D143" s="58"/>
      <c r="E143" s="59"/>
      <c r="F143" s="58"/>
      <c r="G143" s="60"/>
      <c r="I143" s="58"/>
      <c r="J143" s="59"/>
      <c r="K143" s="58"/>
    </row>
    <row r="144" spans="3:11" ht="14.25" customHeight="1">
      <c r="C144" s="58"/>
      <c r="D144" s="58"/>
      <c r="E144" s="59"/>
      <c r="F144" s="58"/>
      <c r="G144" s="60"/>
      <c r="I144" s="58"/>
      <c r="J144" s="59"/>
      <c r="K144" s="58"/>
    </row>
    <row r="145" spans="3:11" ht="14.25" customHeight="1">
      <c r="C145" s="58"/>
      <c r="D145" s="58"/>
      <c r="E145" s="59"/>
      <c r="F145" s="58"/>
      <c r="G145" s="60"/>
      <c r="I145" s="58"/>
      <c r="J145" s="59"/>
      <c r="K145" s="58"/>
    </row>
    <row r="146" spans="3:11" ht="14.25" customHeight="1">
      <c r="C146" s="58"/>
      <c r="D146" s="58"/>
      <c r="E146" s="59"/>
      <c r="F146" s="58"/>
      <c r="G146" s="60"/>
      <c r="I146" s="58"/>
      <c r="J146" s="59"/>
      <c r="K146" s="58"/>
    </row>
    <row r="147" spans="3:11" ht="14.25" customHeight="1">
      <c r="C147" s="58"/>
      <c r="D147" s="58"/>
      <c r="E147" s="59"/>
      <c r="F147" s="58"/>
      <c r="G147" s="60"/>
      <c r="I147" s="58"/>
      <c r="J147" s="59"/>
      <c r="K147" s="58"/>
    </row>
    <row r="148" spans="3:11" ht="14.25" customHeight="1">
      <c r="C148" s="58"/>
      <c r="D148" s="58"/>
      <c r="E148" s="59"/>
      <c r="F148" s="58"/>
      <c r="G148" s="60"/>
      <c r="I148" s="58"/>
      <c r="J148" s="59"/>
      <c r="K148" s="58"/>
    </row>
    <row r="149" spans="3:11" ht="14.25" customHeight="1">
      <c r="C149" s="58"/>
      <c r="D149" s="58"/>
      <c r="E149" s="59"/>
      <c r="F149" s="58"/>
      <c r="G149" s="60"/>
      <c r="I149" s="58"/>
      <c r="J149" s="59"/>
      <c r="K149" s="58"/>
    </row>
    <row r="150" spans="3:11" ht="14.25" customHeight="1">
      <c r="C150" s="58"/>
      <c r="D150" s="58"/>
      <c r="E150" s="59"/>
      <c r="F150" s="58"/>
      <c r="G150" s="60"/>
      <c r="I150" s="58"/>
      <c r="J150" s="59"/>
      <c r="K150" s="58"/>
    </row>
    <row r="151" spans="3:11" ht="14.25" customHeight="1">
      <c r="C151" s="58"/>
      <c r="D151" s="58"/>
      <c r="E151" s="59"/>
      <c r="F151" s="58"/>
      <c r="G151" s="60"/>
      <c r="I151" s="58"/>
      <c r="J151" s="59"/>
      <c r="K151" s="58"/>
    </row>
    <row r="152" spans="3:11" ht="14.25" customHeight="1">
      <c r="C152" s="58"/>
      <c r="D152" s="58"/>
      <c r="E152" s="59"/>
      <c r="F152" s="58"/>
      <c r="G152" s="60"/>
      <c r="I152" s="58"/>
      <c r="J152" s="59"/>
      <c r="K152" s="58"/>
    </row>
    <row r="153" spans="3:11" ht="14.25" customHeight="1">
      <c r="C153" s="58"/>
      <c r="D153" s="58"/>
      <c r="E153" s="59"/>
      <c r="F153" s="58"/>
      <c r="G153" s="60"/>
      <c r="I153" s="58"/>
      <c r="J153" s="59"/>
      <c r="K153" s="58"/>
    </row>
    <row r="154" spans="3:11" ht="14.25" customHeight="1">
      <c r="C154" s="58"/>
      <c r="D154" s="58"/>
      <c r="E154" s="59"/>
      <c r="F154" s="58"/>
      <c r="G154" s="60"/>
      <c r="I154" s="58"/>
      <c r="J154" s="59"/>
      <c r="K154" s="58"/>
    </row>
    <row r="155" spans="3:11" ht="14.25" customHeight="1">
      <c r="C155" s="58"/>
      <c r="D155" s="58"/>
      <c r="E155" s="59"/>
      <c r="F155" s="58"/>
      <c r="G155" s="60"/>
      <c r="I155" s="58"/>
      <c r="J155" s="59"/>
      <c r="K155" s="58"/>
    </row>
    <row r="156" spans="3:11" ht="14.25" customHeight="1">
      <c r="C156" s="58"/>
      <c r="D156" s="58"/>
      <c r="E156" s="59"/>
      <c r="F156" s="58"/>
      <c r="G156" s="60"/>
      <c r="I156" s="58"/>
      <c r="J156" s="59"/>
      <c r="K156" s="58"/>
    </row>
    <row r="157" spans="3:11" ht="14.25" customHeight="1">
      <c r="C157" s="58"/>
      <c r="D157" s="58"/>
      <c r="E157" s="59"/>
      <c r="F157" s="58"/>
      <c r="G157" s="60"/>
      <c r="I157" s="58"/>
      <c r="J157" s="59"/>
      <c r="K157" s="58"/>
    </row>
    <row r="158" spans="3:11" ht="14.25" customHeight="1">
      <c r="C158" s="58"/>
      <c r="D158" s="58"/>
      <c r="E158" s="59"/>
      <c r="F158" s="58"/>
      <c r="G158" s="60"/>
      <c r="I158" s="58"/>
      <c r="J158" s="59"/>
      <c r="K158" s="58"/>
    </row>
    <row r="159" spans="3:11" ht="14.25" customHeight="1">
      <c r="C159" s="58"/>
      <c r="D159" s="58"/>
      <c r="E159" s="59"/>
      <c r="F159" s="58"/>
      <c r="G159" s="60"/>
      <c r="I159" s="58"/>
      <c r="J159" s="59"/>
      <c r="K159" s="58"/>
    </row>
    <row r="160" spans="3:11" ht="14.25" customHeight="1">
      <c r="C160" s="58"/>
      <c r="D160" s="58"/>
      <c r="E160" s="59"/>
      <c r="F160" s="58"/>
      <c r="G160" s="60"/>
      <c r="I160" s="58"/>
      <c r="J160" s="59"/>
      <c r="K160" s="58"/>
    </row>
    <row r="161" spans="3:11" ht="14.25" customHeight="1">
      <c r="C161" s="58"/>
      <c r="D161" s="58"/>
      <c r="E161" s="59"/>
      <c r="F161" s="58"/>
      <c r="G161" s="60"/>
      <c r="I161" s="58"/>
      <c r="J161" s="59"/>
      <c r="K161" s="58"/>
    </row>
    <row r="162" spans="3:11" ht="14.25" customHeight="1">
      <c r="C162" s="58"/>
      <c r="D162" s="58"/>
      <c r="E162" s="59"/>
      <c r="F162" s="58"/>
      <c r="G162" s="60"/>
      <c r="I162" s="58"/>
      <c r="J162" s="59"/>
      <c r="K162" s="58"/>
    </row>
    <row r="163" spans="3:11" ht="14.25" customHeight="1">
      <c r="C163" s="58"/>
      <c r="D163" s="58"/>
      <c r="E163" s="59"/>
      <c r="F163" s="58"/>
      <c r="G163" s="60"/>
      <c r="I163" s="58"/>
      <c r="J163" s="59"/>
      <c r="K163" s="58"/>
    </row>
    <row r="164" spans="3:11" ht="14.25" customHeight="1">
      <c r="C164" s="58"/>
      <c r="D164" s="58"/>
      <c r="E164" s="59"/>
      <c r="F164" s="58"/>
      <c r="G164" s="60"/>
      <c r="I164" s="58"/>
      <c r="J164" s="59"/>
      <c r="K164" s="58"/>
    </row>
    <row r="165" spans="3:11" ht="14.25" customHeight="1">
      <c r="C165" s="58"/>
      <c r="D165" s="58"/>
      <c r="E165" s="59"/>
      <c r="F165" s="58"/>
      <c r="G165" s="60"/>
      <c r="I165" s="58"/>
      <c r="J165" s="59"/>
      <c r="K165" s="58"/>
    </row>
    <row r="166" spans="3:11" ht="14.25" customHeight="1">
      <c r="C166" s="58"/>
      <c r="D166" s="58"/>
      <c r="E166" s="59"/>
      <c r="F166" s="58"/>
      <c r="G166" s="60"/>
      <c r="I166" s="58"/>
      <c r="J166" s="59"/>
      <c r="K166" s="58"/>
    </row>
    <row r="167" spans="3:11" ht="14.25" customHeight="1">
      <c r="C167" s="58"/>
      <c r="D167" s="58"/>
      <c r="E167" s="59"/>
      <c r="F167" s="58"/>
      <c r="G167" s="60"/>
      <c r="I167" s="58"/>
      <c r="J167" s="59"/>
      <c r="K167" s="58"/>
    </row>
    <row r="168" spans="3:11" ht="14.25" customHeight="1">
      <c r="C168" s="58"/>
      <c r="D168" s="58"/>
      <c r="E168" s="59"/>
      <c r="F168" s="58"/>
      <c r="G168" s="60"/>
      <c r="I168" s="58"/>
      <c r="J168" s="59"/>
      <c r="K168" s="58"/>
    </row>
    <row r="169" spans="3:11" ht="14.25" customHeight="1">
      <c r="C169" s="58"/>
      <c r="D169" s="58"/>
      <c r="E169" s="59"/>
      <c r="F169" s="58"/>
      <c r="G169" s="60"/>
      <c r="I169" s="58"/>
      <c r="J169" s="59"/>
      <c r="K169" s="58"/>
    </row>
    <row r="170" spans="3:11" ht="14.25" customHeight="1">
      <c r="C170" s="58"/>
      <c r="D170" s="58"/>
      <c r="E170" s="59"/>
      <c r="F170" s="58"/>
      <c r="G170" s="60"/>
      <c r="I170" s="58"/>
      <c r="J170" s="59"/>
      <c r="K170" s="58"/>
    </row>
    <row r="171" spans="3:11" ht="14.25" customHeight="1">
      <c r="C171" s="58"/>
      <c r="D171" s="58"/>
      <c r="E171" s="59"/>
      <c r="F171" s="58"/>
      <c r="G171" s="60"/>
      <c r="I171" s="58"/>
      <c r="J171" s="59"/>
      <c r="K171" s="58"/>
    </row>
    <row r="172" spans="3:11" ht="14.25" customHeight="1">
      <c r="C172" s="58"/>
      <c r="D172" s="58"/>
      <c r="E172" s="59"/>
      <c r="F172" s="58"/>
      <c r="G172" s="60"/>
      <c r="I172" s="58"/>
      <c r="J172" s="59"/>
      <c r="K172" s="58"/>
    </row>
    <row r="173" spans="3:11" ht="14.25" customHeight="1">
      <c r="C173" s="58"/>
      <c r="D173" s="58"/>
      <c r="E173" s="59"/>
      <c r="F173" s="58"/>
      <c r="G173" s="60"/>
      <c r="I173" s="58"/>
      <c r="J173" s="59"/>
      <c r="K173" s="58"/>
    </row>
    <row r="174" spans="3:11" ht="14.25" customHeight="1">
      <c r="C174" s="58"/>
      <c r="D174" s="58"/>
      <c r="E174" s="59"/>
      <c r="F174" s="58"/>
      <c r="G174" s="60"/>
      <c r="I174" s="58"/>
      <c r="J174" s="59"/>
      <c r="K174" s="58"/>
    </row>
    <row r="175" spans="3:11" ht="14.25" customHeight="1">
      <c r="C175" s="58"/>
      <c r="D175" s="58"/>
      <c r="E175" s="59"/>
      <c r="F175" s="58"/>
      <c r="G175" s="60"/>
      <c r="I175" s="58"/>
      <c r="J175" s="59"/>
      <c r="K175" s="58"/>
    </row>
    <row r="176" spans="3:11" ht="14.25" customHeight="1">
      <c r="C176" s="58"/>
      <c r="D176" s="58"/>
      <c r="E176" s="59"/>
      <c r="F176" s="58"/>
      <c r="G176" s="60"/>
      <c r="I176" s="58"/>
      <c r="J176" s="59"/>
      <c r="K176" s="58"/>
    </row>
    <row r="177" spans="3:11" ht="14.25" customHeight="1">
      <c r="C177" s="58"/>
      <c r="D177" s="58"/>
      <c r="E177" s="59"/>
      <c r="F177" s="58"/>
      <c r="G177" s="60"/>
      <c r="I177" s="58"/>
      <c r="J177" s="59"/>
      <c r="K177" s="58"/>
    </row>
    <row r="178" spans="3:11" ht="14.25" customHeight="1">
      <c r="C178" s="58"/>
      <c r="D178" s="58"/>
      <c r="E178" s="59"/>
      <c r="F178" s="58"/>
      <c r="G178" s="60"/>
      <c r="I178" s="58"/>
      <c r="J178" s="59"/>
      <c r="K178" s="58"/>
    </row>
    <row r="179" spans="3:11" ht="14.25" customHeight="1">
      <c r="C179" s="58"/>
      <c r="D179" s="58"/>
      <c r="E179" s="59"/>
      <c r="F179" s="58"/>
      <c r="G179" s="60"/>
      <c r="I179" s="58"/>
      <c r="J179" s="59"/>
      <c r="K179" s="58"/>
    </row>
    <row r="180" spans="3:11" ht="14.25" customHeight="1">
      <c r="C180" s="58"/>
      <c r="D180" s="58"/>
      <c r="E180" s="59"/>
      <c r="F180" s="58"/>
      <c r="G180" s="60"/>
      <c r="I180" s="58"/>
      <c r="J180" s="59"/>
      <c r="K180" s="58"/>
    </row>
    <row r="181" spans="3:11" ht="14.25" customHeight="1">
      <c r="C181" s="58"/>
      <c r="D181" s="58"/>
      <c r="E181" s="59"/>
      <c r="F181" s="58"/>
      <c r="G181" s="60"/>
      <c r="I181" s="58"/>
      <c r="J181" s="59"/>
      <c r="K181" s="58"/>
    </row>
    <row r="182" spans="3:11" ht="14.25" customHeight="1">
      <c r="C182" s="58"/>
      <c r="D182" s="58"/>
      <c r="E182" s="59"/>
      <c r="F182" s="58"/>
      <c r="G182" s="60"/>
      <c r="I182" s="58"/>
      <c r="J182" s="59"/>
      <c r="K182" s="58"/>
    </row>
    <row r="183" spans="3:11" ht="14.25" customHeight="1">
      <c r="C183" s="58"/>
      <c r="D183" s="58"/>
      <c r="E183" s="59"/>
      <c r="F183" s="58"/>
      <c r="G183" s="60"/>
      <c r="I183" s="58"/>
      <c r="J183" s="59"/>
      <c r="K183" s="58"/>
    </row>
    <row r="184" spans="3:11" ht="14.25" customHeight="1">
      <c r="C184" s="58"/>
      <c r="D184" s="58"/>
      <c r="E184" s="59"/>
      <c r="F184" s="58"/>
      <c r="G184" s="60"/>
      <c r="I184" s="58"/>
      <c r="J184" s="59"/>
      <c r="K184" s="58"/>
    </row>
    <row r="185" spans="3:11" ht="14.25" customHeight="1">
      <c r="C185" s="58"/>
      <c r="D185" s="58"/>
      <c r="E185" s="59"/>
      <c r="F185" s="58"/>
      <c r="G185" s="60"/>
      <c r="I185" s="58"/>
      <c r="J185" s="59"/>
      <c r="K185" s="58"/>
    </row>
    <row r="186" spans="3:11" ht="14.25" customHeight="1">
      <c r="C186" s="58"/>
      <c r="D186" s="58"/>
      <c r="E186" s="59"/>
      <c r="F186" s="58"/>
      <c r="G186" s="60"/>
      <c r="I186" s="58"/>
      <c r="J186" s="59"/>
      <c r="K186" s="58"/>
    </row>
    <row r="187" spans="3:11" ht="14.25" customHeight="1">
      <c r="C187" s="58"/>
      <c r="D187" s="58"/>
      <c r="E187" s="59"/>
      <c r="F187" s="58"/>
      <c r="G187" s="60"/>
      <c r="I187" s="58"/>
      <c r="J187" s="59"/>
      <c r="K187" s="58"/>
    </row>
    <row r="188" spans="3:11" ht="14.25" customHeight="1">
      <c r="C188" s="58"/>
      <c r="D188" s="58"/>
      <c r="E188" s="59"/>
      <c r="F188" s="58"/>
      <c r="G188" s="60"/>
      <c r="I188" s="58"/>
      <c r="J188" s="59"/>
      <c r="K188" s="58"/>
    </row>
    <row r="189" spans="3:11" ht="14.25" customHeight="1">
      <c r="C189" s="58"/>
      <c r="D189" s="58"/>
      <c r="E189" s="59"/>
      <c r="F189" s="58"/>
      <c r="G189" s="60"/>
      <c r="I189" s="58"/>
      <c r="J189" s="59"/>
      <c r="K189" s="58"/>
    </row>
    <row r="190" spans="3:11" ht="14.25" customHeight="1">
      <c r="C190" s="58"/>
      <c r="D190" s="58"/>
      <c r="E190" s="59"/>
      <c r="F190" s="58"/>
      <c r="G190" s="60"/>
      <c r="I190" s="58"/>
      <c r="J190" s="59"/>
      <c r="K190" s="58"/>
    </row>
    <row r="191" spans="3:11" ht="14.25" customHeight="1">
      <c r="C191" s="58"/>
      <c r="D191" s="58"/>
      <c r="E191" s="59"/>
      <c r="F191" s="58"/>
      <c r="G191" s="60"/>
      <c r="I191" s="58"/>
      <c r="J191" s="59"/>
      <c r="K191" s="58"/>
    </row>
    <row r="192" spans="3:11" ht="14.25" customHeight="1">
      <c r="C192" s="58"/>
      <c r="D192" s="58"/>
      <c r="E192" s="59"/>
      <c r="F192" s="58"/>
      <c r="G192" s="60"/>
      <c r="I192" s="58"/>
      <c r="J192" s="59"/>
      <c r="K192" s="58"/>
    </row>
    <row r="193" spans="3:11" ht="14.25" customHeight="1">
      <c r="C193" s="58"/>
      <c r="D193" s="58"/>
      <c r="E193" s="59"/>
      <c r="F193" s="58"/>
      <c r="G193" s="60"/>
      <c r="I193" s="58"/>
      <c r="J193" s="59"/>
      <c r="K193" s="58"/>
    </row>
    <row r="194" spans="3:11" ht="14.25" customHeight="1">
      <c r="C194" s="58"/>
      <c r="D194" s="58"/>
      <c r="E194" s="59"/>
      <c r="F194" s="58"/>
      <c r="G194" s="60"/>
      <c r="I194" s="58"/>
      <c r="J194" s="59"/>
      <c r="K194" s="58"/>
    </row>
    <row r="195" spans="3:11" ht="14.25" customHeight="1">
      <c r="C195" s="58"/>
      <c r="D195" s="58"/>
      <c r="E195" s="59"/>
      <c r="F195" s="58"/>
      <c r="G195" s="60"/>
      <c r="I195" s="58"/>
      <c r="J195" s="59"/>
      <c r="K195" s="58"/>
    </row>
    <row r="196" spans="3:11" ht="14.25" customHeight="1">
      <c r="C196" s="58"/>
      <c r="D196" s="58"/>
      <c r="E196" s="59"/>
      <c r="F196" s="58"/>
      <c r="G196" s="60"/>
      <c r="I196" s="58"/>
      <c r="J196" s="59"/>
      <c r="K196" s="58"/>
    </row>
    <row r="197" spans="3:11" ht="14.25" customHeight="1">
      <c r="C197" s="58"/>
      <c r="D197" s="58"/>
      <c r="E197" s="59"/>
      <c r="F197" s="58"/>
      <c r="G197" s="60"/>
      <c r="I197" s="58"/>
      <c r="J197" s="59"/>
      <c r="K197" s="58"/>
    </row>
    <row r="198" spans="3:11" ht="14.25" customHeight="1">
      <c r="C198" s="58"/>
      <c r="D198" s="58"/>
      <c r="E198" s="59"/>
      <c r="F198" s="58"/>
      <c r="G198" s="60"/>
      <c r="I198" s="58"/>
      <c r="J198" s="59"/>
      <c r="K198" s="58"/>
    </row>
    <row r="199" spans="3:11" ht="14.25" customHeight="1">
      <c r="C199" s="58"/>
      <c r="D199" s="58"/>
      <c r="E199" s="59"/>
      <c r="F199" s="58"/>
      <c r="G199" s="60"/>
      <c r="I199" s="58"/>
      <c r="J199" s="59"/>
      <c r="K199" s="58"/>
    </row>
    <row r="200" spans="3:11" ht="14.25" customHeight="1">
      <c r="C200" s="58"/>
      <c r="D200" s="58"/>
      <c r="E200" s="59"/>
      <c r="F200" s="58"/>
      <c r="G200" s="60"/>
      <c r="I200" s="58"/>
      <c r="J200" s="59"/>
      <c r="K200" s="58"/>
    </row>
    <row r="201" spans="3:11" ht="14.25" customHeight="1">
      <c r="C201" s="58"/>
      <c r="D201" s="58"/>
      <c r="E201" s="59"/>
      <c r="F201" s="58"/>
      <c r="G201" s="60"/>
      <c r="I201" s="58"/>
      <c r="J201" s="59"/>
      <c r="K201" s="58"/>
    </row>
    <row r="202" spans="3:11" ht="14.25" customHeight="1">
      <c r="C202" s="58"/>
      <c r="D202" s="58"/>
      <c r="E202" s="59"/>
      <c r="F202" s="58"/>
      <c r="G202" s="60"/>
      <c r="I202" s="58"/>
      <c r="J202" s="59"/>
      <c r="K202" s="58"/>
    </row>
    <row r="203" spans="3:11" ht="14.25" customHeight="1">
      <c r="C203" s="58"/>
      <c r="D203" s="58"/>
      <c r="E203" s="59"/>
      <c r="F203" s="58"/>
      <c r="G203" s="60"/>
      <c r="I203" s="58"/>
      <c r="J203" s="59"/>
      <c r="K203" s="58"/>
    </row>
    <row r="204" spans="3:11" ht="14.25" customHeight="1">
      <c r="C204" s="58"/>
      <c r="D204" s="58"/>
      <c r="E204" s="59"/>
      <c r="F204" s="58"/>
      <c r="G204" s="60"/>
      <c r="I204" s="58"/>
      <c r="J204" s="59"/>
      <c r="K204" s="58"/>
    </row>
    <row r="205" spans="3:11" ht="14.25" customHeight="1">
      <c r="C205" s="58"/>
      <c r="D205" s="58"/>
      <c r="E205" s="59"/>
      <c r="F205" s="58"/>
      <c r="G205" s="60"/>
      <c r="I205" s="58"/>
      <c r="J205" s="59"/>
      <c r="K205" s="58"/>
    </row>
    <row r="206" spans="3:11" ht="14.25" customHeight="1">
      <c r="C206" s="58"/>
      <c r="D206" s="58"/>
      <c r="E206" s="59"/>
      <c r="F206" s="58"/>
      <c r="G206" s="60"/>
      <c r="I206" s="58"/>
      <c r="J206" s="59"/>
      <c r="K206" s="58"/>
    </row>
    <row r="207" spans="3:11" ht="14.25" customHeight="1">
      <c r="C207" s="58"/>
      <c r="D207" s="58"/>
      <c r="E207" s="59"/>
      <c r="F207" s="58"/>
      <c r="G207" s="60"/>
      <c r="I207" s="58"/>
      <c r="J207" s="59"/>
      <c r="K207" s="58"/>
    </row>
    <row r="208" spans="3:11" ht="14.25" customHeight="1">
      <c r="C208" s="58"/>
      <c r="D208" s="58"/>
      <c r="E208" s="59"/>
      <c r="F208" s="58"/>
      <c r="G208" s="60"/>
      <c r="I208" s="58"/>
      <c r="J208" s="59"/>
      <c r="K208" s="58"/>
    </row>
    <row r="209" spans="3:11" ht="14.25" customHeight="1">
      <c r="C209" s="58"/>
      <c r="D209" s="58"/>
      <c r="E209" s="59"/>
      <c r="F209" s="58"/>
      <c r="G209" s="60"/>
      <c r="I209" s="58"/>
      <c r="J209" s="59"/>
      <c r="K209" s="58"/>
    </row>
    <row r="210" spans="3:11" ht="14.25" customHeight="1">
      <c r="C210" s="58"/>
      <c r="D210" s="58"/>
      <c r="E210" s="59"/>
      <c r="F210" s="58"/>
      <c r="G210" s="60"/>
      <c r="I210" s="58"/>
      <c r="J210" s="59"/>
      <c r="K210" s="58"/>
    </row>
    <row r="211" spans="3:11" ht="14.25" customHeight="1">
      <c r="C211" s="58"/>
      <c r="D211" s="58"/>
      <c r="E211" s="59"/>
      <c r="F211" s="58"/>
      <c r="G211" s="60"/>
      <c r="I211" s="58"/>
      <c r="J211" s="59"/>
      <c r="K211" s="58"/>
    </row>
    <row r="212" spans="3:11" ht="14.25" customHeight="1">
      <c r="C212" s="58"/>
      <c r="D212" s="58"/>
      <c r="E212" s="59"/>
      <c r="F212" s="58"/>
      <c r="G212" s="60"/>
      <c r="I212" s="58"/>
      <c r="J212" s="59"/>
      <c r="K212" s="58"/>
    </row>
    <row r="213" spans="3:11" ht="14.25" customHeight="1">
      <c r="C213" s="58"/>
      <c r="D213" s="58"/>
      <c r="E213" s="59"/>
      <c r="F213" s="58"/>
      <c r="G213" s="60"/>
      <c r="I213" s="58"/>
      <c r="J213" s="59"/>
      <c r="K213" s="58"/>
    </row>
    <row r="214" spans="3:11" ht="14.25" customHeight="1">
      <c r="C214" s="58"/>
      <c r="D214" s="58"/>
      <c r="E214" s="59"/>
      <c r="F214" s="58"/>
      <c r="G214" s="60"/>
      <c r="I214" s="58"/>
      <c r="J214" s="59"/>
      <c r="K214" s="58"/>
    </row>
    <row r="215" spans="3:11" ht="14.25" customHeight="1">
      <c r="C215" s="58"/>
      <c r="D215" s="58"/>
      <c r="E215" s="59"/>
      <c r="F215" s="58"/>
      <c r="G215" s="60"/>
      <c r="I215" s="58"/>
      <c r="J215" s="59"/>
      <c r="K215" s="58"/>
    </row>
    <row r="216" spans="3:11" ht="14.25" customHeight="1">
      <c r="C216" s="58"/>
      <c r="D216" s="58"/>
      <c r="E216" s="59"/>
      <c r="F216" s="58"/>
      <c r="G216" s="60"/>
      <c r="I216" s="58"/>
      <c r="J216" s="59"/>
      <c r="K216" s="58"/>
    </row>
    <row r="217" spans="3:11" ht="14.25" customHeight="1">
      <c r="C217" s="58"/>
      <c r="D217" s="58"/>
      <c r="E217" s="59"/>
      <c r="F217" s="58"/>
      <c r="G217" s="60"/>
      <c r="I217" s="58"/>
      <c r="J217" s="59"/>
      <c r="K217" s="58"/>
    </row>
    <row r="218" spans="3:11" ht="14.25" customHeight="1">
      <c r="C218" s="58"/>
      <c r="D218" s="58"/>
      <c r="E218" s="59"/>
      <c r="F218" s="58"/>
      <c r="G218" s="60"/>
      <c r="I218" s="58"/>
      <c r="J218" s="59"/>
      <c r="K218" s="58"/>
    </row>
    <row r="219" spans="3:11" ht="14.25" customHeight="1">
      <c r="C219" s="58"/>
      <c r="D219" s="58"/>
      <c r="E219" s="59"/>
      <c r="F219" s="58"/>
      <c r="G219" s="60"/>
      <c r="I219" s="58"/>
      <c r="J219" s="59"/>
      <c r="K219" s="58"/>
    </row>
    <row r="220" spans="3:11" ht="14.25" customHeight="1">
      <c r="C220" s="58"/>
      <c r="D220" s="58"/>
      <c r="E220" s="59"/>
      <c r="F220" s="58"/>
      <c r="G220" s="60"/>
      <c r="I220" s="58"/>
      <c r="J220" s="59"/>
      <c r="K220" s="58"/>
    </row>
    <row r="221" spans="3:11" ht="14.25" customHeight="1">
      <c r="C221" s="58"/>
      <c r="D221" s="58"/>
      <c r="E221" s="59"/>
      <c r="F221" s="58"/>
      <c r="G221" s="60"/>
      <c r="I221" s="58"/>
      <c r="J221" s="59"/>
      <c r="K221" s="58"/>
    </row>
    <row r="222" spans="3:11" ht="14.25" customHeight="1">
      <c r="C222" s="58"/>
      <c r="D222" s="58"/>
      <c r="E222" s="59"/>
      <c r="F222" s="58"/>
      <c r="G222" s="60"/>
      <c r="I222" s="58"/>
      <c r="J222" s="59"/>
      <c r="K222" s="58"/>
    </row>
    <row r="223" spans="3:11" ht="14.25" customHeight="1">
      <c r="C223" s="58"/>
      <c r="D223" s="58"/>
      <c r="E223" s="59"/>
      <c r="F223" s="58"/>
      <c r="G223" s="60"/>
      <c r="I223" s="58"/>
      <c r="J223" s="59"/>
      <c r="K223" s="58"/>
    </row>
    <row r="224" spans="3:11" ht="14.25" customHeight="1">
      <c r="C224" s="58"/>
      <c r="D224" s="58"/>
      <c r="E224" s="59"/>
      <c r="F224" s="58"/>
      <c r="G224" s="60"/>
      <c r="I224" s="58"/>
      <c r="J224" s="59"/>
      <c r="K224" s="58"/>
    </row>
    <row r="225" spans="3:11" ht="14.25" customHeight="1">
      <c r="C225" s="58"/>
      <c r="D225" s="58"/>
      <c r="E225" s="59"/>
      <c r="F225" s="58"/>
      <c r="G225" s="60"/>
      <c r="I225" s="58"/>
      <c r="J225" s="59"/>
      <c r="K225" s="58"/>
    </row>
    <row r="226" spans="3:11" ht="14.25" customHeight="1">
      <c r="C226" s="58"/>
      <c r="D226" s="58"/>
      <c r="E226" s="59"/>
      <c r="F226" s="58"/>
      <c r="G226" s="60"/>
      <c r="I226" s="58"/>
      <c r="J226" s="59"/>
      <c r="K226" s="58"/>
    </row>
    <row r="227" spans="3:11" ht="14.25" customHeight="1">
      <c r="C227" s="58"/>
      <c r="D227" s="58"/>
      <c r="E227" s="59"/>
      <c r="F227" s="58"/>
      <c r="G227" s="60"/>
      <c r="I227" s="58"/>
      <c r="J227" s="59"/>
      <c r="K227" s="58"/>
    </row>
    <row r="228" spans="3:11" ht="14.25" customHeight="1">
      <c r="C228" s="58"/>
      <c r="D228" s="58"/>
      <c r="E228" s="59"/>
      <c r="F228" s="58"/>
      <c r="G228" s="60"/>
      <c r="I228" s="58"/>
      <c r="J228" s="59"/>
      <c r="K228" s="58"/>
    </row>
    <row r="229" spans="3:11" ht="14.25" customHeight="1">
      <c r="C229" s="58"/>
      <c r="D229" s="58"/>
      <c r="E229" s="59"/>
      <c r="F229" s="58"/>
      <c r="G229" s="60"/>
      <c r="I229" s="58"/>
      <c r="J229" s="59"/>
      <c r="K229" s="58"/>
    </row>
    <row r="230" spans="3:11" ht="14.25" customHeight="1">
      <c r="C230" s="58"/>
      <c r="D230" s="58"/>
      <c r="E230" s="59"/>
      <c r="F230" s="58"/>
      <c r="G230" s="60"/>
      <c r="I230" s="58"/>
      <c r="J230" s="59"/>
      <c r="K230" s="58"/>
    </row>
    <row r="231" spans="3:11" ht="14.25" customHeight="1">
      <c r="C231" s="58"/>
      <c r="D231" s="58"/>
      <c r="E231" s="59"/>
      <c r="F231" s="58"/>
      <c r="G231" s="60"/>
      <c r="I231" s="58"/>
      <c r="J231" s="59"/>
      <c r="K231" s="58"/>
    </row>
    <row r="232" spans="3:11" ht="14.25" customHeight="1">
      <c r="C232" s="58"/>
      <c r="D232" s="58"/>
      <c r="E232" s="59"/>
      <c r="F232" s="58"/>
      <c r="G232" s="60"/>
      <c r="I232" s="58"/>
      <c r="J232" s="59"/>
      <c r="K232" s="58"/>
    </row>
    <row r="233" spans="3:11" ht="14.25" customHeight="1">
      <c r="C233" s="58"/>
      <c r="D233" s="58"/>
      <c r="E233" s="59"/>
      <c r="F233" s="58"/>
      <c r="G233" s="60"/>
      <c r="I233" s="58"/>
      <c r="J233" s="59"/>
      <c r="K233" s="58"/>
    </row>
    <row r="234" spans="3:11" ht="14.25" customHeight="1">
      <c r="C234" s="58"/>
      <c r="D234" s="58"/>
      <c r="E234" s="59"/>
      <c r="F234" s="58"/>
      <c r="G234" s="60"/>
      <c r="I234" s="58"/>
      <c r="J234" s="59"/>
      <c r="K234" s="58"/>
    </row>
    <row r="235" spans="3:11" ht="14.25" customHeight="1">
      <c r="C235" s="58"/>
      <c r="D235" s="58"/>
      <c r="E235" s="59"/>
      <c r="F235" s="58"/>
      <c r="G235" s="60"/>
      <c r="I235" s="58"/>
      <c r="J235" s="59"/>
      <c r="K235" s="58"/>
    </row>
    <row r="236" spans="3:11" ht="14.25" customHeight="1">
      <c r="C236" s="58"/>
      <c r="D236" s="58"/>
      <c r="E236" s="59"/>
      <c r="F236" s="58"/>
      <c r="G236" s="60"/>
      <c r="I236" s="58"/>
      <c r="J236" s="59"/>
      <c r="K236" s="58"/>
    </row>
    <row r="237" spans="3:11" ht="14.25" customHeight="1">
      <c r="C237" s="58"/>
      <c r="D237" s="58"/>
      <c r="E237" s="59"/>
      <c r="F237" s="58"/>
      <c r="G237" s="60"/>
      <c r="I237" s="58"/>
      <c r="J237" s="59"/>
      <c r="K237" s="58"/>
    </row>
    <row r="238" spans="3:11" ht="14.25" customHeight="1">
      <c r="C238" s="58"/>
      <c r="D238" s="58"/>
      <c r="E238" s="59"/>
      <c r="F238" s="58"/>
      <c r="G238" s="60"/>
      <c r="I238" s="58"/>
      <c r="J238" s="59"/>
      <c r="K238" s="58"/>
    </row>
    <row r="239" spans="3:11" ht="14.25" customHeight="1">
      <c r="C239" s="58"/>
      <c r="D239" s="58"/>
      <c r="E239" s="59"/>
      <c r="F239" s="58"/>
      <c r="G239" s="60"/>
      <c r="I239" s="58"/>
      <c r="J239" s="59"/>
      <c r="K239" s="58"/>
    </row>
    <row r="240" spans="3:11" ht="14.25" customHeight="1">
      <c r="C240" s="58"/>
      <c r="D240" s="58"/>
      <c r="E240" s="59"/>
      <c r="F240" s="58"/>
      <c r="G240" s="60"/>
      <c r="I240" s="58"/>
      <c r="J240" s="59"/>
      <c r="K240" s="58"/>
    </row>
    <row r="241" spans="3:11" ht="14.25" customHeight="1">
      <c r="C241" s="58"/>
      <c r="D241" s="58"/>
      <c r="E241" s="59"/>
      <c r="F241" s="58"/>
      <c r="G241" s="60"/>
      <c r="I241" s="58"/>
      <c r="J241" s="59"/>
      <c r="K241" s="58"/>
    </row>
    <row r="242" spans="3:11" ht="14.25" customHeight="1">
      <c r="C242" s="58"/>
      <c r="D242" s="58"/>
      <c r="E242" s="59"/>
      <c r="F242" s="58"/>
      <c r="G242" s="60"/>
      <c r="I242" s="58"/>
      <c r="J242" s="59"/>
      <c r="K242" s="58"/>
    </row>
    <row r="243" spans="3:11" ht="14.25" customHeight="1">
      <c r="C243" s="58"/>
      <c r="D243" s="58"/>
      <c r="E243" s="59"/>
      <c r="F243" s="58"/>
      <c r="G243" s="60"/>
      <c r="I243" s="58"/>
      <c r="J243" s="59"/>
      <c r="K243" s="58"/>
    </row>
    <row r="244" spans="3:11" ht="14.25" customHeight="1">
      <c r="C244" s="58"/>
      <c r="D244" s="58"/>
      <c r="E244" s="59"/>
      <c r="F244" s="58"/>
      <c r="G244" s="60"/>
      <c r="I244" s="58"/>
      <c r="J244" s="59"/>
      <c r="K244" s="58"/>
    </row>
    <row r="245" spans="3:11" ht="14.25" customHeight="1">
      <c r="C245" s="58"/>
      <c r="D245" s="58"/>
      <c r="E245" s="59"/>
      <c r="F245" s="58"/>
      <c r="G245" s="60"/>
      <c r="I245" s="58"/>
      <c r="J245" s="59"/>
      <c r="K245" s="58"/>
    </row>
    <row r="246" spans="3:11" ht="14.25" customHeight="1">
      <c r="C246" s="58"/>
      <c r="D246" s="58"/>
      <c r="E246" s="59"/>
      <c r="F246" s="58"/>
      <c r="G246" s="60"/>
      <c r="I246" s="58"/>
      <c r="J246" s="59"/>
      <c r="K246" s="58"/>
    </row>
    <row r="247" spans="3:11" ht="14.25" customHeight="1">
      <c r="C247" s="58"/>
      <c r="D247" s="58"/>
      <c r="E247" s="59"/>
      <c r="F247" s="58"/>
      <c r="G247" s="60"/>
      <c r="I247" s="58"/>
      <c r="J247" s="59"/>
      <c r="K247" s="58"/>
    </row>
    <row r="248" spans="3:11" ht="14.25" customHeight="1">
      <c r="C248" s="58"/>
      <c r="D248" s="58"/>
      <c r="E248" s="59"/>
      <c r="F248" s="58"/>
      <c r="G248" s="60"/>
      <c r="I248" s="58"/>
      <c r="J248" s="59"/>
      <c r="K248" s="58"/>
    </row>
    <row r="249" spans="3:11" ht="14.25" customHeight="1">
      <c r="C249" s="58"/>
      <c r="D249" s="58"/>
      <c r="E249" s="59"/>
      <c r="F249" s="58"/>
      <c r="G249" s="60"/>
      <c r="I249" s="58"/>
      <c r="J249" s="59"/>
      <c r="K249" s="58"/>
    </row>
    <row r="250" spans="3:11" ht="14.25" customHeight="1">
      <c r="C250" s="58"/>
      <c r="D250" s="58"/>
      <c r="E250" s="59"/>
      <c r="F250" s="58"/>
      <c r="G250" s="60"/>
      <c r="I250" s="58"/>
      <c r="J250" s="59"/>
      <c r="K250" s="58"/>
    </row>
    <row r="251" spans="3:11" ht="14.25" customHeight="1">
      <c r="C251" s="58"/>
      <c r="D251" s="58"/>
      <c r="E251" s="59"/>
      <c r="F251" s="58"/>
      <c r="G251" s="60"/>
      <c r="I251" s="58"/>
      <c r="J251" s="59"/>
      <c r="K251" s="58"/>
    </row>
    <row r="252" spans="3:11" ht="14.25" customHeight="1">
      <c r="C252" s="58"/>
      <c r="D252" s="58"/>
      <c r="E252" s="59"/>
      <c r="F252" s="58"/>
      <c r="G252" s="60"/>
      <c r="I252" s="58"/>
      <c r="J252" s="59"/>
      <c r="K252" s="58"/>
    </row>
    <row r="253" spans="3:11" ht="14.25" customHeight="1">
      <c r="C253" s="58"/>
      <c r="D253" s="58"/>
      <c r="E253" s="59"/>
      <c r="F253" s="58"/>
      <c r="G253" s="60"/>
      <c r="I253" s="58"/>
      <c r="J253" s="59"/>
      <c r="K253" s="58"/>
    </row>
    <row r="254" spans="3:11" ht="14.25" customHeight="1">
      <c r="C254" s="58"/>
      <c r="D254" s="58"/>
      <c r="E254" s="59"/>
      <c r="F254" s="58"/>
      <c r="G254" s="60"/>
      <c r="I254" s="58"/>
      <c r="J254" s="59"/>
      <c r="K254" s="58"/>
    </row>
    <row r="255" spans="3:11" ht="14.25" customHeight="1">
      <c r="C255" s="58"/>
      <c r="D255" s="58"/>
      <c r="E255" s="59"/>
      <c r="F255" s="58"/>
      <c r="G255" s="60"/>
      <c r="I255" s="58"/>
      <c r="J255" s="59"/>
      <c r="K255" s="58"/>
    </row>
    <row r="256" spans="3:11" ht="14.25" customHeight="1">
      <c r="C256" s="58"/>
      <c r="D256" s="58"/>
      <c r="E256" s="59"/>
      <c r="F256" s="58"/>
      <c r="G256" s="60"/>
      <c r="I256" s="58"/>
      <c r="J256" s="59"/>
      <c r="K256" s="58"/>
    </row>
    <row r="257" spans="3:11" ht="14.25" customHeight="1">
      <c r="C257" s="58"/>
      <c r="D257" s="58"/>
      <c r="E257" s="59"/>
      <c r="F257" s="58"/>
      <c r="G257" s="60"/>
      <c r="I257" s="58"/>
      <c r="J257" s="59"/>
      <c r="K257" s="58"/>
    </row>
    <row r="258" spans="3:11" ht="14.25" customHeight="1">
      <c r="C258" s="58"/>
      <c r="D258" s="58"/>
      <c r="E258" s="59"/>
      <c r="F258" s="58"/>
      <c r="G258" s="60"/>
      <c r="I258" s="58"/>
      <c r="J258" s="59"/>
      <c r="K258" s="58"/>
    </row>
    <row r="259" spans="3:11" ht="14.25" customHeight="1">
      <c r="C259" s="58"/>
      <c r="D259" s="58"/>
      <c r="E259" s="59"/>
      <c r="F259" s="58"/>
      <c r="G259" s="60"/>
      <c r="I259" s="58"/>
      <c r="J259" s="59"/>
      <c r="K259" s="58"/>
    </row>
    <row r="260" spans="3:11" ht="14.25" customHeight="1">
      <c r="C260" s="58"/>
      <c r="D260" s="58"/>
      <c r="E260" s="59"/>
      <c r="F260" s="58"/>
      <c r="G260" s="60"/>
      <c r="I260" s="58"/>
      <c r="J260" s="59"/>
      <c r="K260" s="58"/>
    </row>
    <row r="261" spans="3:11" ht="14.25" customHeight="1">
      <c r="C261" s="58"/>
      <c r="D261" s="58"/>
      <c r="E261" s="59"/>
      <c r="F261" s="58"/>
      <c r="G261" s="60"/>
      <c r="I261" s="58"/>
      <c r="J261" s="59"/>
      <c r="K261" s="58"/>
    </row>
    <row r="262" spans="3:11" ht="14.25" customHeight="1">
      <c r="C262" s="58"/>
      <c r="D262" s="58"/>
      <c r="E262" s="59"/>
      <c r="F262" s="58"/>
      <c r="G262" s="60"/>
      <c r="I262" s="58"/>
      <c r="J262" s="59"/>
      <c r="K262" s="58"/>
    </row>
    <row r="263" spans="3:11" ht="14.25" customHeight="1">
      <c r="C263" s="58"/>
      <c r="D263" s="58"/>
      <c r="E263" s="59"/>
      <c r="F263" s="58"/>
      <c r="G263" s="60"/>
      <c r="I263" s="58"/>
      <c r="J263" s="59"/>
      <c r="K263" s="58"/>
    </row>
    <row r="264" spans="3:11" ht="14.25" customHeight="1">
      <c r="C264" s="58"/>
      <c r="D264" s="58"/>
      <c r="E264" s="59"/>
      <c r="F264" s="58"/>
      <c r="G264" s="60"/>
      <c r="I264" s="58"/>
      <c r="J264" s="59"/>
      <c r="K264" s="58"/>
    </row>
    <row r="265" spans="3:11" ht="14.25" customHeight="1">
      <c r="C265" s="58"/>
      <c r="D265" s="58"/>
      <c r="E265" s="59"/>
      <c r="F265" s="58"/>
      <c r="G265" s="60"/>
      <c r="I265" s="58"/>
      <c r="J265" s="59"/>
      <c r="K265" s="58"/>
    </row>
    <row r="266" spans="3:11" ht="14.25" customHeight="1">
      <c r="C266" s="58"/>
      <c r="D266" s="58"/>
      <c r="E266" s="59"/>
      <c r="F266" s="58"/>
      <c r="G266" s="60"/>
      <c r="I266" s="58"/>
      <c r="J266" s="59"/>
      <c r="K266" s="58"/>
    </row>
    <row r="267" spans="3:11" ht="14.25" customHeight="1">
      <c r="C267" s="58"/>
      <c r="D267" s="58"/>
      <c r="E267" s="59"/>
      <c r="F267" s="58"/>
      <c r="G267" s="60"/>
      <c r="I267" s="58"/>
      <c r="J267" s="59"/>
      <c r="K267" s="58"/>
    </row>
    <row r="268" spans="3:11" ht="14.25" customHeight="1">
      <c r="C268" s="58"/>
      <c r="D268" s="58"/>
      <c r="E268" s="59"/>
      <c r="F268" s="58"/>
      <c r="G268" s="60"/>
      <c r="I268" s="58"/>
      <c r="J268" s="59"/>
      <c r="K268" s="58"/>
    </row>
    <row r="269" spans="3:11" ht="14.25" customHeight="1">
      <c r="C269" s="58"/>
      <c r="D269" s="58"/>
      <c r="E269" s="59"/>
      <c r="F269" s="58"/>
      <c r="G269" s="60"/>
      <c r="I269" s="58"/>
      <c r="J269" s="59"/>
      <c r="K269" s="58"/>
    </row>
    <row r="270" spans="3:11" ht="14.25" customHeight="1">
      <c r="C270" s="58"/>
      <c r="D270" s="58"/>
      <c r="E270" s="59"/>
      <c r="F270" s="58"/>
      <c r="G270" s="60"/>
      <c r="I270" s="58"/>
      <c r="J270" s="59"/>
      <c r="K270" s="58"/>
    </row>
    <row r="271" spans="3:11" ht="14.25" customHeight="1">
      <c r="C271" s="58"/>
      <c r="D271" s="58"/>
      <c r="E271" s="59"/>
      <c r="F271" s="58"/>
      <c r="G271" s="60"/>
      <c r="I271" s="58"/>
      <c r="J271" s="59"/>
      <c r="K271" s="58"/>
    </row>
    <row r="272" spans="3:11" ht="14.25" customHeight="1">
      <c r="C272" s="58"/>
      <c r="D272" s="58"/>
      <c r="E272" s="59"/>
      <c r="F272" s="58"/>
      <c r="G272" s="60"/>
      <c r="I272" s="58"/>
      <c r="J272" s="59"/>
      <c r="K272" s="58"/>
    </row>
    <row r="273" spans="3:11" ht="14.25" customHeight="1">
      <c r="C273" s="58"/>
      <c r="D273" s="58"/>
      <c r="E273" s="59"/>
      <c r="F273" s="58"/>
      <c r="G273" s="60"/>
      <c r="I273" s="58"/>
      <c r="J273" s="59"/>
      <c r="K273" s="58"/>
    </row>
    <row r="274" spans="3:11" ht="14.25" customHeight="1">
      <c r="C274" s="58"/>
      <c r="D274" s="58"/>
      <c r="E274" s="59"/>
      <c r="F274" s="58"/>
      <c r="G274" s="60"/>
      <c r="I274" s="58"/>
      <c r="J274" s="59"/>
      <c r="K274" s="58"/>
    </row>
    <row r="275" spans="3:11" ht="14.25" customHeight="1">
      <c r="C275" s="58"/>
      <c r="D275" s="58"/>
      <c r="E275" s="59"/>
      <c r="F275" s="58"/>
      <c r="G275" s="60"/>
      <c r="I275" s="58"/>
      <c r="J275" s="59"/>
      <c r="K275" s="58"/>
    </row>
    <row r="276" spans="3:11" ht="14.25" customHeight="1">
      <c r="C276" s="58"/>
      <c r="D276" s="58"/>
      <c r="E276" s="59"/>
      <c r="F276" s="58"/>
      <c r="G276" s="60"/>
      <c r="I276" s="58"/>
      <c r="J276" s="59"/>
      <c r="K276" s="58"/>
    </row>
    <row r="277" spans="3:11" ht="14.25" customHeight="1">
      <c r="C277" s="58"/>
      <c r="D277" s="58"/>
      <c r="E277" s="59"/>
      <c r="F277" s="58"/>
      <c r="G277" s="60"/>
      <c r="I277" s="58"/>
      <c r="J277" s="59"/>
      <c r="K277" s="58"/>
    </row>
    <row r="278" spans="3:11" ht="14.25" customHeight="1">
      <c r="C278" s="58"/>
      <c r="D278" s="58"/>
      <c r="E278" s="59"/>
      <c r="F278" s="58"/>
      <c r="G278" s="60"/>
      <c r="I278" s="58"/>
      <c r="J278" s="59"/>
      <c r="K278" s="58"/>
    </row>
    <row r="279" spans="3:11" ht="14.25" customHeight="1">
      <c r="C279" s="58"/>
      <c r="D279" s="58"/>
      <c r="E279" s="59"/>
      <c r="F279" s="58"/>
      <c r="G279" s="60"/>
      <c r="I279" s="58"/>
      <c r="J279" s="59"/>
      <c r="K279" s="58"/>
    </row>
    <row r="280" spans="3:11" ht="14.25" customHeight="1">
      <c r="C280" s="58"/>
      <c r="D280" s="58"/>
      <c r="E280" s="59"/>
      <c r="F280" s="58"/>
      <c r="G280" s="60"/>
      <c r="I280" s="58"/>
      <c r="J280" s="59"/>
      <c r="K280" s="58"/>
    </row>
    <row r="281" spans="3:11" ht="14.25" customHeight="1">
      <c r="C281" s="58"/>
      <c r="D281" s="58"/>
      <c r="E281" s="59"/>
      <c r="F281" s="58"/>
      <c r="G281" s="60"/>
      <c r="I281" s="58"/>
      <c r="J281" s="59"/>
      <c r="K281" s="58"/>
    </row>
    <row r="282" spans="3:11" ht="14.25" customHeight="1">
      <c r="C282" s="58"/>
      <c r="D282" s="58"/>
      <c r="E282" s="59"/>
      <c r="F282" s="58"/>
      <c r="G282" s="60"/>
      <c r="I282" s="58"/>
      <c r="J282" s="59"/>
      <c r="K282" s="58"/>
    </row>
    <row r="283" spans="3:11" ht="14.25" customHeight="1">
      <c r="C283" s="58"/>
      <c r="D283" s="58"/>
      <c r="E283" s="59"/>
      <c r="F283" s="58"/>
      <c r="G283" s="60"/>
      <c r="I283" s="58"/>
      <c r="J283" s="59"/>
      <c r="K283" s="58"/>
    </row>
    <row r="284" spans="3:11" ht="14.25" customHeight="1">
      <c r="C284" s="58"/>
      <c r="D284" s="58"/>
      <c r="E284" s="59"/>
      <c r="F284" s="58"/>
      <c r="G284" s="60"/>
      <c r="I284" s="58"/>
      <c r="J284" s="59"/>
      <c r="K284" s="58"/>
    </row>
    <row r="285" spans="3:11" ht="14.25" customHeight="1">
      <c r="C285" s="58"/>
      <c r="D285" s="58"/>
      <c r="E285" s="59"/>
      <c r="F285" s="58"/>
      <c r="G285" s="60"/>
      <c r="I285" s="58"/>
      <c r="J285" s="59"/>
      <c r="K285" s="58"/>
    </row>
    <row r="286" spans="3:11" ht="14.25" customHeight="1">
      <c r="C286" s="58"/>
      <c r="D286" s="58"/>
      <c r="E286" s="59"/>
      <c r="F286" s="58"/>
      <c r="G286" s="60"/>
      <c r="I286" s="58"/>
      <c r="J286" s="59"/>
      <c r="K286" s="58"/>
    </row>
    <row r="287" spans="3:11" ht="14.25" customHeight="1">
      <c r="C287" s="58"/>
      <c r="D287" s="58"/>
      <c r="E287" s="59"/>
      <c r="F287" s="58"/>
      <c r="G287" s="60"/>
      <c r="I287" s="58"/>
      <c r="J287" s="59"/>
      <c r="K287" s="58"/>
    </row>
    <row r="288" spans="3:11" ht="14.25" customHeight="1">
      <c r="C288" s="58"/>
      <c r="D288" s="58"/>
      <c r="E288" s="59"/>
      <c r="F288" s="58"/>
      <c r="G288" s="60"/>
      <c r="I288" s="58"/>
      <c r="J288" s="59"/>
      <c r="K288" s="58"/>
    </row>
    <row r="289" spans="3:11" ht="14.25" customHeight="1">
      <c r="C289" s="58"/>
      <c r="D289" s="58"/>
      <c r="E289" s="59"/>
      <c r="F289" s="58"/>
      <c r="G289" s="60"/>
      <c r="I289" s="58"/>
      <c r="J289" s="59"/>
      <c r="K289" s="58"/>
    </row>
    <row r="290" spans="3:11" ht="14.25" customHeight="1">
      <c r="C290" s="58"/>
      <c r="D290" s="58"/>
      <c r="E290" s="59"/>
      <c r="F290" s="58"/>
      <c r="G290" s="60"/>
      <c r="I290" s="58"/>
      <c r="J290" s="59"/>
      <c r="K290" s="58"/>
    </row>
    <row r="291" spans="3:11" ht="14.25" customHeight="1">
      <c r="C291" s="58"/>
      <c r="D291" s="58"/>
      <c r="E291" s="59"/>
      <c r="F291" s="58"/>
      <c r="G291" s="60"/>
      <c r="I291" s="58"/>
      <c r="J291" s="59"/>
      <c r="K291" s="58"/>
    </row>
    <row r="292" spans="3:11" ht="14.25" customHeight="1">
      <c r="C292" s="58"/>
      <c r="D292" s="58"/>
      <c r="E292" s="59"/>
      <c r="F292" s="58"/>
      <c r="G292" s="60"/>
      <c r="I292" s="58"/>
      <c r="J292" s="59"/>
      <c r="K292" s="58"/>
    </row>
    <row r="293" spans="3:11" ht="14.25" customHeight="1">
      <c r="C293" s="58"/>
      <c r="D293" s="58"/>
      <c r="E293" s="59"/>
      <c r="F293" s="58"/>
      <c r="G293" s="60"/>
      <c r="I293" s="58"/>
      <c r="J293" s="59"/>
      <c r="K293" s="58"/>
    </row>
    <row r="294" spans="3:11" ht="14.25" customHeight="1">
      <c r="C294" s="58"/>
      <c r="D294" s="58"/>
      <c r="E294" s="59"/>
      <c r="F294" s="58"/>
      <c r="G294" s="60"/>
      <c r="I294" s="58"/>
      <c r="J294" s="59"/>
      <c r="K294" s="58"/>
    </row>
    <row r="295" spans="3:11" ht="14.25" customHeight="1">
      <c r="C295" s="58"/>
      <c r="D295" s="58"/>
      <c r="E295" s="59"/>
      <c r="F295" s="58"/>
      <c r="G295" s="60"/>
      <c r="I295" s="58"/>
      <c r="J295" s="59"/>
      <c r="K295" s="58"/>
    </row>
    <row r="296" spans="3:11" ht="14.25" customHeight="1">
      <c r="C296" s="58"/>
      <c r="D296" s="58"/>
      <c r="E296" s="59"/>
      <c r="F296" s="58"/>
      <c r="G296" s="60"/>
      <c r="I296" s="58"/>
      <c r="J296" s="59"/>
      <c r="K296" s="58"/>
    </row>
    <row r="297" spans="3:11" ht="14.25" customHeight="1">
      <c r="C297" s="58"/>
      <c r="D297" s="58"/>
      <c r="E297" s="59"/>
      <c r="F297" s="58"/>
      <c r="G297" s="60"/>
      <c r="I297" s="58"/>
      <c r="J297" s="59"/>
      <c r="K297" s="58"/>
    </row>
    <row r="298" spans="3:11" ht="14.25" customHeight="1">
      <c r="C298" s="58"/>
      <c r="D298" s="58"/>
      <c r="E298" s="59"/>
      <c r="F298" s="58"/>
      <c r="G298" s="60"/>
      <c r="I298" s="58"/>
      <c r="J298" s="59"/>
      <c r="K298" s="58"/>
    </row>
    <row r="299" spans="3:11" ht="14.25" customHeight="1">
      <c r="C299" s="58"/>
      <c r="D299" s="58"/>
      <c r="E299" s="59"/>
      <c r="F299" s="58"/>
      <c r="G299" s="60"/>
      <c r="I299" s="58"/>
      <c r="J299" s="59"/>
      <c r="K299" s="58"/>
    </row>
    <row r="300" spans="3:11" ht="14.25" customHeight="1">
      <c r="C300" s="58"/>
      <c r="D300" s="58"/>
      <c r="E300" s="59"/>
      <c r="F300" s="58"/>
      <c r="G300" s="60"/>
      <c r="I300" s="58"/>
      <c r="J300" s="59"/>
      <c r="K300" s="58"/>
    </row>
    <row r="301" spans="3:11" ht="14.25" customHeight="1">
      <c r="C301" s="58"/>
      <c r="D301" s="58"/>
      <c r="E301" s="59"/>
      <c r="F301" s="58"/>
      <c r="G301" s="60"/>
      <c r="I301" s="58"/>
      <c r="J301" s="59"/>
      <c r="K301" s="58"/>
    </row>
    <row r="302" spans="3:11" ht="14.25" customHeight="1">
      <c r="C302" s="58"/>
      <c r="D302" s="58"/>
      <c r="E302" s="59"/>
      <c r="F302" s="58"/>
      <c r="G302" s="60"/>
      <c r="I302" s="58"/>
      <c r="J302" s="59"/>
      <c r="K302" s="58"/>
    </row>
    <row r="303" spans="3:11" ht="14.25" customHeight="1">
      <c r="C303" s="58"/>
      <c r="D303" s="58"/>
      <c r="E303" s="59"/>
      <c r="F303" s="58"/>
      <c r="G303" s="60"/>
      <c r="I303" s="58"/>
      <c r="J303" s="59"/>
      <c r="K303" s="58"/>
    </row>
    <row r="304" spans="3:11" ht="14.25" customHeight="1">
      <c r="C304" s="58"/>
      <c r="D304" s="58"/>
      <c r="E304" s="59"/>
      <c r="F304" s="58"/>
      <c r="G304" s="60"/>
      <c r="I304" s="58"/>
      <c r="J304" s="59"/>
      <c r="K304" s="58"/>
    </row>
    <row r="305" spans="3:11" ht="14.25" customHeight="1">
      <c r="C305" s="58"/>
      <c r="D305" s="58"/>
      <c r="E305" s="59"/>
      <c r="F305" s="58"/>
      <c r="G305" s="60"/>
      <c r="I305" s="58"/>
      <c r="J305" s="59"/>
      <c r="K305" s="58"/>
    </row>
    <row r="306" spans="3:11" ht="14.25" customHeight="1">
      <c r="C306" s="58"/>
      <c r="D306" s="58"/>
      <c r="E306" s="59"/>
      <c r="F306" s="58"/>
      <c r="G306" s="60"/>
      <c r="I306" s="58"/>
      <c r="J306" s="59"/>
      <c r="K306" s="58"/>
    </row>
    <row r="307" spans="3:11" ht="14.25" customHeight="1">
      <c r="C307" s="58"/>
      <c r="D307" s="58"/>
      <c r="E307" s="59"/>
      <c r="F307" s="58"/>
      <c r="G307" s="60"/>
      <c r="I307" s="58"/>
      <c r="J307" s="59"/>
      <c r="K307" s="58"/>
    </row>
    <row r="308" spans="3:11" ht="14.25" customHeight="1">
      <c r="C308" s="58"/>
      <c r="D308" s="58"/>
      <c r="E308" s="59"/>
      <c r="F308" s="58"/>
      <c r="G308" s="60"/>
      <c r="I308" s="58"/>
      <c r="J308" s="59"/>
      <c r="K308" s="58"/>
    </row>
    <row r="309" spans="3:11" ht="14.25" customHeight="1">
      <c r="C309" s="58"/>
      <c r="D309" s="58"/>
      <c r="E309" s="59"/>
      <c r="F309" s="58"/>
      <c r="G309" s="60"/>
      <c r="I309" s="58"/>
      <c r="J309" s="59"/>
      <c r="K309" s="58"/>
    </row>
    <row r="310" spans="3:11" ht="14.25" customHeight="1">
      <c r="C310" s="58"/>
      <c r="D310" s="58"/>
      <c r="E310" s="59"/>
      <c r="F310" s="58"/>
      <c r="G310" s="60"/>
      <c r="I310" s="58"/>
      <c r="J310" s="59"/>
      <c r="K310" s="58"/>
    </row>
    <row r="311" spans="3:11" ht="14.25" customHeight="1">
      <c r="C311" s="58"/>
      <c r="D311" s="58"/>
      <c r="E311" s="59"/>
      <c r="F311" s="58"/>
      <c r="G311" s="60"/>
      <c r="I311" s="58"/>
      <c r="J311" s="59"/>
      <c r="K311" s="58"/>
    </row>
    <row r="312" spans="3:11" ht="14.25" customHeight="1">
      <c r="C312" s="58"/>
      <c r="D312" s="58"/>
      <c r="E312" s="59"/>
      <c r="F312" s="58"/>
      <c r="G312" s="60"/>
      <c r="I312" s="58"/>
      <c r="J312" s="59"/>
      <c r="K312" s="58"/>
    </row>
    <row r="313" spans="3:11" ht="14.25" customHeight="1">
      <c r="C313" s="58"/>
      <c r="D313" s="58"/>
      <c r="E313" s="59"/>
      <c r="F313" s="58"/>
      <c r="G313" s="60"/>
      <c r="I313" s="58"/>
      <c r="J313" s="59"/>
      <c r="K313" s="58"/>
    </row>
    <row r="314" spans="3:11" ht="14.25" customHeight="1">
      <c r="C314" s="58"/>
      <c r="D314" s="58"/>
      <c r="E314" s="59"/>
      <c r="F314" s="58"/>
      <c r="G314" s="60"/>
      <c r="I314" s="58"/>
      <c r="J314" s="59"/>
      <c r="K314" s="58"/>
    </row>
    <row r="315" spans="3:11" ht="14.25" customHeight="1">
      <c r="C315" s="58"/>
      <c r="D315" s="58"/>
      <c r="E315" s="59"/>
      <c r="F315" s="58"/>
      <c r="G315" s="60"/>
      <c r="I315" s="58"/>
      <c r="J315" s="59"/>
      <c r="K315" s="58"/>
    </row>
    <row r="316" spans="3:11" ht="14.25" customHeight="1">
      <c r="C316" s="58"/>
      <c r="D316" s="58"/>
      <c r="E316" s="59"/>
      <c r="F316" s="58"/>
      <c r="G316" s="60"/>
      <c r="I316" s="58"/>
      <c r="J316" s="59"/>
      <c r="K316" s="58"/>
    </row>
    <row r="317" spans="3:11" ht="14.25" customHeight="1">
      <c r="C317" s="58"/>
      <c r="D317" s="58"/>
      <c r="E317" s="59"/>
      <c r="F317" s="58"/>
      <c r="G317" s="60"/>
      <c r="I317" s="58"/>
      <c r="J317" s="59"/>
      <c r="K317" s="58"/>
    </row>
    <row r="318" spans="3:11" ht="14.25" customHeight="1">
      <c r="C318" s="58"/>
      <c r="D318" s="58"/>
      <c r="E318" s="59"/>
      <c r="F318" s="58"/>
      <c r="G318" s="60"/>
      <c r="I318" s="58"/>
      <c r="J318" s="59"/>
      <c r="K318" s="58"/>
    </row>
    <row r="319" spans="3:11" ht="14.25" customHeight="1">
      <c r="C319" s="58"/>
      <c r="D319" s="58"/>
      <c r="E319" s="59"/>
      <c r="F319" s="58"/>
      <c r="G319" s="60"/>
      <c r="I319" s="58"/>
      <c r="J319" s="59"/>
      <c r="K319" s="58"/>
    </row>
    <row r="320" spans="3:11" ht="14.25" customHeight="1">
      <c r="C320" s="58"/>
      <c r="D320" s="58"/>
      <c r="E320" s="59"/>
      <c r="F320" s="58"/>
      <c r="G320" s="60"/>
      <c r="I320" s="58"/>
      <c r="J320" s="59"/>
      <c r="K320" s="58"/>
    </row>
    <row r="321" spans="3:11" ht="14.25" customHeight="1">
      <c r="C321" s="58"/>
      <c r="D321" s="58"/>
      <c r="E321" s="59"/>
      <c r="F321" s="58"/>
      <c r="G321" s="60"/>
      <c r="I321" s="58"/>
      <c r="J321" s="59"/>
      <c r="K321" s="58"/>
    </row>
    <row r="322" spans="3:11" ht="14.25" customHeight="1">
      <c r="C322" s="58"/>
      <c r="D322" s="58"/>
      <c r="E322" s="59"/>
      <c r="F322" s="58"/>
      <c r="G322" s="60"/>
      <c r="I322" s="58"/>
      <c r="J322" s="59"/>
      <c r="K322" s="58"/>
    </row>
    <row r="323" spans="3:11" ht="14.25" customHeight="1">
      <c r="C323" s="58"/>
      <c r="D323" s="58"/>
      <c r="E323" s="59"/>
      <c r="F323" s="58"/>
      <c r="G323" s="60"/>
      <c r="I323" s="58"/>
      <c r="J323" s="59"/>
      <c r="K323" s="58"/>
    </row>
    <row r="324" spans="3:11" ht="14.25" customHeight="1">
      <c r="C324" s="58"/>
      <c r="D324" s="58"/>
      <c r="E324" s="59"/>
      <c r="F324" s="58"/>
      <c r="G324" s="60"/>
      <c r="I324" s="58"/>
      <c r="J324" s="59"/>
      <c r="K324" s="58"/>
    </row>
    <row r="325" spans="3:11" ht="14.25" customHeight="1">
      <c r="C325" s="58"/>
      <c r="D325" s="58"/>
      <c r="E325" s="59"/>
      <c r="F325" s="58"/>
      <c r="G325" s="60"/>
      <c r="I325" s="58"/>
      <c r="J325" s="59"/>
      <c r="K325" s="58"/>
    </row>
    <row r="326" spans="3:11" ht="14.25" customHeight="1">
      <c r="C326" s="58"/>
      <c r="D326" s="58"/>
      <c r="E326" s="59"/>
      <c r="F326" s="58"/>
      <c r="G326" s="60"/>
      <c r="I326" s="58"/>
      <c r="J326" s="59"/>
      <c r="K326" s="58"/>
    </row>
    <row r="327" spans="3:11" ht="14.25" customHeight="1">
      <c r="C327" s="58"/>
      <c r="D327" s="58"/>
      <c r="E327" s="59"/>
      <c r="F327" s="58"/>
      <c r="G327" s="60"/>
      <c r="I327" s="58"/>
      <c r="J327" s="59"/>
      <c r="K327" s="58"/>
    </row>
    <row r="328" spans="3:11" ht="14.25" customHeight="1">
      <c r="C328" s="58"/>
      <c r="D328" s="58"/>
      <c r="E328" s="59"/>
      <c r="F328" s="58"/>
      <c r="G328" s="60"/>
      <c r="I328" s="58"/>
      <c r="J328" s="59"/>
      <c r="K328" s="58"/>
    </row>
    <row r="329" spans="3:11" ht="14.25" customHeight="1">
      <c r="C329" s="58"/>
      <c r="D329" s="58"/>
      <c r="E329" s="59"/>
      <c r="F329" s="58"/>
      <c r="G329" s="60"/>
      <c r="I329" s="58"/>
      <c r="J329" s="59"/>
      <c r="K329" s="58"/>
    </row>
    <row r="330" spans="3:11" ht="14.25" customHeight="1">
      <c r="C330" s="58"/>
      <c r="D330" s="58"/>
      <c r="E330" s="59"/>
      <c r="F330" s="58"/>
      <c r="G330" s="60"/>
      <c r="I330" s="58"/>
      <c r="J330" s="59"/>
      <c r="K330" s="58"/>
    </row>
    <row r="331" spans="3:11" ht="14.25" customHeight="1">
      <c r="C331" s="58"/>
      <c r="D331" s="58"/>
      <c r="E331" s="59"/>
      <c r="F331" s="58"/>
      <c r="G331" s="60"/>
      <c r="I331" s="58"/>
      <c r="J331" s="59"/>
      <c r="K331" s="58"/>
    </row>
    <row r="332" spans="3:11" ht="14.25" customHeight="1">
      <c r="C332" s="58"/>
      <c r="D332" s="58"/>
      <c r="E332" s="59"/>
      <c r="F332" s="58"/>
      <c r="G332" s="60"/>
      <c r="I332" s="58"/>
      <c r="J332" s="59"/>
      <c r="K332" s="58"/>
    </row>
    <row r="333" spans="3:11" ht="14.25" customHeight="1">
      <c r="C333" s="58"/>
      <c r="D333" s="58"/>
      <c r="E333" s="59"/>
      <c r="F333" s="58"/>
      <c r="G333" s="60"/>
      <c r="I333" s="58"/>
      <c r="J333" s="59"/>
      <c r="K333" s="58"/>
    </row>
    <row r="334" spans="3:11" ht="14.25" customHeight="1">
      <c r="C334" s="58"/>
      <c r="D334" s="58"/>
      <c r="E334" s="59"/>
      <c r="F334" s="58"/>
      <c r="G334" s="60"/>
      <c r="I334" s="58"/>
      <c r="J334" s="59"/>
      <c r="K334" s="58"/>
    </row>
    <row r="335" spans="3:11" ht="14.25" customHeight="1">
      <c r="C335" s="58"/>
      <c r="D335" s="58"/>
      <c r="E335" s="59"/>
      <c r="F335" s="58"/>
      <c r="G335" s="60"/>
      <c r="I335" s="58"/>
      <c r="J335" s="59"/>
      <c r="K335" s="58"/>
    </row>
    <row r="336" spans="3:11" ht="14.25" customHeight="1">
      <c r="C336" s="58"/>
      <c r="D336" s="58"/>
      <c r="E336" s="59"/>
      <c r="F336" s="58"/>
      <c r="G336" s="60"/>
      <c r="I336" s="58"/>
      <c r="J336" s="59"/>
      <c r="K336" s="58"/>
    </row>
    <row r="337" spans="3:11" ht="14.25" customHeight="1">
      <c r="C337" s="58"/>
      <c r="D337" s="58"/>
      <c r="E337" s="59"/>
      <c r="F337" s="58"/>
      <c r="G337" s="60"/>
      <c r="I337" s="58"/>
      <c r="J337" s="59"/>
      <c r="K337" s="58"/>
    </row>
    <row r="338" spans="3:11" ht="14.25" customHeight="1">
      <c r="C338" s="58"/>
      <c r="D338" s="58"/>
      <c r="E338" s="59"/>
      <c r="F338" s="58"/>
      <c r="G338" s="60"/>
      <c r="I338" s="58"/>
      <c r="J338" s="59"/>
      <c r="K338" s="58"/>
    </row>
    <row r="339" spans="3:11" ht="14.25" customHeight="1">
      <c r="C339" s="58"/>
      <c r="D339" s="58"/>
      <c r="E339" s="59"/>
      <c r="F339" s="58"/>
      <c r="G339" s="60"/>
      <c r="I339" s="58"/>
      <c r="J339" s="59"/>
      <c r="K339" s="58"/>
    </row>
    <row r="340" spans="3:11" ht="14.25" customHeight="1">
      <c r="C340" s="58"/>
      <c r="D340" s="58"/>
      <c r="E340" s="59"/>
      <c r="F340" s="58"/>
      <c r="G340" s="60"/>
      <c r="I340" s="58"/>
      <c r="J340" s="59"/>
      <c r="K340" s="58"/>
    </row>
    <row r="341" spans="3:11" ht="14.25" customHeight="1">
      <c r="C341" s="58"/>
      <c r="D341" s="58"/>
      <c r="E341" s="59"/>
      <c r="F341" s="58"/>
      <c r="G341" s="60"/>
      <c r="I341" s="58"/>
      <c r="J341" s="59"/>
      <c r="K341" s="58"/>
    </row>
    <row r="342" spans="3:11" ht="14.25" customHeight="1">
      <c r="C342" s="58"/>
      <c r="D342" s="58"/>
      <c r="E342" s="59"/>
      <c r="F342" s="58"/>
      <c r="G342" s="60"/>
      <c r="I342" s="58"/>
      <c r="J342" s="59"/>
      <c r="K342" s="58"/>
    </row>
    <row r="343" spans="3:11" ht="14.25" customHeight="1">
      <c r="C343" s="58"/>
      <c r="D343" s="58"/>
      <c r="E343" s="59"/>
      <c r="F343" s="58"/>
      <c r="G343" s="60"/>
      <c r="I343" s="58"/>
      <c r="J343" s="59"/>
      <c r="K343" s="58"/>
    </row>
    <row r="344" spans="3:11" ht="14.25" customHeight="1">
      <c r="C344" s="58"/>
      <c r="D344" s="58"/>
      <c r="E344" s="59"/>
      <c r="F344" s="58"/>
      <c r="G344" s="60"/>
      <c r="I344" s="58"/>
      <c r="J344" s="59"/>
      <c r="K344" s="58"/>
    </row>
    <row r="345" spans="3:11" ht="14.25" customHeight="1">
      <c r="C345" s="58"/>
      <c r="D345" s="58"/>
      <c r="E345" s="59"/>
      <c r="F345" s="58"/>
      <c r="G345" s="60"/>
      <c r="I345" s="58"/>
      <c r="J345" s="59"/>
      <c r="K345" s="58"/>
    </row>
    <row r="346" spans="3:11" ht="14.25" customHeight="1">
      <c r="C346" s="58"/>
      <c r="D346" s="58"/>
      <c r="E346" s="59"/>
      <c r="F346" s="58"/>
      <c r="G346" s="60"/>
      <c r="I346" s="58"/>
      <c r="J346" s="59"/>
      <c r="K346" s="58"/>
    </row>
    <row r="347" spans="3:11" ht="14.25" customHeight="1">
      <c r="C347" s="58"/>
      <c r="D347" s="58"/>
      <c r="E347" s="59"/>
      <c r="F347" s="58"/>
      <c r="G347" s="60"/>
      <c r="I347" s="58"/>
      <c r="J347" s="59"/>
      <c r="K347" s="58"/>
    </row>
    <row r="348" spans="3:11" ht="14.25" customHeight="1">
      <c r="C348" s="58"/>
      <c r="D348" s="58"/>
      <c r="E348" s="59"/>
      <c r="F348" s="58"/>
      <c r="G348" s="60"/>
      <c r="I348" s="58"/>
      <c r="J348" s="59"/>
      <c r="K348" s="58"/>
    </row>
    <row r="349" spans="3:11" ht="14.25" customHeight="1">
      <c r="C349" s="58"/>
      <c r="D349" s="58"/>
      <c r="E349" s="59"/>
      <c r="F349" s="58"/>
      <c r="G349" s="60"/>
      <c r="I349" s="58"/>
      <c r="J349" s="59"/>
      <c r="K349" s="58"/>
    </row>
    <row r="350" spans="3:11" ht="14.25" customHeight="1">
      <c r="C350" s="58"/>
      <c r="D350" s="58"/>
      <c r="E350" s="59"/>
      <c r="F350" s="58"/>
      <c r="G350" s="60"/>
      <c r="I350" s="58"/>
      <c r="J350" s="59"/>
      <c r="K350" s="58"/>
    </row>
    <row r="351" spans="3:11" ht="14.25" customHeight="1">
      <c r="C351" s="58"/>
      <c r="D351" s="58"/>
      <c r="E351" s="59"/>
      <c r="F351" s="58"/>
      <c r="G351" s="60"/>
      <c r="I351" s="58"/>
      <c r="J351" s="59"/>
      <c r="K351" s="58"/>
    </row>
    <row r="352" spans="3:11" ht="14.25" customHeight="1">
      <c r="C352" s="58"/>
      <c r="D352" s="58"/>
      <c r="E352" s="59"/>
      <c r="F352" s="58"/>
      <c r="G352" s="60"/>
      <c r="I352" s="58"/>
      <c r="J352" s="59"/>
      <c r="K352" s="58"/>
    </row>
    <row r="353" spans="3:11" ht="14.25" customHeight="1">
      <c r="C353" s="58"/>
      <c r="D353" s="58"/>
      <c r="E353" s="59"/>
      <c r="F353" s="58"/>
      <c r="G353" s="60"/>
      <c r="I353" s="58"/>
      <c r="J353" s="59"/>
      <c r="K353" s="58"/>
    </row>
    <row r="354" spans="3:11" ht="14.25" customHeight="1">
      <c r="C354" s="58"/>
      <c r="D354" s="58"/>
      <c r="E354" s="59"/>
      <c r="F354" s="58"/>
      <c r="G354" s="60"/>
      <c r="I354" s="58"/>
      <c r="J354" s="59"/>
      <c r="K354" s="58"/>
    </row>
    <row r="355" spans="3:11" ht="14.25" customHeight="1">
      <c r="C355" s="58"/>
      <c r="D355" s="58"/>
      <c r="E355" s="59"/>
      <c r="F355" s="58"/>
      <c r="G355" s="60"/>
      <c r="I355" s="58"/>
      <c r="J355" s="59"/>
      <c r="K355" s="58"/>
    </row>
    <row r="356" spans="3:11" ht="14.25" customHeight="1">
      <c r="C356" s="58"/>
      <c r="D356" s="58"/>
      <c r="E356" s="59"/>
      <c r="F356" s="58"/>
      <c r="G356" s="60"/>
      <c r="I356" s="58"/>
      <c r="J356" s="59"/>
      <c r="K356" s="58"/>
    </row>
    <row r="357" spans="3:11" ht="14.25" customHeight="1">
      <c r="C357" s="58"/>
      <c r="D357" s="58"/>
      <c r="E357" s="59"/>
      <c r="F357" s="58"/>
      <c r="G357" s="60"/>
      <c r="I357" s="58"/>
      <c r="J357" s="59"/>
      <c r="K357" s="58"/>
    </row>
    <row r="358" spans="3:11" ht="14.25" customHeight="1">
      <c r="C358" s="58"/>
      <c r="D358" s="58"/>
      <c r="E358" s="59"/>
      <c r="F358" s="58"/>
      <c r="G358" s="60"/>
      <c r="I358" s="58"/>
      <c r="J358" s="59"/>
      <c r="K358" s="58"/>
    </row>
    <row r="359" spans="3:11" ht="14.25" customHeight="1">
      <c r="C359" s="58"/>
      <c r="D359" s="58"/>
      <c r="E359" s="59"/>
      <c r="F359" s="58"/>
      <c r="G359" s="60"/>
      <c r="I359" s="58"/>
      <c r="J359" s="59"/>
      <c r="K359" s="58"/>
    </row>
    <row r="360" spans="3:11" ht="14.25" customHeight="1">
      <c r="C360" s="58"/>
      <c r="D360" s="58"/>
      <c r="E360" s="59"/>
      <c r="F360" s="58"/>
      <c r="G360" s="60"/>
      <c r="I360" s="58"/>
      <c r="J360" s="59"/>
      <c r="K360" s="58"/>
    </row>
    <row r="361" spans="3:11" ht="14.25" customHeight="1">
      <c r="C361" s="58"/>
      <c r="D361" s="58"/>
      <c r="E361" s="59"/>
      <c r="F361" s="58"/>
      <c r="G361" s="60"/>
      <c r="I361" s="58"/>
      <c r="J361" s="59"/>
      <c r="K361" s="58"/>
    </row>
    <row r="362" spans="3:11" ht="14.25" customHeight="1">
      <c r="C362" s="58"/>
      <c r="D362" s="58"/>
      <c r="E362" s="59"/>
      <c r="F362" s="58"/>
      <c r="G362" s="60"/>
      <c r="I362" s="58"/>
      <c r="J362" s="59"/>
      <c r="K362" s="58"/>
    </row>
    <row r="363" spans="3:11" ht="14.25" customHeight="1">
      <c r="C363" s="58"/>
      <c r="D363" s="58"/>
      <c r="E363" s="59"/>
      <c r="F363" s="58"/>
      <c r="G363" s="60"/>
      <c r="I363" s="58"/>
      <c r="J363" s="59"/>
      <c r="K363" s="58"/>
    </row>
    <row r="364" spans="3:11" ht="14.25" customHeight="1">
      <c r="C364" s="58"/>
      <c r="D364" s="58"/>
      <c r="E364" s="59"/>
      <c r="F364" s="58"/>
      <c r="G364" s="60"/>
      <c r="I364" s="58"/>
      <c r="J364" s="59"/>
      <c r="K364" s="58"/>
    </row>
    <row r="365" spans="3:11" ht="14.25" customHeight="1">
      <c r="C365" s="58"/>
      <c r="D365" s="58"/>
      <c r="E365" s="59"/>
      <c r="F365" s="58"/>
      <c r="G365" s="60"/>
      <c r="I365" s="58"/>
      <c r="J365" s="59"/>
      <c r="K365" s="58"/>
    </row>
    <row r="366" spans="3:11" ht="14.25" customHeight="1">
      <c r="C366" s="58"/>
      <c r="D366" s="58"/>
      <c r="E366" s="59"/>
      <c r="F366" s="58"/>
      <c r="G366" s="60"/>
      <c r="I366" s="58"/>
      <c r="J366" s="59"/>
      <c r="K366" s="58"/>
    </row>
    <row r="367" spans="3:11" ht="14.25" customHeight="1">
      <c r="C367" s="58"/>
      <c r="D367" s="58"/>
      <c r="E367" s="59"/>
      <c r="F367" s="58"/>
      <c r="G367" s="60"/>
      <c r="I367" s="58"/>
      <c r="J367" s="59"/>
      <c r="K367" s="58"/>
    </row>
    <row r="368" spans="3:11" ht="14.25" customHeight="1">
      <c r="C368" s="58"/>
      <c r="D368" s="58"/>
      <c r="E368" s="59"/>
      <c r="F368" s="58"/>
      <c r="G368" s="60"/>
      <c r="I368" s="58"/>
      <c r="J368" s="59"/>
      <c r="K368" s="58"/>
    </row>
    <row r="369" spans="3:11" ht="14.25" customHeight="1">
      <c r="C369" s="58"/>
      <c r="D369" s="58"/>
      <c r="E369" s="59"/>
      <c r="F369" s="58"/>
      <c r="G369" s="60"/>
      <c r="I369" s="58"/>
      <c r="J369" s="59"/>
      <c r="K369" s="58"/>
    </row>
    <row r="370" spans="3:11" ht="14.25" customHeight="1">
      <c r="C370" s="58"/>
      <c r="D370" s="58"/>
      <c r="E370" s="59"/>
      <c r="F370" s="58"/>
      <c r="G370" s="60"/>
      <c r="I370" s="58"/>
      <c r="J370" s="59"/>
      <c r="K370" s="58"/>
    </row>
    <row r="371" spans="3:11" ht="14.25" customHeight="1">
      <c r="C371" s="58"/>
      <c r="D371" s="58"/>
      <c r="E371" s="59"/>
      <c r="F371" s="58"/>
      <c r="G371" s="60"/>
      <c r="I371" s="58"/>
      <c r="J371" s="59"/>
      <c r="K371" s="58"/>
    </row>
    <row r="372" spans="3:11" ht="14.25" customHeight="1">
      <c r="C372" s="58"/>
      <c r="D372" s="58"/>
      <c r="E372" s="59"/>
      <c r="F372" s="58"/>
      <c r="G372" s="60"/>
      <c r="I372" s="58"/>
      <c r="J372" s="59"/>
      <c r="K372" s="58"/>
    </row>
    <row r="373" spans="3:11" ht="14.25" customHeight="1">
      <c r="C373" s="58"/>
      <c r="D373" s="58"/>
      <c r="E373" s="59"/>
      <c r="F373" s="58"/>
      <c r="G373" s="60"/>
      <c r="I373" s="58"/>
      <c r="J373" s="59"/>
      <c r="K373" s="58"/>
    </row>
    <row r="374" spans="3:11" ht="14.25" customHeight="1">
      <c r="C374" s="58"/>
      <c r="D374" s="58"/>
      <c r="E374" s="59"/>
      <c r="F374" s="58"/>
      <c r="G374" s="60"/>
      <c r="I374" s="58"/>
      <c r="J374" s="59"/>
      <c r="K374" s="58"/>
    </row>
    <row r="375" spans="3:11" ht="14.25" customHeight="1">
      <c r="C375" s="58"/>
      <c r="D375" s="58"/>
      <c r="E375" s="59"/>
      <c r="F375" s="58"/>
      <c r="G375" s="60"/>
      <c r="I375" s="58"/>
      <c r="J375" s="59"/>
      <c r="K375" s="58"/>
    </row>
    <row r="376" spans="3:11" ht="14.25" customHeight="1">
      <c r="C376" s="58"/>
      <c r="D376" s="58"/>
      <c r="E376" s="59"/>
      <c r="F376" s="58"/>
      <c r="G376" s="60"/>
      <c r="I376" s="58"/>
      <c r="J376" s="59"/>
      <c r="K376" s="58"/>
    </row>
    <row r="377" spans="3:11" ht="14.25" customHeight="1">
      <c r="C377" s="58"/>
      <c r="D377" s="58"/>
      <c r="E377" s="59"/>
      <c r="F377" s="58"/>
      <c r="G377" s="60"/>
      <c r="I377" s="58"/>
      <c r="J377" s="59"/>
      <c r="K377" s="58"/>
    </row>
    <row r="378" spans="3:11" ht="14.25" customHeight="1">
      <c r="C378" s="58"/>
      <c r="D378" s="58"/>
      <c r="E378" s="59"/>
      <c r="F378" s="58"/>
      <c r="G378" s="60"/>
      <c r="I378" s="58"/>
      <c r="J378" s="59"/>
      <c r="K378" s="58"/>
    </row>
    <row r="379" spans="3:11" ht="14.25" customHeight="1">
      <c r="C379" s="58"/>
      <c r="D379" s="58"/>
      <c r="E379" s="59"/>
      <c r="F379" s="58"/>
      <c r="G379" s="60"/>
      <c r="I379" s="58"/>
      <c r="J379" s="59"/>
      <c r="K379" s="58"/>
    </row>
    <row r="380" spans="3:11" ht="14.25" customHeight="1">
      <c r="C380" s="58"/>
      <c r="D380" s="58"/>
      <c r="E380" s="59"/>
      <c r="F380" s="58"/>
      <c r="G380" s="60"/>
      <c r="I380" s="58"/>
      <c r="J380" s="59"/>
      <c r="K380" s="58"/>
    </row>
    <row r="381" spans="3:11" ht="14.25" customHeight="1">
      <c r="C381" s="58"/>
      <c r="D381" s="58"/>
      <c r="E381" s="59"/>
      <c r="F381" s="58"/>
      <c r="G381" s="60"/>
      <c r="I381" s="58"/>
      <c r="J381" s="59"/>
      <c r="K381" s="58"/>
    </row>
    <row r="382" spans="3:11" ht="14.25" customHeight="1">
      <c r="C382" s="58"/>
      <c r="D382" s="58"/>
      <c r="E382" s="59"/>
      <c r="F382" s="58"/>
      <c r="G382" s="60"/>
      <c r="I382" s="58"/>
      <c r="J382" s="59"/>
      <c r="K382" s="58"/>
    </row>
    <row r="383" spans="3:11" ht="14.25" customHeight="1">
      <c r="C383" s="58"/>
      <c r="D383" s="58"/>
      <c r="E383" s="59"/>
      <c r="F383" s="58"/>
      <c r="G383" s="60"/>
      <c r="I383" s="58"/>
      <c r="J383" s="59"/>
      <c r="K383" s="58"/>
    </row>
    <row r="384" spans="3:11" ht="14.25" customHeight="1">
      <c r="C384" s="58"/>
      <c r="D384" s="58"/>
      <c r="E384" s="59"/>
      <c r="F384" s="58"/>
      <c r="G384" s="60"/>
      <c r="I384" s="58"/>
      <c r="J384" s="59"/>
      <c r="K384" s="58"/>
    </row>
    <row r="385" spans="3:11" ht="14.25" customHeight="1">
      <c r="C385" s="58"/>
      <c r="D385" s="58"/>
      <c r="E385" s="59"/>
      <c r="F385" s="58"/>
      <c r="G385" s="60"/>
      <c r="I385" s="58"/>
      <c r="J385" s="59"/>
      <c r="K385" s="58"/>
    </row>
    <row r="386" spans="3:11" ht="14.25" customHeight="1">
      <c r="C386" s="58"/>
      <c r="D386" s="58"/>
      <c r="E386" s="59"/>
      <c r="F386" s="58"/>
      <c r="G386" s="60"/>
      <c r="I386" s="58"/>
      <c r="J386" s="59"/>
      <c r="K386" s="58"/>
    </row>
    <row r="387" spans="3:11" ht="14.25" customHeight="1">
      <c r="C387" s="58"/>
      <c r="D387" s="58"/>
      <c r="E387" s="59"/>
      <c r="F387" s="58"/>
      <c r="G387" s="60"/>
      <c r="I387" s="58"/>
      <c r="J387" s="59"/>
      <c r="K387" s="58"/>
    </row>
    <row r="388" spans="3:11" ht="14.25" customHeight="1">
      <c r="C388" s="58"/>
      <c r="D388" s="58"/>
      <c r="E388" s="59"/>
      <c r="F388" s="58"/>
      <c r="G388" s="60"/>
      <c r="I388" s="58"/>
      <c r="J388" s="59"/>
      <c r="K388" s="58"/>
    </row>
    <row r="389" spans="3:11" ht="14.25" customHeight="1">
      <c r="C389" s="58"/>
      <c r="D389" s="58"/>
      <c r="E389" s="59"/>
      <c r="F389" s="58"/>
      <c r="G389" s="60"/>
      <c r="I389" s="58"/>
      <c r="J389" s="59"/>
      <c r="K389" s="58"/>
    </row>
    <row r="390" spans="3:11" ht="14.25" customHeight="1">
      <c r="C390" s="58"/>
      <c r="D390" s="58"/>
      <c r="E390" s="59"/>
      <c r="F390" s="58"/>
      <c r="G390" s="60"/>
      <c r="I390" s="58"/>
      <c r="J390" s="59"/>
      <c r="K390" s="58"/>
    </row>
    <row r="391" spans="3:11" ht="14.25" customHeight="1">
      <c r="C391" s="58"/>
      <c r="D391" s="58"/>
      <c r="E391" s="59"/>
      <c r="F391" s="58"/>
      <c r="G391" s="60"/>
      <c r="I391" s="58"/>
      <c r="J391" s="59"/>
      <c r="K391" s="58"/>
    </row>
    <row r="392" spans="3:11" ht="14.25" customHeight="1">
      <c r="C392" s="58"/>
      <c r="D392" s="58"/>
      <c r="E392" s="59"/>
      <c r="F392" s="58"/>
      <c r="G392" s="60"/>
      <c r="I392" s="58"/>
      <c r="J392" s="59"/>
      <c r="K392" s="58"/>
    </row>
    <row r="393" spans="3:11" ht="14.25" customHeight="1">
      <c r="C393" s="58"/>
      <c r="D393" s="58"/>
      <c r="E393" s="59"/>
      <c r="F393" s="58"/>
      <c r="G393" s="60"/>
      <c r="I393" s="58"/>
      <c r="J393" s="59"/>
      <c r="K393" s="58"/>
    </row>
    <row r="394" spans="3:11" ht="14.25" customHeight="1">
      <c r="C394" s="58"/>
      <c r="D394" s="58"/>
      <c r="E394" s="59"/>
      <c r="F394" s="58"/>
      <c r="G394" s="60"/>
      <c r="I394" s="58"/>
      <c r="J394" s="59"/>
      <c r="K394" s="58"/>
    </row>
    <row r="395" spans="3:11" ht="14.25" customHeight="1">
      <c r="C395" s="58"/>
      <c r="D395" s="58"/>
      <c r="E395" s="59"/>
      <c r="F395" s="58"/>
      <c r="G395" s="60"/>
      <c r="I395" s="58"/>
      <c r="J395" s="59"/>
      <c r="K395" s="58"/>
    </row>
    <row r="396" spans="3:11" ht="14.25" customHeight="1">
      <c r="C396" s="58"/>
      <c r="D396" s="58"/>
      <c r="E396" s="59"/>
      <c r="F396" s="58"/>
      <c r="G396" s="60"/>
      <c r="I396" s="58"/>
      <c r="J396" s="59"/>
      <c r="K396" s="58"/>
    </row>
    <row r="397" spans="3:11" ht="14.25" customHeight="1">
      <c r="C397" s="58"/>
      <c r="D397" s="58"/>
      <c r="E397" s="59"/>
      <c r="F397" s="58"/>
      <c r="G397" s="60"/>
      <c r="I397" s="58"/>
      <c r="J397" s="59"/>
      <c r="K397" s="58"/>
    </row>
    <row r="398" spans="3:11" ht="14.25" customHeight="1">
      <c r="C398" s="58"/>
      <c r="D398" s="58"/>
      <c r="E398" s="59"/>
      <c r="F398" s="58"/>
      <c r="G398" s="60"/>
      <c r="I398" s="58"/>
      <c r="J398" s="59"/>
      <c r="K398" s="58"/>
    </row>
    <row r="399" spans="3:11" ht="14.25" customHeight="1">
      <c r="C399" s="58"/>
      <c r="D399" s="58"/>
      <c r="E399" s="59"/>
      <c r="F399" s="58"/>
      <c r="G399" s="60"/>
      <c r="I399" s="58"/>
      <c r="J399" s="59"/>
      <c r="K399" s="58"/>
    </row>
    <row r="400" spans="3:11" ht="14.25" customHeight="1">
      <c r="C400" s="58"/>
      <c r="D400" s="58"/>
      <c r="E400" s="59"/>
      <c r="F400" s="58"/>
      <c r="G400" s="60"/>
      <c r="I400" s="58"/>
      <c r="J400" s="59"/>
      <c r="K400" s="58"/>
    </row>
    <row r="401" spans="3:11" ht="14.25" customHeight="1">
      <c r="C401" s="58"/>
      <c r="D401" s="58"/>
      <c r="E401" s="59"/>
      <c r="F401" s="58"/>
      <c r="G401" s="60"/>
      <c r="I401" s="58"/>
      <c r="J401" s="59"/>
      <c r="K401" s="58"/>
    </row>
    <row r="402" spans="3:11" ht="14.25" customHeight="1">
      <c r="C402" s="58"/>
      <c r="D402" s="58"/>
      <c r="E402" s="59"/>
      <c r="F402" s="58"/>
      <c r="G402" s="60"/>
      <c r="I402" s="58"/>
      <c r="J402" s="59"/>
      <c r="K402" s="58"/>
    </row>
    <row r="403" spans="3:11" ht="14.25" customHeight="1">
      <c r="C403" s="58"/>
      <c r="D403" s="58"/>
      <c r="E403" s="59"/>
      <c r="F403" s="58"/>
      <c r="G403" s="60"/>
      <c r="I403" s="58"/>
      <c r="J403" s="59"/>
      <c r="K403" s="58"/>
    </row>
    <row r="404" spans="3:11" ht="14.25" customHeight="1">
      <c r="C404" s="58"/>
      <c r="D404" s="58"/>
      <c r="E404" s="59"/>
      <c r="F404" s="58"/>
      <c r="G404" s="60"/>
      <c r="I404" s="58"/>
      <c r="J404" s="59"/>
      <c r="K404" s="58"/>
    </row>
    <row r="405" spans="3:11" ht="14.25" customHeight="1">
      <c r="C405" s="58"/>
      <c r="D405" s="58"/>
      <c r="E405" s="59"/>
      <c r="F405" s="58"/>
      <c r="G405" s="60"/>
      <c r="I405" s="58"/>
      <c r="J405" s="59"/>
      <c r="K405" s="58"/>
    </row>
    <row r="406" spans="3:11" ht="14.25" customHeight="1">
      <c r="C406" s="58"/>
      <c r="D406" s="58"/>
      <c r="E406" s="59"/>
      <c r="F406" s="58"/>
      <c r="G406" s="60"/>
      <c r="I406" s="58"/>
      <c r="J406" s="59"/>
      <c r="K406" s="58"/>
    </row>
    <row r="407" spans="3:11" ht="14.25" customHeight="1">
      <c r="C407" s="58"/>
      <c r="D407" s="58"/>
      <c r="E407" s="59"/>
      <c r="F407" s="58"/>
      <c r="G407" s="60"/>
      <c r="I407" s="58"/>
      <c r="J407" s="59"/>
      <c r="K407" s="58"/>
    </row>
    <row r="408" spans="3:11" ht="14.25" customHeight="1">
      <c r="C408" s="58"/>
      <c r="D408" s="58"/>
      <c r="E408" s="59"/>
      <c r="F408" s="58"/>
      <c r="G408" s="60"/>
      <c r="I408" s="58"/>
      <c r="J408" s="59"/>
      <c r="K408" s="58"/>
    </row>
    <row r="409" spans="3:11" ht="14.25" customHeight="1">
      <c r="C409" s="58"/>
      <c r="D409" s="58"/>
      <c r="E409" s="59"/>
      <c r="F409" s="58"/>
      <c r="G409" s="60"/>
      <c r="I409" s="58"/>
      <c r="J409" s="59"/>
      <c r="K409" s="58"/>
    </row>
    <row r="410" spans="3:11" ht="14.25" customHeight="1">
      <c r="C410" s="58"/>
      <c r="D410" s="58"/>
      <c r="E410" s="59"/>
      <c r="F410" s="58"/>
      <c r="G410" s="60"/>
      <c r="I410" s="58"/>
      <c r="J410" s="59"/>
      <c r="K410" s="58"/>
    </row>
    <row r="411" spans="3:11" ht="14.25" customHeight="1">
      <c r="C411" s="58"/>
      <c r="D411" s="58"/>
      <c r="E411" s="59"/>
      <c r="F411" s="58"/>
      <c r="G411" s="60"/>
      <c r="I411" s="58"/>
      <c r="J411" s="59"/>
      <c r="K411" s="58"/>
    </row>
    <row r="412" spans="3:11" ht="14.25" customHeight="1">
      <c r="C412" s="58"/>
      <c r="D412" s="58"/>
      <c r="E412" s="59"/>
      <c r="F412" s="58"/>
      <c r="G412" s="60"/>
      <c r="I412" s="58"/>
      <c r="J412" s="59"/>
      <c r="K412" s="58"/>
    </row>
    <row r="413" spans="3:11" ht="14.25" customHeight="1">
      <c r="C413" s="58"/>
      <c r="D413" s="58"/>
      <c r="E413" s="59"/>
      <c r="F413" s="58"/>
      <c r="G413" s="60"/>
      <c r="I413" s="58"/>
      <c r="J413" s="59"/>
      <c r="K413" s="58"/>
    </row>
    <row r="414" spans="3:11" ht="14.25" customHeight="1">
      <c r="C414" s="58"/>
      <c r="D414" s="58"/>
      <c r="E414" s="59"/>
      <c r="F414" s="58"/>
      <c r="G414" s="60"/>
      <c r="I414" s="58"/>
      <c r="J414" s="59"/>
      <c r="K414" s="58"/>
    </row>
    <row r="415" spans="3:11" ht="14.25" customHeight="1">
      <c r="C415" s="58"/>
      <c r="D415" s="58"/>
      <c r="E415" s="59"/>
      <c r="F415" s="58"/>
      <c r="G415" s="60"/>
      <c r="I415" s="58"/>
      <c r="J415" s="59"/>
      <c r="K415" s="58"/>
    </row>
    <row r="416" spans="3:11" ht="14.25" customHeight="1">
      <c r="C416" s="58"/>
      <c r="D416" s="58"/>
      <c r="E416" s="59"/>
      <c r="F416" s="58"/>
      <c r="G416" s="60"/>
      <c r="I416" s="58"/>
      <c r="J416" s="59"/>
      <c r="K416" s="58"/>
    </row>
    <row r="417" spans="3:11" ht="14.25" customHeight="1">
      <c r="C417" s="58"/>
      <c r="D417" s="58"/>
      <c r="E417" s="59"/>
      <c r="F417" s="58"/>
      <c r="G417" s="60"/>
      <c r="I417" s="58"/>
      <c r="J417" s="59"/>
      <c r="K417" s="58"/>
    </row>
    <row r="418" spans="3:11" ht="14.25" customHeight="1">
      <c r="C418" s="58"/>
      <c r="D418" s="58"/>
      <c r="E418" s="59"/>
      <c r="F418" s="58"/>
      <c r="G418" s="60"/>
      <c r="I418" s="58"/>
      <c r="J418" s="59"/>
      <c r="K418" s="58"/>
    </row>
    <row r="419" spans="3:11" ht="14.25" customHeight="1">
      <c r="C419" s="58"/>
      <c r="D419" s="58"/>
      <c r="E419" s="59"/>
      <c r="F419" s="58"/>
      <c r="G419" s="60"/>
      <c r="I419" s="58"/>
      <c r="J419" s="59"/>
      <c r="K419" s="58"/>
    </row>
    <row r="420" spans="3:11" ht="14.25" customHeight="1">
      <c r="C420" s="58"/>
      <c r="D420" s="58"/>
      <c r="E420" s="59"/>
      <c r="F420" s="58"/>
      <c r="G420" s="60"/>
      <c r="I420" s="58"/>
      <c r="J420" s="59"/>
      <c r="K420" s="58"/>
    </row>
    <row r="421" spans="3:11" ht="14.25" customHeight="1">
      <c r="C421" s="58"/>
      <c r="D421" s="58"/>
      <c r="E421" s="59"/>
      <c r="F421" s="58"/>
      <c r="G421" s="60"/>
      <c r="I421" s="58"/>
      <c r="J421" s="59"/>
      <c r="K421" s="58"/>
    </row>
    <row r="422" spans="3:11" ht="14.25" customHeight="1">
      <c r="C422" s="58"/>
      <c r="D422" s="58"/>
      <c r="E422" s="59"/>
      <c r="F422" s="58"/>
      <c r="G422" s="60"/>
      <c r="I422" s="58"/>
      <c r="J422" s="59"/>
      <c r="K422" s="58"/>
    </row>
    <row r="423" spans="3:11" ht="14.25" customHeight="1">
      <c r="C423" s="58"/>
      <c r="D423" s="58"/>
      <c r="E423" s="59"/>
      <c r="F423" s="58"/>
      <c r="G423" s="60"/>
      <c r="I423" s="58"/>
      <c r="J423" s="59"/>
      <c r="K423" s="58"/>
    </row>
    <row r="424" spans="3:11" ht="14.25" customHeight="1">
      <c r="C424" s="58"/>
      <c r="D424" s="58"/>
      <c r="E424" s="59"/>
      <c r="F424" s="58"/>
      <c r="G424" s="60"/>
      <c r="I424" s="58"/>
      <c r="J424" s="59"/>
      <c r="K424" s="58"/>
    </row>
    <row r="425" spans="3:11" ht="14.25" customHeight="1">
      <c r="C425" s="58"/>
      <c r="D425" s="58"/>
      <c r="E425" s="59"/>
      <c r="F425" s="58"/>
      <c r="G425" s="60"/>
      <c r="I425" s="58"/>
      <c r="J425" s="59"/>
      <c r="K425" s="58"/>
    </row>
    <row r="426" spans="3:11" ht="14.25" customHeight="1">
      <c r="C426" s="58"/>
      <c r="D426" s="58"/>
      <c r="E426" s="59"/>
      <c r="F426" s="58"/>
      <c r="G426" s="60"/>
      <c r="I426" s="58"/>
      <c r="J426" s="59"/>
      <c r="K426" s="58"/>
    </row>
    <row r="427" spans="3:11" ht="14.25" customHeight="1">
      <c r="C427" s="58"/>
      <c r="D427" s="58"/>
      <c r="E427" s="59"/>
      <c r="F427" s="58"/>
      <c r="G427" s="60"/>
      <c r="I427" s="58"/>
      <c r="J427" s="59"/>
      <c r="K427" s="58"/>
    </row>
    <row r="428" spans="3:11" ht="14.25" customHeight="1">
      <c r="C428" s="58"/>
      <c r="D428" s="58"/>
      <c r="E428" s="59"/>
      <c r="F428" s="58"/>
      <c r="G428" s="60"/>
      <c r="I428" s="58"/>
      <c r="J428" s="59"/>
      <c r="K428" s="58"/>
    </row>
    <row r="429" spans="3:11" ht="14.25" customHeight="1">
      <c r="C429" s="58"/>
      <c r="D429" s="58"/>
      <c r="E429" s="59"/>
      <c r="F429" s="58"/>
      <c r="G429" s="60"/>
      <c r="I429" s="58"/>
      <c r="J429" s="59"/>
      <c r="K429" s="58"/>
    </row>
    <row r="430" spans="3:11" ht="14.25" customHeight="1">
      <c r="C430" s="58"/>
      <c r="D430" s="58"/>
      <c r="E430" s="59"/>
      <c r="F430" s="58"/>
      <c r="G430" s="60"/>
      <c r="I430" s="58"/>
      <c r="J430" s="59"/>
      <c r="K430" s="58"/>
    </row>
    <row r="431" spans="3:11" ht="14.25" customHeight="1">
      <c r="C431" s="58"/>
      <c r="D431" s="58"/>
      <c r="E431" s="59"/>
      <c r="F431" s="58"/>
      <c r="G431" s="60"/>
      <c r="I431" s="58"/>
      <c r="J431" s="59"/>
      <c r="K431" s="58"/>
    </row>
    <row r="432" spans="3:11" ht="14.25" customHeight="1">
      <c r="C432" s="58"/>
      <c r="D432" s="58"/>
      <c r="E432" s="59"/>
      <c r="F432" s="58"/>
      <c r="G432" s="60"/>
      <c r="I432" s="58"/>
      <c r="J432" s="59"/>
      <c r="K432" s="58"/>
    </row>
    <row r="433" spans="3:11" ht="14.25" customHeight="1">
      <c r="C433" s="58"/>
      <c r="D433" s="58"/>
      <c r="E433" s="59"/>
      <c r="F433" s="58"/>
      <c r="G433" s="60"/>
      <c r="I433" s="58"/>
      <c r="J433" s="59"/>
      <c r="K433" s="58"/>
    </row>
    <row r="434" spans="3:11" ht="14.25" customHeight="1">
      <c r="C434" s="58"/>
      <c r="D434" s="58"/>
      <c r="E434" s="59"/>
      <c r="F434" s="58"/>
      <c r="G434" s="60"/>
      <c r="I434" s="58"/>
      <c r="J434" s="59"/>
      <c r="K434" s="58"/>
    </row>
    <row r="435" spans="3:11" ht="14.25" customHeight="1">
      <c r="C435" s="58"/>
      <c r="D435" s="58"/>
      <c r="E435" s="59"/>
      <c r="F435" s="58"/>
      <c r="G435" s="60"/>
      <c r="I435" s="58"/>
      <c r="J435" s="59"/>
      <c r="K435" s="58"/>
    </row>
    <row r="436" spans="3:11" ht="14.25" customHeight="1">
      <c r="C436" s="58"/>
      <c r="D436" s="58"/>
      <c r="E436" s="59"/>
      <c r="F436" s="58"/>
      <c r="G436" s="60"/>
      <c r="I436" s="58"/>
      <c r="J436" s="59"/>
      <c r="K436" s="58"/>
    </row>
    <row r="437" spans="3:11" ht="14.25" customHeight="1">
      <c r="C437" s="58"/>
      <c r="D437" s="58"/>
      <c r="E437" s="59"/>
      <c r="F437" s="58"/>
      <c r="G437" s="60"/>
      <c r="I437" s="58"/>
      <c r="J437" s="59"/>
      <c r="K437" s="58"/>
    </row>
    <row r="438" spans="3:11" ht="14.25" customHeight="1">
      <c r="C438" s="58"/>
      <c r="D438" s="58"/>
      <c r="E438" s="59"/>
      <c r="F438" s="58"/>
      <c r="G438" s="60"/>
      <c r="I438" s="58"/>
      <c r="J438" s="59"/>
      <c r="K438" s="58"/>
    </row>
    <row r="439" spans="3:11" ht="14.25" customHeight="1">
      <c r="C439" s="58"/>
      <c r="D439" s="58"/>
      <c r="E439" s="59"/>
      <c r="F439" s="58"/>
      <c r="G439" s="60"/>
      <c r="I439" s="58"/>
      <c r="J439" s="59"/>
      <c r="K439" s="58"/>
    </row>
    <row r="440" spans="3:11" ht="14.25" customHeight="1">
      <c r="C440" s="58"/>
      <c r="D440" s="58"/>
      <c r="E440" s="59"/>
      <c r="F440" s="58"/>
      <c r="G440" s="60"/>
      <c r="I440" s="58"/>
      <c r="J440" s="59"/>
      <c r="K440" s="58"/>
    </row>
    <row r="441" spans="3:11" ht="14.25" customHeight="1">
      <c r="C441" s="58"/>
      <c r="D441" s="58"/>
      <c r="E441" s="59"/>
      <c r="F441" s="58"/>
      <c r="G441" s="60"/>
      <c r="I441" s="58"/>
      <c r="J441" s="59"/>
      <c r="K441" s="58"/>
    </row>
    <row r="442" spans="3:11" ht="14.25" customHeight="1">
      <c r="C442" s="58"/>
      <c r="D442" s="58"/>
      <c r="E442" s="59"/>
      <c r="F442" s="58"/>
      <c r="G442" s="60"/>
      <c r="I442" s="58"/>
      <c r="J442" s="59"/>
      <c r="K442" s="58"/>
    </row>
    <row r="443" spans="3:11" ht="14.25" customHeight="1">
      <c r="C443" s="58"/>
      <c r="D443" s="58"/>
      <c r="E443" s="59"/>
      <c r="F443" s="58"/>
      <c r="G443" s="60"/>
      <c r="I443" s="58"/>
      <c r="J443" s="59"/>
      <c r="K443" s="58"/>
    </row>
    <row r="444" spans="3:11" ht="14.25" customHeight="1">
      <c r="C444" s="58"/>
      <c r="D444" s="58"/>
      <c r="E444" s="59"/>
      <c r="F444" s="58"/>
      <c r="G444" s="60"/>
      <c r="I444" s="58"/>
      <c r="J444" s="59"/>
      <c r="K444" s="58"/>
    </row>
    <row r="445" spans="3:11" ht="14.25" customHeight="1">
      <c r="C445" s="58"/>
      <c r="D445" s="58"/>
      <c r="E445" s="59"/>
      <c r="F445" s="58"/>
      <c r="G445" s="60"/>
      <c r="I445" s="58"/>
      <c r="J445" s="59"/>
      <c r="K445" s="58"/>
    </row>
    <row r="446" spans="3:11" ht="14.25" customHeight="1">
      <c r="C446" s="58"/>
      <c r="D446" s="58"/>
      <c r="E446" s="59"/>
      <c r="F446" s="58"/>
      <c r="G446" s="60"/>
      <c r="I446" s="58"/>
      <c r="J446" s="59"/>
      <c r="K446" s="58"/>
    </row>
    <row r="447" spans="3:11" ht="14.25" customHeight="1">
      <c r="C447" s="58"/>
      <c r="D447" s="58"/>
      <c r="E447" s="59"/>
      <c r="F447" s="58"/>
      <c r="G447" s="60"/>
      <c r="I447" s="58"/>
      <c r="J447" s="59"/>
      <c r="K447" s="58"/>
    </row>
    <row r="448" spans="3:11" ht="14.25" customHeight="1">
      <c r="C448" s="58"/>
      <c r="D448" s="58"/>
      <c r="E448" s="59"/>
      <c r="F448" s="58"/>
      <c r="G448" s="60"/>
      <c r="I448" s="58"/>
      <c r="J448" s="59"/>
      <c r="K448" s="58"/>
    </row>
    <row r="449" spans="3:11" ht="14.25" customHeight="1">
      <c r="C449" s="58"/>
      <c r="D449" s="58"/>
      <c r="E449" s="59"/>
      <c r="F449" s="58"/>
      <c r="G449" s="60"/>
      <c r="I449" s="58"/>
      <c r="J449" s="59"/>
      <c r="K449" s="58"/>
    </row>
    <row r="450" spans="3:11" ht="14.25" customHeight="1">
      <c r="C450" s="58"/>
      <c r="D450" s="58"/>
      <c r="E450" s="59"/>
      <c r="F450" s="58"/>
      <c r="G450" s="60"/>
      <c r="I450" s="58"/>
      <c r="J450" s="59"/>
      <c r="K450" s="58"/>
    </row>
    <row r="451" spans="3:11" ht="14.25" customHeight="1">
      <c r="C451" s="58"/>
      <c r="D451" s="58"/>
      <c r="E451" s="59"/>
      <c r="F451" s="58"/>
      <c r="G451" s="60"/>
      <c r="I451" s="58"/>
      <c r="J451" s="59"/>
      <c r="K451" s="58"/>
    </row>
    <row r="452" spans="3:11" ht="14.25" customHeight="1">
      <c r="C452" s="58"/>
      <c r="D452" s="58"/>
      <c r="E452" s="59"/>
      <c r="F452" s="58"/>
      <c r="G452" s="60"/>
      <c r="I452" s="58"/>
      <c r="J452" s="59"/>
      <c r="K452" s="58"/>
    </row>
    <row r="453" spans="3:11" ht="14.25" customHeight="1">
      <c r="C453" s="58"/>
      <c r="D453" s="58"/>
      <c r="E453" s="59"/>
      <c r="F453" s="58"/>
      <c r="G453" s="60"/>
      <c r="I453" s="58"/>
      <c r="J453" s="59"/>
      <c r="K453" s="58"/>
    </row>
    <row r="454" spans="3:11" ht="14.25" customHeight="1">
      <c r="C454" s="58"/>
      <c r="D454" s="58"/>
      <c r="E454" s="59"/>
      <c r="F454" s="58"/>
      <c r="G454" s="60"/>
      <c r="I454" s="58"/>
      <c r="J454" s="59"/>
      <c r="K454" s="58"/>
    </row>
    <row r="455" spans="3:11" ht="14.25" customHeight="1">
      <c r="C455" s="58"/>
      <c r="D455" s="58"/>
      <c r="E455" s="59"/>
      <c r="F455" s="58"/>
      <c r="G455" s="60"/>
      <c r="I455" s="58"/>
      <c r="J455" s="59"/>
      <c r="K455" s="58"/>
    </row>
    <row r="456" spans="3:11" ht="14.25" customHeight="1">
      <c r="C456" s="58"/>
      <c r="D456" s="58"/>
      <c r="E456" s="59"/>
      <c r="F456" s="58"/>
      <c r="G456" s="60"/>
      <c r="I456" s="58"/>
      <c r="J456" s="59"/>
      <c r="K456" s="58"/>
    </row>
    <row r="457" spans="3:11" ht="14.25" customHeight="1">
      <c r="C457" s="58"/>
      <c r="D457" s="58"/>
      <c r="E457" s="59"/>
      <c r="F457" s="58"/>
      <c r="G457" s="60"/>
      <c r="I457" s="58"/>
      <c r="J457" s="59"/>
      <c r="K457" s="58"/>
    </row>
    <row r="458" spans="3:11" ht="14.25" customHeight="1">
      <c r="C458" s="58"/>
      <c r="D458" s="58"/>
      <c r="E458" s="59"/>
      <c r="F458" s="58"/>
      <c r="G458" s="60"/>
      <c r="I458" s="58"/>
      <c r="J458" s="59"/>
      <c r="K458" s="58"/>
    </row>
    <row r="459" spans="3:11" ht="14.25" customHeight="1">
      <c r="C459" s="58"/>
      <c r="D459" s="58"/>
      <c r="E459" s="59"/>
      <c r="F459" s="58"/>
      <c r="G459" s="60"/>
      <c r="I459" s="58"/>
      <c r="J459" s="59"/>
      <c r="K459" s="58"/>
    </row>
    <row r="460" spans="3:11" ht="14.25" customHeight="1">
      <c r="C460" s="58"/>
      <c r="D460" s="58"/>
      <c r="E460" s="59"/>
      <c r="F460" s="58"/>
      <c r="G460" s="60"/>
      <c r="I460" s="58"/>
      <c r="J460" s="59"/>
      <c r="K460" s="58"/>
    </row>
    <row r="461" spans="3:11" ht="14.25" customHeight="1">
      <c r="C461" s="58"/>
      <c r="D461" s="58"/>
      <c r="E461" s="59"/>
      <c r="F461" s="58"/>
      <c r="G461" s="60"/>
      <c r="I461" s="58"/>
      <c r="J461" s="59"/>
      <c r="K461" s="58"/>
    </row>
    <row r="462" spans="3:11" ht="14.25" customHeight="1">
      <c r="C462" s="58"/>
      <c r="D462" s="58"/>
      <c r="E462" s="59"/>
      <c r="F462" s="58"/>
      <c r="G462" s="60"/>
      <c r="I462" s="58"/>
      <c r="J462" s="59"/>
      <c r="K462" s="58"/>
    </row>
    <row r="463" spans="3:11" ht="14.25" customHeight="1">
      <c r="C463" s="58"/>
      <c r="D463" s="58"/>
      <c r="E463" s="59"/>
      <c r="F463" s="58"/>
      <c r="G463" s="60"/>
      <c r="I463" s="58"/>
      <c r="J463" s="59"/>
      <c r="K463" s="58"/>
    </row>
    <row r="464" spans="3:11" ht="14.25" customHeight="1">
      <c r="C464" s="58"/>
      <c r="D464" s="58"/>
      <c r="E464" s="59"/>
      <c r="F464" s="58"/>
      <c r="G464" s="60"/>
      <c r="I464" s="58"/>
      <c r="J464" s="59"/>
      <c r="K464" s="58"/>
    </row>
    <row r="465" spans="3:11" ht="14.25" customHeight="1">
      <c r="C465" s="58"/>
      <c r="D465" s="58"/>
      <c r="E465" s="59"/>
      <c r="F465" s="58"/>
      <c r="G465" s="60"/>
      <c r="I465" s="58"/>
      <c r="J465" s="59"/>
      <c r="K465" s="58"/>
    </row>
    <row r="466" spans="3:11" ht="14.25" customHeight="1">
      <c r="C466" s="58"/>
      <c r="D466" s="58"/>
      <c r="E466" s="59"/>
      <c r="F466" s="58"/>
      <c r="G466" s="60"/>
      <c r="I466" s="58"/>
      <c r="J466" s="59"/>
      <c r="K466" s="58"/>
    </row>
    <row r="467" spans="3:11" ht="14.25" customHeight="1">
      <c r="C467" s="58"/>
      <c r="D467" s="58"/>
      <c r="E467" s="59"/>
      <c r="F467" s="58"/>
      <c r="G467" s="60"/>
      <c r="I467" s="58"/>
      <c r="J467" s="59"/>
      <c r="K467" s="58"/>
    </row>
    <row r="468" spans="3:11" ht="14.25" customHeight="1">
      <c r="C468" s="58"/>
      <c r="D468" s="58"/>
      <c r="E468" s="59"/>
      <c r="F468" s="58"/>
      <c r="G468" s="60"/>
      <c r="I468" s="58"/>
      <c r="J468" s="59"/>
      <c r="K468" s="58"/>
    </row>
    <row r="469" spans="3:11" ht="14.25" customHeight="1">
      <c r="C469" s="58"/>
      <c r="D469" s="58"/>
      <c r="E469" s="59"/>
      <c r="F469" s="58"/>
      <c r="G469" s="60"/>
      <c r="I469" s="58"/>
      <c r="J469" s="59"/>
      <c r="K469" s="58"/>
    </row>
    <row r="470" spans="3:11" ht="14.25" customHeight="1">
      <c r="C470" s="58"/>
      <c r="D470" s="58"/>
      <c r="E470" s="59"/>
      <c r="F470" s="58"/>
      <c r="G470" s="60"/>
      <c r="I470" s="58"/>
      <c r="J470" s="59"/>
      <c r="K470" s="58"/>
    </row>
    <row r="471" spans="3:11" ht="14.25" customHeight="1">
      <c r="C471" s="58"/>
      <c r="D471" s="58"/>
      <c r="E471" s="59"/>
      <c r="F471" s="58"/>
      <c r="G471" s="60"/>
      <c r="I471" s="58"/>
      <c r="J471" s="59"/>
      <c r="K471" s="58"/>
    </row>
    <row r="472" spans="3:11" ht="14.25" customHeight="1">
      <c r="C472" s="58"/>
      <c r="D472" s="58"/>
      <c r="E472" s="59"/>
      <c r="F472" s="58"/>
      <c r="G472" s="60"/>
      <c r="I472" s="58"/>
      <c r="J472" s="59"/>
      <c r="K472" s="58"/>
    </row>
    <row r="473" spans="3:11" ht="14.25" customHeight="1">
      <c r="C473" s="58"/>
      <c r="D473" s="58"/>
      <c r="E473" s="59"/>
      <c r="F473" s="58"/>
      <c r="G473" s="60"/>
      <c r="I473" s="58"/>
      <c r="J473" s="59"/>
      <c r="K473" s="58"/>
    </row>
    <row r="474" spans="3:11" ht="14.25" customHeight="1">
      <c r="C474" s="58"/>
      <c r="D474" s="58"/>
      <c r="E474" s="59"/>
      <c r="F474" s="58"/>
      <c r="G474" s="60"/>
      <c r="I474" s="58"/>
      <c r="J474" s="59"/>
      <c r="K474" s="58"/>
    </row>
    <row r="475" spans="3:11" ht="14.25" customHeight="1">
      <c r="C475" s="58"/>
      <c r="D475" s="58"/>
      <c r="E475" s="59"/>
      <c r="F475" s="58"/>
      <c r="G475" s="60"/>
      <c r="I475" s="58"/>
      <c r="J475" s="59"/>
      <c r="K475" s="58"/>
    </row>
    <row r="476" spans="3:11" ht="14.25" customHeight="1">
      <c r="C476" s="58"/>
      <c r="D476" s="58"/>
      <c r="E476" s="59"/>
      <c r="F476" s="58"/>
      <c r="G476" s="60"/>
      <c r="I476" s="58"/>
      <c r="J476" s="59"/>
      <c r="K476" s="58"/>
    </row>
    <row r="477" spans="3:11" ht="14.25" customHeight="1">
      <c r="C477" s="58"/>
      <c r="D477" s="58"/>
      <c r="E477" s="59"/>
      <c r="F477" s="58"/>
      <c r="G477" s="60"/>
      <c r="I477" s="58"/>
      <c r="J477" s="59"/>
      <c r="K477" s="58"/>
    </row>
    <row r="478" spans="3:11" ht="14.25" customHeight="1">
      <c r="C478" s="58"/>
      <c r="D478" s="58"/>
      <c r="E478" s="59"/>
      <c r="F478" s="58"/>
      <c r="G478" s="60"/>
      <c r="I478" s="58"/>
      <c r="J478" s="59"/>
      <c r="K478" s="58"/>
    </row>
    <row r="479" spans="3:11" ht="14.25" customHeight="1">
      <c r="C479" s="58"/>
      <c r="D479" s="58"/>
      <c r="E479" s="59"/>
      <c r="F479" s="58"/>
      <c r="G479" s="60"/>
      <c r="I479" s="58"/>
      <c r="J479" s="59"/>
      <c r="K479" s="58"/>
    </row>
    <row r="480" spans="3:11" ht="14.25" customHeight="1">
      <c r="C480" s="58"/>
      <c r="D480" s="58"/>
      <c r="E480" s="59"/>
      <c r="F480" s="58"/>
      <c r="G480" s="60"/>
      <c r="I480" s="58"/>
      <c r="J480" s="59"/>
      <c r="K480" s="58"/>
    </row>
    <row r="481" spans="3:11" ht="14.25" customHeight="1">
      <c r="C481" s="58"/>
      <c r="D481" s="58"/>
      <c r="E481" s="59"/>
      <c r="F481" s="58"/>
      <c r="G481" s="60"/>
      <c r="I481" s="58"/>
      <c r="J481" s="59"/>
      <c r="K481" s="58"/>
    </row>
    <row r="482" spans="3:11" ht="14.25" customHeight="1">
      <c r="C482" s="58"/>
      <c r="D482" s="58"/>
      <c r="E482" s="59"/>
      <c r="F482" s="58"/>
      <c r="G482" s="60"/>
      <c r="I482" s="58"/>
      <c r="J482" s="59"/>
      <c r="K482" s="58"/>
    </row>
    <row r="483" spans="3:11" ht="14.25" customHeight="1">
      <c r="C483" s="58"/>
      <c r="D483" s="58"/>
      <c r="E483" s="59"/>
      <c r="F483" s="58"/>
      <c r="G483" s="60"/>
      <c r="I483" s="58"/>
      <c r="J483" s="59"/>
      <c r="K483" s="58"/>
    </row>
    <row r="484" spans="3:11" ht="14.25" customHeight="1">
      <c r="C484" s="58"/>
      <c r="D484" s="58"/>
      <c r="E484" s="59"/>
      <c r="F484" s="58"/>
      <c r="G484" s="60"/>
      <c r="I484" s="58"/>
      <c r="J484" s="59"/>
      <c r="K484" s="58"/>
    </row>
    <row r="485" spans="3:11" ht="14.25" customHeight="1">
      <c r="C485" s="58"/>
      <c r="D485" s="58"/>
      <c r="E485" s="59"/>
      <c r="F485" s="58"/>
      <c r="G485" s="60"/>
      <c r="I485" s="58"/>
      <c r="J485" s="59"/>
      <c r="K485" s="58"/>
    </row>
    <row r="486" spans="3:11" ht="14.25" customHeight="1">
      <c r="C486" s="58"/>
      <c r="D486" s="58"/>
      <c r="E486" s="59"/>
      <c r="F486" s="58"/>
      <c r="G486" s="60"/>
      <c r="I486" s="58"/>
      <c r="J486" s="59"/>
      <c r="K486" s="58"/>
    </row>
    <row r="487" spans="3:11" ht="14.25" customHeight="1">
      <c r="C487" s="58"/>
      <c r="D487" s="58"/>
      <c r="E487" s="59"/>
      <c r="F487" s="58"/>
      <c r="G487" s="60"/>
      <c r="I487" s="58"/>
      <c r="J487" s="59"/>
      <c r="K487" s="58"/>
    </row>
    <row r="488" spans="3:11" ht="14.25" customHeight="1">
      <c r="C488" s="58"/>
      <c r="D488" s="58"/>
      <c r="E488" s="59"/>
      <c r="F488" s="58"/>
      <c r="G488" s="60"/>
      <c r="I488" s="58"/>
      <c r="J488" s="59"/>
      <c r="K488" s="58"/>
    </row>
    <row r="489" spans="3:11" ht="14.25" customHeight="1">
      <c r="C489" s="58"/>
      <c r="D489" s="58"/>
      <c r="E489" s="59"/>
      <c r="F489" s="58"/>
      <c r="G489" s="60"/>
      <c r="I489" s="58"/>
      <c r="J489" s="59"/>
      <c r="K489" s="58"/>
    </row>
    <row r="490" spans="3:11" ht="14.25" customHeight="1">
      <c r="C490" s="58"/>
      <c r="D490" s="58"/>
      <c r="E490" s="59"/>
      <c r="F490" s="58"/>
      <c r="G490" s="60"/>
      <c r="I490" s="58"/>
      <c r="J490" s="59"/>
      <c r="K490" s="58"/>
    </row>
    <row r="491" spans="3:11" ht="14.25" customHeight="1">
      <c r="C491" s="58"/>
      <c r="D491" s="58"/>
      <c r="E491" s="59"/>
      <c r="F491" s="58"/>
      <c r="G491" s="60"/>
      <c r="I491" s="58"/>
      <c r="J491" s="59"/>
      <c r="K491" s="58"/>
    </row>
    <row r="492" spans="3:11" ht="14.25" customHeight="1">
      <c r="C492" s="58"/>
      <c r="D492" s="58"/>
      <c r="E492" s="59"/>
      <c r="F492" s="58"/>
      <c r="G492" s="60"/>
      <c r="I492" s="58"/>
      <c r="J492" s="59"/>
      <c r="K492" s="58"/>
    </row>
    <row r="493" spans="3:11" ht="14.25" customHeight="1">
      <c r="C493" s="58"/>
      <c r="D493" s="58"/>
      <c r="E493" s="59"/>
      <c r="F493" s="58"/>
      <c r="G493" s="60"/>
      <c r="I493" s="58"/>
      <c r="J493" s="59"/>
      <c r="K493" s="58"/>
    </row>
    <row r="494" spans="3:11" ht="14.25" customHeight="1">
      <c r="C494" s="58"/>
      <c r="D494" s="58"/>
      <c r="E494" s="59"/>
      <c r="F494" s="58"/>
      <c r="G494" s="60"/>
      <c r="I494" s="58"/>
      <c r="J494" s="59"/>
      <c r="K494" s="58"/>
    </row>
    <row r="495" spans="3:11" ht="14.25" customHeight="1">
      <c r="C495" s="58"/>
      <c r="D495" s="58"/>
      <c r="E495" s="59"/>
      <c r="F495" s="58"/>
      <c r="G495" s="60"/>
      <c r="I495" s="58"/>
      <c r="J495" s="59"/>
      <c r="K495" s="58"/>
    </row>
    <row r="496" spans="3:11" ht="14.25" customHeight="1">
      <c r="C496" s="58"/>
      <c r="D496" s="58"/>
      <c r="E496" s="59"/>
      <c r="F496" s="58"/>
      <c r="G496" s="60"/>
      <c r="I496" s="58"/>
      <c r="J496" s="59"/>
      <c r="K496" s="58"/>
    </row>
    <row r="497" spans="3:11" ht="14.25" customHeight="1">
      <c r="C497" s="58"/>
      <c r="D497" s="58"/>
      <c r="E497" s="59"/>
      <c r="F497" s="58"/>
      <c r="G497" s="60"/>
      <c r="I497" s="58"/>
      <c r="J497" s="59"/>
      <c r="K497" s="58"/>
    </row>
    <row r="498" spans="3:11" ht="14.25" customHeight="1">
      <c r="C498" s="58"/>
      <c r="D498" s="58"/>
      <c r="E498" s="59"/>
      <c r="F498" s="58"/>
      <c r="G498" s="60"/>
      <c r="I498" s="58"/>
      <c r="J498" s="59"/>
      <c r="K498" s="58"/>
    </row>
    <row r="499" spans="3:11" ht="14.25" customHeight="1">
      <c r="C499" s="58"/>
      <c r="D499" s="58"/>
      <c r="E499" s="59"/>
      <c r="F499" s="58"/>
      <c r="G499" s="60"/>
      <c r="I499" s="58"/>
      <c r="J499" s="59"/>
      <c r="K499" s="58"/>
    </row>
    <row r="500" spans="3:11" ht="14.25" customHeight="1">
      <c r="C500" s="58"/>
      <c r="D500" s="58"/>
      <c r="E500" s="59"/>
      <c r="F500" s="58"/>
      <c r="G500" s="60"/>
      <c r="I500" s="58"/>
      <c r="J500" s="59"/>
      <c r="K500" s="58"/>
    </row>
    <row r="501" spans="3:11" ht="14.25" customHeight="1">
      <c r="C501" s="58"/>
      <c r="D501" s="58"/>
      <c r="E501" s="59"/>
      <c r="F501" s="58"/>
      <c r="G501" s="60"/>
      <c r="I501" s="58"/>
      <c r="J501" s="59"/>
      <c r="K501" s="58"/>
    </row>
    <row r="502" spans="3:11" ht="14.25" customHeight="1">
      <c r="C502" s="58"/>
      <c r="D502" s="58"/>
      <c r="E502" s="59"/>
      <c r="F502" s="58"/>
      <c r="G502" s="60"/>
      <c r="I502" s="58"/>
      <c r="J502" s="59"/>
      <c r="K502" s="58"/>
    </row>
    <row r="503" spans="3:11" ht="14.25" customHeight="1">
      <c r="C503" s="58"/>
      <c r="D503" s="58"/>
      <c r="E503" s="59"/>
      <c r="F503" s="58"/>
      <c r="G503" s="60"/>
      <c r="I503" s="58"/>
      <c r="J503" s="59"/>
      <c r="K503" s="58"/>
    </row>
    <row r="504" spans="3:11" ht="14.25" customHeight="1">
      <c r="C504" s="58"/>
      <c r="D504" s="58"/>
      <c r="E504" s="59"/>
      <c r="F504" s="58"/>
      <c r="G504" s="60"/>
      <c r="I504" s="58"/>
      <c r="J504" s="59"/>
      <c r="K504" s="58"/>
    </row>
    <row r="505" spans="3:11" ht="14.25" customHeight="1">
      <c r="C505" s="58"/>
      <c r="D505" s="58"/>
      <c r="E505" s="59"/>
      <c r="F505" s="58"/>
      <c r="G505" s="60"/>
      <c r="I505" s="58"/>
      <c r="J505" s="59"/>
      <c r="K505" s="58"/>
    </row>
    <row r="506" spans="3:11" ht="14.25" customHeight="1">
      <c r="C506" s="58"/>
      <c r="D506" s="58"/>
      <c r="E506" s="59"/>
      <c r="F506" s="58"/>
      <c r="G506" s="60"/>
      <c r="I506" s="58"/>
      <c r="J506" s="59"/>
      <c r="K506" s="58"/>
    </row>
    <row r="507" spans="3:11" ht="14.25" customHeight="1">
      <c r="C507" s="58"/>
      <c r="D507" s="58"/>
      <c r="E507" s="59"/>
      <c r="F507" s="58"/>
      <c r="G507" s="60"/>
      <c r="I507" s="58"/>
      <c r="J507" s="59"/>
      <c r="K507" s="58"/>
    </row>
    <row r="508" spans="3:11" ht="14.25" customHeight="1">
      <c r="C508" s="58"/>
      <c r="D508" s="58"/>
      <c r="E508" s="59"/>
      <c r="F508" s="58"/>
      <c r="G508" s="60"/>
      <c r="I508" s="58"/>
      <c r="J508" s="59"/>
      <c r="K508" s="58"/>
    </row>
    <row r="509" spans="3:11" ht="14.25" customHeight="1">
      <c r="C509" s="58"/>
      <c r="D509" s="58"/>
      <c r="E509" s="59"/>
      <c r="F509" s="58"/>
      <c r="G509" s="60"/>
      <c r="I509" s="58"/>
      <c r="J509" s="59"/>
      <c r="K509" s="58"/>
    </row>
    <row r="510" spans="3:11" ht="14.25" customHeight="1">
      <c r="C510" s="58"/>
      <c r="D510" s="58"/>
      <c r="E510" s="59"/>
      <c r="F510" s="58"/>
      <c r="G510" s="60"/>
      <c r="I510" s="58"/>
      <c r="J510" s="59"/>
      <c r="K510" s="58"/>
    </row>
    <row r="511" spans="3:11" ht="14.25" customHeight="1">
      <c r="C511" s="58"/>
      <c r="D511" s="58"/>
      <c r="E511" s="59"/>
      <c r="F511" s="58"/>
      <c r="G511" s="60"/>
      <c r="I511" s="58"/>
      <c r="J511" s="59"/>
      <c r="K511" s="58"/>
    </row>
    <row r="512" spans="3:11" ht="14.25" customHeight="1">
      <c r="C512" s="58"/>
      <c r="D512" s="58"/>
      <c r="E512" s="59"/>
      <c r="F512" s="58"/>
      <c r="G512" s="60"/>
      <c r="I512" s="58"/>
      <c r="J512" s="59"/>
      <c r="K512" s="58"/>
    </row>
    <row r="513" spans="3:11" ht="14.25" customHeight="1">
      <c r="C513" s="58"/>
      <c r="D513" s="58"/>
      <c r="E513" s="59"/>
      <c r="F513" s="58"/>
      <c r="G513" s="60"/>
      <c r="I513" s="58"/>
      <c r="J513" s="59"/>
      <c r="K513" s="58"/>
    </row>
    <row r="514" spans="3:11" ht="14.25" customHeight="1">
      <c r="C514" s="58"/>
      <c r="D514" s="58"/>
      <c r="E514" s="59"/>
      <c r="F514" s="58"/>
      <c r="G514" s="60"/>
      <c r="I514" s="58"/>
      <c r="J514" s="59"/>
      <c r="K514" s="58"/>
    </row>
    <row r="515" spans="3:11" ht="14.25" customHeight="1">
      <c r="C515" s="58"/>
      <c r="D515" s="58"/>
      <c r="E515" s="59"/>
      <c r="F515" s="58"/>
      <c r="G515" s="60"/>
      <c r="I515" s="58"/>
      <c r="J515" s="59"/>
      <c r="K515" s="58"/>
    </row>
    <row r="516" spans="3:11" ht="14.25" customHeight="1">
      <c r="C516" s="58"/>
      <c r="D516" s="58"/>
      <c r="E516" s="59"/>
      <c r="F516" s="58"/>
      <c r="G516" s="60"/>
      <c r="I516" s="58"/>
      <c r="J516" s="59"/>
      <c r="K516" s="58"/>
    </row>
    <row r="517" spans="3:11" ht="14.25" customHeight="1">
      <c r="C517" s="58"/>
      <c r="D517" s="58"/>
      <c r="E517" s="59"/>
      <c r="F517" s="58"/>
      <c r="G517" s="60"/>
      <c r="I517" s="58"/>
      <c r="J517" s="59"/>
      <c r="K517" s="58"/>
    </row>
    <row r="518" spans="3:11" ht="14.25" customHeight="1">
      <c r="C518" s="58"/>
      <c r="D518" s="58"/>
      <c r="E518" s="59"/>
      <c r="F518" s="58"/>
      <c r="G518" s="60"/>
      <c r="I518" s="58"/>
      <c r="J518" s="59"/>
      <c r="K518" s="58"/>
    </row>
    <row r="519" spans="3:11" ht="14.25" customHeight="1">
      <c r="C519" s="58"/>
      <c r="D519" s="58"/>
      <c r="E519" s="59"/>
      <c r="F519" s="58"/>
      <c r="G519" s="60"/>
      <c r="I519" s="58"/>
      <c r="J519" s="59"/>
      <c r="K519" s="58"/>
    </row>
    <row r="520" spans="3:11" ht="14.25" customHeight="1">
      <c r="C520" s="58"/>
      <c r="D520" s="58"/>
      <c r="E520" s="59"/>
      <c r="F520" s="58"/>
      <c r="G520" s="60"/>
      <c r="I520" s="58"/>
      <c r="J520" s="59"/>
      <c r="K520" s="58"/>
    </row>
    <row r="521" spans="3:11" ht="14.25" customHeight="1">
      <c r="C521" s="58"/>
      <c r="D521" s="58"/>
      <c r="E521" s="59"/>
      <c r="F521" s="58"/>
      <c r="G521" s="60"/>
      <c r="I521" s="58"/>
      <c r="J521" s="59"/>
      <c r="K521" s="58"/>
    </row>
    <row r="522" spans="3:11" ht="14.25" customHeight="1">
      <c r="C522" s="58"/>
      <c r="D522" s="58"/>
      <c r="E522" s="59"/>
      <c r="F522" s="58"/>
      <c r="G522" s="60"/>
      <c r="I522" s="58"/>
      <c r="J522" s="59"/>
      <c r="K522" s="58"/>
    </row>
    <row r="523" spans="3:11" ht="14.25" customHeight="1">
      <c r="C523" s="58"/>
      <c r="D523" s="58"/>
      <c r="E523" s="59"/>
      <c r="F523" s="58"/>
      <c r="G523" s="60"/>
      <c r="I523" s="58"/>
      <c r="J523" s="59"/>
      <c r="K523" s="58"/>
    </row>
    <row r="524" spans="3:11" ht="14.25" customHeight="1">
      <c r="C524" s="58"/>
      <c r="D524" s="58"/>
      <c r="E524" s="59"/>
      <c r="F524" s="58"/>
      <c r="G524" s="60"/>
      <c r="I524" s="58"/>
      <c r="J524" s="59"/>
      <c r="K524" s="58"/>
    </row>
    <row r="525" spans="3:11" ht="14.25" customHeight="1">
      <c r="C525" s="58"/>
      <c r="D525" s="58"/>
      <c r="E525" s="59"/>
      <c r="F525" s="58"/>
      <c r="G525" s="60"/>
      <c r="I525" s="58"/>
      <c r="J525" s="59"/>
      <c r="K525" s="58"/>
    </row>
    <row r="526" spans="3:11" ht="14.25" customHeight="1">
      <c r="C526" s="58"/>
      <c r="D526" s="58"/>
      <c r="E526" s="59"/>
      <c r="F526" s="58"/>
      <c r="G526" s="60"/>
      <c r="I526" s="58"/>
      <c r="J526" s="59"/>
      <c r="K526" s="58"/>
    </row>
    <row r="527" spans="3:11" ht="14.25" customHeight="1">
      <c r="C527" s="58"/>
      <c r="D527" s="58"/>
      <c r="E527" s="59"/>
      <c r="F527" s="58"/>
      <c r="G527" s="60"/>
      <c r="I527" s="58"/>
      <c r="J527" s="59"/>
      <c r="K527" s="58"/>
    </row>
    <row r="528" spans="3:11" ht="14.25" customHeight="1">
      <c r="C528" s="58"/>
      <c r="D528" s="58"/>
      <c r="E528" s="59"/>
      <c r="F528" s="58"/>
      <c r="G528" s="60"/>
      <c r="I528" s="58"/>
      <c r="J528" s="59"/>
      <c r="K528" s="58"/>
    </row>
    <row r="529" spans="3:11" ht="14.25" customHeight="1">
      <c r="C529" s="58"/>
      <c r="D529" s="58"/>
      <c r="E529" s="59"/>
      <c r="F529" s="58"/>
      <c r="G529" s="60"/>
      <c r="I529" s="58"/>
      <c r="J529" s="59"/>
      <c r="K529" s="58"/>
    </row>
    <row r="530" spans="3:11" ht="14.25" customHeight="1">
      <c r="C530" s="58"/>
      <c r="D530" s="58"/>
      <c r="E530" s="59"/>
      <c r="F530" s="58"/>
      <c r="G530" s="60"/>
      <c r="I530" s="58"/>
      <c r="J530" s="59"/>
      <c r="K530" s="58"/>
    </row>
    <row r="531" spans="3:11" ht="14.25" customHeight="1">
      <c r="C531" s="58"/>
      <c r="D531" s="58"/>
      <c r="E531" s="59"/>
      <c r="F531" s="58"/>
      <c r="G531" s="60"/>
      <c r="I531" s="58"/>
      <c r="J531" s="59"/>
      <c r="K531" s="58"/>
    </row>
    <row r="532" spans="3:11" ht="14.25" customHeight="1">
      <c r="C532" s="58"/>
      <c r="D532" s="58"/>
      <c r="E532" s="59"/>
      <c r="F532" s="58"/>
      <c r="G532" s="60"/>
      <c r="I532" s="58"/>
      <c r="J532" s="59"/>
      <c r="K532" s="58"/>
    </row>
    <row r="533" spans="3:11" ht="14.25" customHeight="1">
      <c r="C533" s="58"/>
      <c r="D533" s="58"/>
      <c r="E533" s="59"/>
      <c r="F533" s="58"/>
      <c r="G533" s="60"/>
      <c r="I533" s="58"/>
      <c r="J533" s="59"/>
      <c r="K533" s="58"/>
    </row>
    <row r="534" spans="3:11" ht="14.25" customHeight="1">
      <c r="C534" s="58"/>
      <c r="D534" s="58"/>
      <c r="E534" s="59"/>
      <c r="F534" s="58"/>
      <c r="G534" s="60"/>
      <c r="I534" s="58"/>
      <c r="J534" s="59"/>
      <c r="K534" s="58"/>
    </row>
    <row r="535" spans="3:11" ht="14.25" customHeight="1">
      <c r="C535" s="58"/>
      <c r="D535" s="58"/>
      <c r="E535" s="59"/>
      <c r="F535" s="58"/>
      <c r="G535" s="60"/>
      <c r="I535" s="58"/>
      <c r="J535" s="59"/>
      <c r="K535" s="58"/>
    </row>
    <row r="536" spans="3:11" ht="14.25" customHeight="1">
      <c r="C536" s="58"/>
      <c r="D536" s="58"/>
      <c r="E536" s="59"/>
      <c r="F536" s="58"/>
      <c r="G536" s="60"/>
      <c r="I536" s="58"/>
      <c r="J536" s="59"/>
      <c r="K536" s="58"/>
    </row>
    <row r="537" spans="3:11" ht="14.25" customHeight="1">
      <c r="C537" s="58"/>
      <c r="D537" s="58"/>
      <c r="E537" s="59"/>
      <c r="F537" s="58"/>
      <c r="G537" s="60"/>
      <c r="I537" s="58"/>
      <c r="J537" s="59"/>
      <c r="K537" s="58"/>
    </row>
    <row r="538" spans="3:11" ht="14.25" customHeight="1">
      <c r="C538" s="58"/>
      <c r="D538" s="58"/>
      <c r="E538" s="59"/>
      <c r="F538" s="58"/>
      <c r="G538" s="60"/>
      <c r="I538" s="58"/>
      <c r="J538" s="59"/>
      <c r="K538" s="58"/>
    </row>
    <row r="539" spans="3:11" ht="14.25" customHeight="1">
      <c r="C539" s="58"/>
      <c r="D539" s="58"/>
      <c r="E539" s="59"/>
      <c r="F539" s="58"/>
      <c r="G539" s="60"/>
      <c r="I539" s="58"/>
      <c r="J539" s="59"/>
      <c r="K539" s="58"/>
    </row>
    <row r="540" spans="3:11" ht="14.25" customHeight="1">
      <c r="C540" s="58"/>
      <c r="D540" s="58"/>
      <c r="E540" s="59"/>
      <c r="F540" s="58"/>
      <c r="G540" s="60"/>
      <c r="I540" s="58"/>
      <c r="J540" s="59"/>
      <c r="K540" s="58"/>
    </row>
    <row r="541" spans="3:11" ht="14.25" customHeight="1">
      <c r="C541" s="58"/>
      <c r="D541" s="58"/>
      <c r="E541" s="59"/>
      <c r="F541" s="58"/>
      <c r="G541" s="60"/>
      <c r="I541" s="58"/>
      <c r="J541" s="59"/>
      <c r="K541" s="58"/>
    </row>
    <row r="542" spans="3:11" ht="14.25" customHeight="1">
      <c r="C542" s="58"/>
      <c r="D542" s="58"/>
      <c r="E542" s="59"/>
      <c r="F542" s="58"/>
      <c r="G542" s="60"/>
      <c r="I542" s="58"/>
      <c r="J542" s="59"/>
      <c r="K542" s="58"/>
    </row>
    <row r="543" spans="3:11" ht="14.25" customHeight="1">
      <c r="C543" s="58"/>
      <c r="D543" s="58"/>
      <c r="E543" s="59"/>
      <c r="F543" s="58"/>
      <c r="G543" s="60"/>
      <c r="I543" s="58"/>
      <c r="J543" s="59"/>
      <c r="K543" s="58"/>
    </row>
    <row r="544" spans="3:11" ht="14.25" customHeight="1">
      <c r="C544" s="58"/>
      <c r="D544" s="58"/>
      <c r="E544" s="59"/>
      <c r="F544" s="58"/>
      <c r="G544" s="60"/>
      <c r="I544" s="58"/>
      <c r="J544" s="59"/>
      <c r="K544" s="58"/>
    </row>
    <row r="545" spans="3:11" ht="14.25" customHeight="1">
      <c r="C545" s="58"/>
      <c r="D545" s="58"/>
      <c r="E545" s="59"/>
      <c r="F545" s="58"/>
      <c r="G545" s="60"/>
      <c r="I545" s="58"/>
      <c r="J545" s="59"/>
      <c r="K545" s="58"/>
    </row>
    <row r="546" spans="3:11" ht="14.25" customHeight="1">
      <c r="C546" s="58"/>
      <c r="D546" s="58"/>
      <c r="E546" s="59"/>
      <c r="F546" s="58"/>
      <c r="G546" s="60"/>
      <c r="I546" s="58"/>
      <c r="J546" s="59"/>
      <c r="K546" s="58"/>
    </row>
    <row r="547" spans="3:11" ht="14.25" customHeight="1">
      <c r="C547" s="58"/>
      <c r="D547" s="58"/>
      <c r="E547" s="59"/>
      <c r="F547" s="58"/>
      <c r="G547" s="60"/>
      <c r="I547" s="58"/>
      <c r="J547" s="59"/>
      <c r="K547" s="58"/>
    </row>
    <row r="548" spans="3:11" ht="14.25" customHeight="1">
      <c r="C548" s="58"/>
      <c r="D548" s="58"/>
      <c r="E548" s="59"/>
      <c r="F548" s="58"/>
      <c r="G548" s="60"/>
      <c r="I548" s="58"/>
      <c r="J548" s="59"/>
      <c r="K548" s="58"/>
    </row>
    <row r="549" spans="3:11" ht="14.25" customHeight="1">
      <c r="C549" s="58"/>
      <c r="D549" s="58"/>
      <c r="E549" s="59"/>
      <c r="F549" s="58"/>
      <c r="G549" s="60"/>
      <c r="I549" s="58"/>
      <c r="J549" s="59"/>
      <c r="K549" s="58"/>
    </row>
    <row r="550" spans="3:11" ht="14.25" customHeight="1">
      <c r="C550" s="58"/>
      <c r="D550" s="58"/>
      <c r="E550" s="59"/>
      <c r="F550" s="58"/>
      <c r="G550" s="60"/>
      <c r="I550" s="58"/>
      <c r="J550" s="59"/>
      <c r="K550" s="58"/>
    </row>
    <row r="551" spans="3:11" ht="14.25" customHeight="1">
      <c r="C551" s="58"/>
      <c r="D551" s="58"/>
      <c r="E551" s="59"/>
      <c r="F551" s="58"/>
      <c r="G551" s="60"/>
      <c r="I551" s="58"/>
      <c r="J551" s="59"/>
      <c r="K551" s="58"/>
    </row>
    <row r="552" spans="3:11" ht="14.25" customHeight="1">
      <c r="C552" s="58"/>
      <c r="D552" s="58"/>
      <c r="E552" s="59"/>
      <c r="F552" s="58"/>
      <c r="G552" s="60"/>
      <c r="I552" s="58"/>
      <c r="J552" s="59"/>
      <c r="K552" s="58"/>
    </row>
    <row r="553" spans="3:11" ht="14.25" customHeight="1">
      <c r="C553" s="58"/>
      <c r="D553" s="58"/>
      <c r="E553" s="59"/>
      <c r="F553" s="58"/>
      <c r="G553" s="60"/>
      <c r="I553" s="58"/>
      <c r="J553" s="59"/>
      <c r="K553" s="58"/>
    </row>
    <row r="554" spans="3:11" ht="14.25" customHeight="1">
      <c r="C554" s="58"/>
      <c r="D554" s="58"/>
      <c r="E554" s="59"/>
      <c r="F554" s="58"/>
      <c r="G554" s="60"/>
      <c r="I554" s="58"/>
      <c r="J554" s="59"/>
      <c r="K554" s="58"/>
    </row>
    <row r="555" spans="3:11" ht="14.25" customHeight="1">
      <c r="C555" s="58"/>
      <c r="D555" s="58"/>
      <c r="E555" s="59"/>
      <c r="F555" s="58"/>
      <c r="G555" s="60"/>
      <c r="I555" s="58"/>
      <c r="J555" s="59"/>
      <c r="K555" s="58"/>
    </row>
    <row r="556" spans="3:11" ht="14.25" customHeight="1">
      <c r="C556" s="58"/>
      <c r="D556" s="58"/>
      <c r="E556" s="59"/>
      <c r="F556" s="58"/>
      <c r="G556" s="60"/>
      <c r="I556" s="58"/>
      <c r="J556" s="59"/>
      <c r="K556" s="58"/>
    </row>
    <row r="557" spans="3:11" ht="14.25" customHeight="1">
      <c r="C557" s="58"/>
      <c r="D557" s="58"/>
      <c r="E557" s="59"/>
      <c r="F557" s="58"/>
      <c r="G557" s="60"/>
      <c r="I557" s="58"/>
      <c r="J557" s="59"/>
      <c r="K557" s="58"/>
    </row>
    <row r="558" spans="3:11" ht="14.25" customHeight="1">
      <c r="C558" s="58"/>
      <c r="D558" s="58"/>
      <c r="E558" s="59"/>
      <c r="F558" s="58"/>
      <c r="G558" s="60"/>
      <c r="I558" s="58"/>
      <c r="J558" s="59"/>
      <c r="K558" s="58"/>
    </row>
    <row r="559" spans="3:11" ht="14.25" customHeight="1">
      <c r="C559" s="58"/>
      <c r="D559" s="58"/>
      <c r="E559" s="59"/>
      <c r="F559" s="58"/>
      <c r="G559" s="60"/>
      <c r="I559" s="58"/>
      <c r="J559" s="59"/>
      <c r="K559" s="58"/>
    </row>
    <row r="560" spans="3:11" ht="14.25" customHeight="1">
      <c r="C560" s="58"/>
      <c r="D560" s="58"/>
      <c r="E560" s="59"/>
      <c r="F560" s="58"/>
      <c r="G560" s="60"/>
      <c r="I560" s="58"/>
      <c r="J560" s="59"/>
      <c r="K560" s="58"/>
    </row>
    <row r="561" spans="3:11" ht="14.25" customHeight="1">
      <c r="C561" s="58"/>
      <c r="D561" s="58"/>
      <c r="E561" s="59"/>
      <c r="F561" s="58"/>
      <c r="G561" s="60"/>
      <c r="I561" s="58"/>
      <c r="J561" s="59"/>
      <c r="K561" s="58"/>
    </row>
    <row r="562" spans="3:11" ht="14.25" customHeight="1">
      <c r="C562" s="58"/>
      <c r="D562" s="58"/>
      <c r="E562" s="59"/>
      <c r="F562" s="58"/>
      <c r="G562" s="60"/>
      <c r="I562" s="58"/>
      <c r="J562" s="59"/>
      <c r="K562" s="58"/>
    </row>
    <row r="563" spans="3:11" ht="14.25" customHeight="1">
      <c r="C563" s="58"/>
      <c r="D563" s="58"/>
      <c r="E563" s="59"/>
      <c r="F563" s="58"/>
      <c r="G563" s="60"/>
      <c r="I563" s="58"/>
      <c r="J563" s="59"/>
      <c r="K563" s="58"/>
    </row>
    <row r="564" spans="3:11" ht="14.25" customHeight="1">
      <c r="C564" s="58"/>
      <c r="D564" s="58"/>
      <c r="E564" s="59"/>
      <c r="F564" s="58"/>
      <c r="G564" s="60"/>
      <c r="I564" s="58"/>
      <c r="J564" s="59"/>
      <c r="K564" s="58"/>
    </row>
    <row r="565" spans="3:11" ht="14.25" customHeight="1">
      <c r="C565" s="58"/>
      <c r="D565" s="58"/>
      <c r="E565" s="59"/>
      <c r="F565" s="58"/>
      <c r="G565" s="60"/>
      <c r="I565" s="58"/>
      <c r="J565" s="59"/>
      <c r="K565" s="58"/>
    </row>
    <row r="566" spans="3:11" ht="14.25" customHeight="1">
      <c r="C566" s="58"/>
      <c r="D566" s="58"/>
      <c r="E566" s="59"/>
      <c r="F566" s="58"/>
      <c r="G566" s="60"/>
      <c r="I566" s="58"/>
      <c r="J566" s="59"/>
      <c r="K566" s="58"/>
    </row>
    <row r="567" spans="3:11" ht="14.25" customHeight="1">
      <c r="C567" s="58"/>
      <c r="D567" s="58"/>
      <c r="E567" s="59"/>
      <c r="F567" s="58"/>
      <c r="G567" s="60"/>
      <c r="I567" s="58"/>
      <c r="J567" s="59"/>
      <c r="K567" s="58"/>
    </row>
    <row r="568" spans="3:11" ht="14.25" customHeight="1">
      <c r="C568" s="58"/>
      <c r="D568" s="58"/>
      <c r="E568" s="59"/>
      <c r="F568" s="58"/>
      <c r="G568" s="60"/>
      <c r="I568" s="58"/>
      <c r="J568" s="59"/>
      <c r="K568" s="58"/>
    </row>
    <row r="569" spans="3:11" ht="14.25" customHeight="1">
      <c r="C569" s="58"/>
      <c r="D569" s="58"/>
      <c r="E569" s="59"/>
      <c r="F569" s="58"/>
      <c r="G569" s="60"/>
      <c r="I569" s="58"/>
      <c r="J569" s="59"/>
      <c r="K569" s="58"/>
    </row>
    <row r="570" spans="3:11" ht="14.25" customHeight="1">
      <c r="C570" s="58"/>
      <c r="D570" s="58"/>
      <c r="E570" s="59"/>
      <c r="F570" s="58"/>
      <c r="G570" s="60"/>
      <c r="I570" s="58"/>
      <c r="J570" s="59"/>
      <c r="K570" s="58"/>
    </row>
    <row r="571" spans="3:11" ht="14.25" customHeight="1">
      <c r="C571" s="58"/>
      <c r="D571" s="58"/>
      <c r="E571" s="59"/>
      <c r="F571" s="58"/>
      <c r="G571" s="60"/>
      <c r="I571" s="58"/>
      <c r="J571" s="59"/>
      <c r="K571" s="58"/>
    </row>
    <row r="572" spans="3:11" ht="14.25" customHeight="1">
      <c r="C572" s="58"/>
      <c r="D572" s="58"/>
      <c r="E572" s="59"/>
      <c r="F572" s="58"/>
      <c r="G572" s="60"/>
      <c r="I572" s="58"/>
      <c r="J572" s="59"/>
      <c r="K572" s="58"/>
    </row>
    <row r="573" spans="3:11" ht="14.25" customHeight="1">
      <c r="C573" s="58"/>
      <c r="D573" s="58"/>
      <c r="E573" s="59"/>
      <c r="F573" s="58"/>
      <c r="G573" s="60"/>
      <c r="I573" s="58"/>
      <c r="J573" s="59"/>
      <c r="K573" s="58"/>
    </row>
    <row r="574" spans="3:11" ht="14.25" customHeight="1">
      <c r="C574" s="58"/>
      <c r="D574" s="58"/>
      <c r="E574" s="59"/>
      <c r="F574" s="58"/>
      <c r="G574" s="60"/>
      <c r="I574" s="58"/>
      <c r="J574" s="59"/>
      <c r="K574" s="58"/>
    </row>
    <row r="575" spans="3:11" ht="14.25" customHeight="1">
      <c r="C575" s="58"/>
      <c r="D575" s="58"/>
      <c r="E575" s="59"/>
      <c r="F575" s="58"/>
      <c r="G575" s="60"/>
      <c r="I575" s="58"/>
      <c r="J575" s="59"/>
      <c r="K575" s="58"/>
    </row>
    <row r="576" spans="3:11" ht="14.25" customHeight="1">
      <c r="C576" s="58"/>
      <c r="D576" s="58"/>
      <c r="E576" s="59"/>
      <c r="F576" s="58"/>
      <c r="G576" s="60"/>
      <c r="I576" s="58"/>
      <c r="J576" s="59"/>
      <c r="K576" s="58"/>
    </row>
    <row r="577" spans="3:11" ht="14.25" customHeight="1">
      <c r="C577" s="58"/>
      <c r="D577" s="58"/>
      <c r="E577" s="59"/>
      <c r="F577" s="58"/>
      <c r="G577" s="60"/>
      <c r="I577" s="58"/>
      <c r="J577" s="59"/>
      <c r="K577" s="58"/>
    </row>
    <row r="578" spans="3:11" ht="14.25" customHeight="1">
      <c r="C578" s="58"/>
      <c r="D578" s="58"/>
      <c r="E578" s="59"/>
      <c r="F578" s="58"/>
      <c r="G578" s="60"/>
      <c r="I578" s="58"/>
      <c r="J578" s="59"/>
      <c r="K578" s="58"/>
    </row>
    <row r="579" spans="3:11" ht="14.25" customHeight="1">
      <c r="C579" s="58"/>
      <c r="D579" s="58"/>
      <c r="E579" s="59"/>
      <c r="F579" s="58"/>
      <c r="G579" s="60"/>
      <c r="I579" s="58"/>
      <c r="J579" s="59"/>
      <c r="K579" s="58"/>
    </row>
    <row r="580" spans="3:11" ht="14.25" customHeight="1">
      <c r="C580" s="58"/>
      <c r="D580" s="58"/>
      <c r="E580" s="59"/>
      <c r="F580" s="58"/>
      <c r="G580" s="60"/>
      <c r="I580" s="58"/>
      <c r="J580" s="59"/>
      <c r="K580" s="58"/>
    </row>
    <row r="581" spans="3:11" ht="14.25" customHeight="1">
      <c r="C581" s="58"/>
      <c r="D581" s="58"/>
      <c r="E581" s="59"/>
      <c r="F581" s="58"/>
      <c r="G581" s="60"/>
      <c r="I581" s="58"/>
      <c r="J581" s="59"/>
      <c r="K581" s="58"/>
    </row>
    <row r="582" spans="3:11" ht="14.25" customHeight="1">
      <c r="C582" s="58"/>
      <c r="D582" s="58"/>
      <c r="E582" s="59"/>
      <c r="F582" s="58"/>
      <c r="G582" s="60"/>
      <c r="I582" s="58"/>
      <c r="J582" s="59"/>
      <c r="K582" s="58"/>
    </row>
    <row r="583" spans="3:11" ht="14.25" customHeight="1">
      <c r="C583" s="58"/>
      <c r="D583" s="58"/>
      <c r="E583" s="59"/>
      <c r="F583" s="58"/>
      <c r="G583" s="60"/>
      <c r="I583" s="58"/>
      <c r="J583" s="59"/>
      <c r="K583" s="58"/>
    </row>
    <row r="584" spans="3:11" ht="14.25" customHeight="1">
      <c r="C584" s="58"/>
      <c r="D584" s="58"/>
      <c r="E584" s="59"/>
      <c r="F584" s="58"/>
      <c r="G584" s="60"/>
      <c r="I584" s="58"/>
      <c r="J584" s="59"/>
      <c r="K584" s="58"/>
    </row>
    <row r="585" spans="3:11" ht="14.25" customHeight="1">
      <c r="C585" s="58"/>
      <c r="D585" s="58"/>
      <c r="E585" s="59"/>
      <c r="F585" s="58"/>
      <c r="G585" s="60"/>
      <c r="I585" s="58"/>
      <c r="J585" s="59"/>
      <c r="K585" s="58"/>
    </row>
    <row r="586" spans="3:11" ht="14.25" customHeight="1">
      <c r="C586" s="58"/>
      <c r="D586" s="58"/>
      <c r="E586" s="59"/>
      <c r="F586" s="58"/>
      <c r="G586" s="60"/>
      <c r="I586" s="58"/>
      <c r="J586" s="59"/>
      <c r="K586" s="58"/>
    </row>
    <row r="587" spans="3:11" ht="14.25" customHeight="1">
      <c r="C587" s="58"/>
      <c r="D587" s="58"/>
      <c r="E587" s="59"/>
      <c r="F587" s="58"/>
      <c r="G587" s="60"/>
      <c r="I587" s="58"/>
      <c r="J587" s="59"/>
      <c r="K587" s="58"/>
    </row>
    <row r="588" spans="3:11" ht="14.25" customHeight="1">
      <c r="C588" s="58"/>
      <c r="D588" s="58"/>
      <c r="E588" s="59"/>
      <c r="F588" s="58"/>
      <c r="G588" s="60"/>
      <c r="I588" s="58"/>
      <c r="J588" s="59"/>
      <c r="K588" s="58"/>
    </row>
    <row r="589" spans="3:11" ht="14.25" customHeight="1">
      <c r="C589" s="58"/>
      <c r="D589" s="58"/>
      <c r="E589" s="59"/>
      <c r="F589" s="58"/>
      <c r="G589" s="60"/>
      <c r="I589" s="58"/>
      <c r="J589" s="59"/>
      <c r="K589" s="58"/>
    </row>
    <row r="590" spans="3:11" ht="14.25" customHeight="1">
      <c r="C590" s="58"/>
      <c r="D590" s="58"/>
      <c r="E590" s="59"/>
      <c r="F590" s="58"/>
      <c r="G590" s="60"/>
      <c r="I590" s="58"/>
      <c r="J590" s="59"/>
      <c r="K590" s="58"/>
    </row>
    <row r="591" spans="3:11" ht="14.25" customHeight="1">
      <c r="C591" s="58"/>
      <c r="D591" s="58"/>
      <c r="E591" s="59"/>
      <c r="F591" s="58"/>
      <c r="G591" s="60"/>
      <c r="I591" s="58"/>
      <c r="J591" s="59"/>
      <c r="K591" s="58"/>
    </row>
    <row r="592" spans="3:11" ht="14.25" customHeight="1">
      <c r="C592" s="58"/>
      <c r="D592" s="58"/>
      <c r="E592" s="59"/>
      <c r="F592" s="58"/>
      <c r="G592" s="60"/>
      <c r="I592" s="58"/>
      <c r="J592" s="59"/>
      <c r="K592" s="58"/>
    </row>
    <row r="593" spans="3:11" ht="14.25" customHeight="1">
      <c r="C593" s="58"/>
      <c r="D593" s="58"/>
      <c r="E593" s="59"/>
      <c r="F593" s="58"/>
      <c r="G593" s="60"/>
      <c r="I593" s="58"/>
      <c r="J593" s="59"/>
      <c r="K593" s="58"/>
    </row>
    <row r="594" spans="3:11" ht="14.25" customHeight="1">
      <c r="C594" s="58"/>
      <c r="D594" s="58"/>
      <c r="E594" s="59"/>
      <c r="F594" s="58"/>
      <c r="G594" s="60"/>
      <c r="I594" s="58"/>
      <c r="J594" s="59"/>
      <c r="K594" s="58"/>
    </row>
    <row r="595" spans="3:11" ht="14.25" customHeight="1">
      <c r="C595" s="58"/>
      <c r="D595" s="58"/>
      <c r="E595" s="59"/>
      <c r="F595" s="58"/>
      <c r="G595" s="60"/>
      <c r="I595" s="58"/>
      <c r="J595" s="59"/>
      <c r="K595" s="58"/>
    </row>
    <row r="596" spans="3:11" ht="14.25" customHeight="1">
      <c r="C596" s="58"/>
      <c r="D596" s="58"/>
      <c r="E596" s="59"/>
      <c r="F596" s="58"/>
      <c r="G596" s="60"/>
      <c r="I596" s="58"/>
      <c r="J596" s="59"/>
      <c r="K596" s="58"/>
    </row>
    <row r="597" spans="3:11" ht="14.25" customHeight="1">
      <c r="C597" s="58"/>
      <c r="D597" s="58"/>
      <c r="E597" s="59"/>
      <c r="F597" s="58"/>
      <c r="G597" s="60"/>
      <c r="I597" s="58"/>
      <c r="J597" s="59"/>
      <c r="K597" s="58"/>
    </row>
    <row r="598" spans="3:11" ht="14.25" customHeight="1">
      <c r="C598" s="58"/>
      <c r="D598" s="58"/>
      <c r="E598" s="59"/>
      <c r="F598" s="58"/>
      <c r="G598" s="60"/>
      <c r="I598" s="58"/>
      <c r="J598" s="59"/>
      <c r="K598" s="58"/>
    </row>
    <row r="599" spans="3:11" ht="14.25" customHeight="1">
      <c r="C599" s="58"/>
      <c r="D599" s="58"/>
      <c r="E599" s="59"/>
      <c r="F599" s="58"/>
      <c r="G599" s="60"/>
      <c r="I599" s="58"/>
      <c r="J599" s="59"/>
      <c r="K599" s="58"/>
    </row>
    <row r="600" spans="3:11" ht="14.25" customHeight="1">
      <c r="C600" s="58"/>
      <c r="D600" s="58"/>
      <c r="E600" s="59"/>
      <c r="F600" s="58"/>
      <c r="G600" s="60"/>
      <c r="I600" s="58"/>
      <c r="J600" s="59"/>
      <c r="K600" s="58"/>
    </row>
    <row r="601" spans="3:11" ht="14.25" customHeight="1">
      <c r="C601" s="58"/>
      <c r="D601" s="58"/>
      <c r="E601" s="59"/>
      <c r="F601" s="58"/>
      <c r="G601" s="60"/>
      <c r="I601" s="58"/>
      <c r="J601" s="59"/>
      <c r="K601" s="58"/>
    </row>
    <row r="602" spans="3:11" ht="14.25" customHeight="1">
      <c r="C602" s="58"/>
      <c r="D602" s="58"/>
      <c r="E602" s="59"/>
      <c r="F602" s="58"/>
      <c r="G602" s="60"/>
      <c r="I602" s="58"/>
      <c r="J602" s="59"/>
      <c r="K602" s="58"/>
    </row>
    <row r="603" spans="3:11" ht="14.25" customHeight="1">
      <c r="C603" s="58"/>
      <c r="D603" s="58"/>
      <c r="E603" s="59"/>
      <c r="F603" s="58"/>
      <c r="G603" s="60"/>
      <c r="I603" s="58"/>
      <c r="J603" s="59"/>
      <c r="K603" s="58"/>
    </row>
    <row r="604" spans="3:11" ht="14.25" customHeight="1">
      <c r="C604" s="58"/>
      <c r="D604" s="58"/>
      <c r="E604" s="59"/>
      <c r="F604" s="58"/>
      <c r="G604" s="60"/>
      <c r="I604" s="58"/>
      <c r="J604" s="59"/>
      <c r="K604" s="58"/>
    </row>
    <row r="605" spans="3:11" ht="14.25" customHeight="1">
      <c r="C605" s="58"/>
      <c r="D605" s="58"/>
      <c r="E605" s="59"/>
      <c r="F605" s="58"/>
      <c r="G605" s="60"/>
      <c r="I605" s="58"/>
      <c r="J605" s="59"/>
      <c r="K605" s="58"/>
    </row>
    <row r="606" spans="3:11" ht="14.25" customHeight="1">
      <c r="C606" s="58"/>
      <c r="D606" s="58"/>
      <c r="E606" s="59"/>
      <c r="F606" s="58"/>
      <c r="G606" s="60"/>
      <c r="I606" s="58"/>
      <c r="J606" s="59"/>
      <c r="K606" s="58"/>
    </row>
    <row r="607" spans="3:11" ht="14.25" customHeight="1">
      <c r="C607" s="58"/>
      <c r="D607" s="58"/>
      <c r="E607" s="59"/>
      <c r="F607" s="58"/>
      <c r="G607" s="60"/>
      <c r="I607" s="58"/>
      <c r="J607" s="59"/>
      <c r="K607" s="58"/>
    </row>
    <row r="608" spans="3:11" ht="14.25" customHeight="1">
      <c r="C608" s="58"/>
      <c r="D608" s="58"/>
      <c r="E608" s="59"/>
      <c r="F608" s="58"/>
      <c r="G608" s="60"/>
      <c r="I608" s="58"/>
      <c r="J608" s="59"/>
      <c r="K608" s="58"/>
    </row>
    <row r="609" spans="3:11" ht="14.25" customHeight="1">
      <c r="C609" s="58"/>
      <c r="D609" s="58"/>
      <c r="E609" s="59"/>
      <c r="F609" s="58"/>
      <c r="G609" s="60"/>
      <c r="I609" s="58"/>
      <c r="J609" s="59"/>
      <c r="K609" s="58"/>
    </row>
    <row r="610" spans="3:11" ht="14.25" customHeight="1">
      <c r="C610" s="58"/>
      <c r="D610" s="58"/>
      <c r="E610" s="59"/>
      <c r="F610" s="58"/>
      <c r="G610" s="60"/>
      <c r="I610" s="58"/>
      <c r="J610" s="59"/>
      <c r="K610" s="58"/>
    </row>
    <row r="611" spans="3:11" ht="14.25" customHeight="1">
      <c r="C611" s="58"/>
      <c r="D611" s="58"/>
      <c r="E611" s="59"/>
      <c r="F611" s="58"/>
      <c r="G611" s="60"/>
      <c r="I611" s="58"/>
      <c r="J611" s="59"/>
      <c r="K611" s="58"/>
    </row>
    <row r="612" spans="3:11" ht="14.25" customHeight="1">
      <c r="C612" s="58"/>
      <c r="D612" s="58"/>
      <c r="E612" s="59"/>
      <c r="F612" s="58"/>
      <c r="G612" s="60"/>
      <c r="I612" s="58"/>
      <c r="J612" s="59"/>
      <c r="K612" s="58"/>
    </row>
    <row r="613" spans="3:11" ht="14.25" customHeight="1">
      <c r="C613" s="58"/>
      <c r="D613" s="58"/>
      <c r="E613" s="59"/>
      <c r="F613" s="58"/>
      <c r="G613" s="60"/>
      <c r="I613" s="58"/>
      <c r="J613" s="59"/>
      <c r="K613" s="58"/>
    </row>
    <row r="614" spans="3:11" ht="14.25" customHeight="1">
      <c r="C614" s="58"/>
      <c r="D614" s="58"/>
      <c r="E614" s="59"/>
      <c r="F614" s="58"/>
      <c r="G614" s="60"/>
      <c r="I614" s="58"/>
      <c r="J614" s="59"/>
      <c r="K614" s="58"/>
    </row>
    <row r="615" spans="3:11" ht="14.25" customHeight="1">
      <c r="C615" s="58"/>
      <c r="D615" s="58"/>
      <c r="E615" s="59"/>
      <c r="F615" s="58"/>
      <c r="G615" s="60"/>
      <c r="I615" s="58"/>
      <c r="J615" s="59"/>
      <c r="K615" s="58"/>
    </row>
    <row r="616" spans="3:11" ht="14.25" customHeight="1">
      <c r="C616" s="58"/>
      <c r="D616" s="58"/>
      <c r="E616" s="59"/>
      <c r="F616" s="58"/>
      <c r="G616" s="60"/>
      <c r="I616" s="58"/>
      <c r="J616" s="59"/>
      <c r="K616" s="58"/>
    </row>
    <row r="617" spans="3:11" ht="14.25" customHeight="1">
      <c r="C617" s="58"/>
      <c r="D617" s="58"/>
      <c r="E617" s="59"/>
      <c r="F617" s="58"/>
      <c r="G617" s="60"/>
      <c r="I617" s="58"/>
      <c r="J617" s="59"/>
      <c r="K617" s="58"/>
    </row>
    <row r="618" spans="3:11" ht="14.25" customHeight="1">
      <c r="C618" s="58"/>
      <c r="D618" s="58"/>
      <c r="E618" s="59"/>
      <c r="F618" s="58"/>
      <c r="G618" s="60"/>
      <c r="I618" s="58"/>
      <c r="J618" s="59"/>
      <c r="K618" s="58"/>
    </row>
    <row r="619" spans="3:11" ht="14.25" customHeight="1">
      <c r="C619" s="58"/>
      <c r="D619" s="58"/>
      <c r="E619" s="59"/>
      <c r="F619" s="58"/>
      <c r="G619" s="60"/>
      <c r="I619" s="58"/>
      <c r="J619" s="59"/>
      <c r="K619" s="58"/>
    </row>
    <row r="620" spans="3:11" ht="14.25" customHeight="1">
      <c r="C620" s="58"/>
      <c r="D620" s="58"/>
      <c r="E620" s="59"/>
      <c r="F620" s="58"/>
      <c r="G620" s="60"/>
      <c r="I620" s="58"/>
      <c r="J620" s="59"/>
      <c r="K620" s="58"/>
    </row>
    <row r="621" spans="3:11" ht="14.25" customHeight="1">
      <c r="C621" s="58"/>
      <c r="D621" s="58"/>
      <c r="E621" s="59"/>
      <c r="F621" s="58"/>
      <c r="G621" s="60"/>
      <c r="I621" s="58"/>
      <c r="J621" s="59"/>
      <c r="K621" s="58"/>
    </row>
    <row r="622" spans="3:11" ht="14.25" customHeight="1">
      <c r="C622" s="58"/>
      <c r="D622" s="58"/>
      <c r="E622" s="59"/>
      <c r="F622" s="58"/>
      <c r="G622" s="60"/>
      <c r="I622" s="58"/>
      <c r="J622" s="59"/>
      <c r="K622" s="58"/>
    </row>
    <row r="623" spans="3:11" ht="14.25" customHeight="1">
      <c r="C623" s="58"/>
      <c r="D623" s="58"/>
      <c r="E623" s="59"/>
      <c r="F623" s="58"/>
      <c r="G623" s="60"/>
      <c r="I623" s="58"/>
      <c r="J623" s="59"/>
      <c r="K623" s="58"/>
    </row>
    <row r="624" spans="3:11" ht="14.25" customHeight="1">
      <c r="C624" s="58"/>
      <c r="D624" s="58"/>
      <c r="E624" s="59"/>
      <c r="F624" s="58"/>
      <c r="G624" s="60"/>
      <c r="I624" s="58"/>
      <c r="J624" s="59"/>
      <c r="K624" s="58"/>
    </row>
    <row r="625" spans="3:11" ht="14.25" customHeight="1">
      <c r="C625" s="58"/>
      <c r="D625" s="58"/>
      <c r="E625" s="59"/>
      <c r="F625" s="58"/>
      <c r="G625" s="60"/>
      <c r="I625" s="58"/>
      <c r="J625" s="59"/>
      <c r="K625" s="58"/>
    </row>
    <row r="626" spans="3:11" ht="14.25" customHeight="1">
      <c r="C626" s="58"/>
      <c r="D626" s="58"/>
      <c r="E626" s="59"/>
      <c r="F626" s="58"/>
      <c r="G626" s="60"/>
      <c r="I626" s="58"/>
      <c r="J626" s="59"/>
      <c r="K626" s="58"/>
    </row>
    <row r="627" spans="3:11" ht="14.25" customHeight="1">
      <c r="C627" s="58"/>
      <c r="D627" s="58"/>
      <c r="E627" s="59"/>
      <c r="F627" s="58"/>
      <c r="G627" s="60"/>
      <c r="I627" s="58"/>
      <c r="J627" s="59"/>
      <c r="K627" s="58"/>
    </row>
    <row r="628" spans="3:11" ht="14.25" customHeight="1">
      <c r="C628" s="58"/>
      <c r="D628" s="58"/>
      <c r="E628" s="59"/>
      <c r="F628" s="58"/>
      <c r="G628" s="60"/>
      <c r="I628" s="58"/>
      <c r="J628" s="59"/>
      <c r="K628" s="58"/>
    </row>
    <row r="629" spans="3:11" ht="14.25" customHeight="1">
      <c r="C629" s="58"/>
      <c r="D629" s="58"/>
      <c r="E629" s="59"/>
      <c r="F629" s="58"/>
      <c r="G629" s="60"/>
      <c r="I629" s="58"/>
      <c r="J629" s="59"/>
      <c r="K629" s="58"/>
    </row>
    <row r="630" spans="3:11" ht="14.25" customHeight="1">
      <c r="C630" s="58"/>
      <c r="D630" s="58"/>
      <c r="E630" s="59"/>
      <c r="F630" s="58"/>
      <c r="G630" s="60"/>
      <c r="I630" s="58"/>
      <c r="J630" s="59"/>
      <c r="K630" s="58"/>
    </row>
    <row r="631" spans="3:11" ht="14.25" customHeight="1">
      <c r="C631" s="58"/>
      <c r="D631" s="58"/>
      <c r="E631" s="59"/>
      <c r="F631" s="58"/>
      <c r="G631" s="60"/>
      <c r="I631" s="58"/>
      <c r="J631" s="59"/>
      <c r="K631" s="58"/>
    </row>
    <row r="632" spans="3:11" ht="14.25" customHeight="1">
      <c r="C632" s="58"/>
      <c r="D632" s="58"/>
      <c r="E632" s="59"/>
      <c r="F632" s="58"/>
      <c r="G632" s="60"/>
      <c r="I632" s="58"/>
      <c r="J632" s="59"/>
      <c r="K632" s="58"/>
    </row>
    <row r="633" spans="3:11" ht="14.25" customHeight="1">
      <c r="C633" s="58"/>
      <c r="D633" s="58"/>
      <c r="E633" s="59"/>
      <c r="F633" s="58"/>
      <c r="G633" s="60"/>
      <c r="I633" s="58"/>
      <c r="J633" s="59"/>
      <c r="K633" s="58"/>
    </row>
    <row r="634" spans="3:11" ht="14.25" customHeight="1">
      <c r="C634" s="58"/>
      <c r="D634" s="58"/>
      <c r="E634" s="59"/>
      <c r="F634" s="58"/>
      <c r="G634" s="60"/>
      <c r="I634" s="58"/>
      <c r="J634" s="59"/>
      <c r="K634" s="58"/>
    </row>
    <row r="635" spans="3:11" ht="14.25" customHeight="1">
      <c r="C635" s="58"/>
      <c r="D635" s="58"/>
      <c r="E635" s="59"/>
      <c r="F635" s="58"/>
      <c r="G635" s="60"/>
      <c r="I635" s="58"/>
      <c r="J635" s="59"/>
      <c r="K635" s="58"/>
    </row>
    <row r="636" spans="3:11" ht="14.25" customHeight="1">
      <c r="C636" s="58"/>
      <c r="D636" s="58"/>
      <c r="E636" s="59"/>
      <c r="F636" s="58"/>
      <c r="G636" s="60"/>
      <c r="I636" s="58"/>
      <c r="J636" s="59"/>
      <c r="K636" s="58"/>
    </row>
    <row r="637" spans="3:11" ht="14.25" customHeight="1">
      <c r="C637" s="58"/>
      <c r="D637" s="58"/>
      <c r="E637" s="59"/>
      <c r="F637" s="58"/>
      <c r="G637" s="60"/>
      <c r="I637" s="58"/>
      <c r="J637" s="59"/>
      <c r="K637" s="58"/>
    </row>
    <row r="638" spans="3:11" ht="14.25" customHeight="1">
      <c r="C638" s="58"/>
      <c r="D638" s="58"/>
      <c r="E638" s="59"/>
      <c r="F638" s="58"/>
      <c r="G638" s="60"/>
      <c r="I638" s="58"/>
      <c r="J638" s="59"/>
      <c r="K638" s="58"/>
    </row>
    <row r="639" spans="3:11" ht="14.25" customHeight="1">
      <c r="C639" s="58"/>
      <c r="D639" s="58"/>
      <c r="E639" s="59"/>
      <c r="F639" s="58"/>
      <c r="G639" s="60"/>
      <c r="I639" s="58"/>
      <c r="J639" s="59"/>
      <c r="K639" s="58"/>
    </row>
    <row r="640" spans="3:11" ht="14.25" customHeight="1">
      <c r="C640" s="58"/>
      <c r="D640" s="58"/>
      <c r="E640" s="59"/>
      <c r="F640" s="58"/>
      <c r="G640" s="60"/>
      <c r="I640" s="58"/>
      <c r="J640" s="59"/>
      <c r="K640" s="58"/>
    </row>
    <row r="641" spans="3:11" ht="14.25" customHeight="1">
      <c r="C641" s="58"/>
      <c r="D641" s="58"/>
      <c r="E641" s="59"/>
      <c r="F641" s="58"/>
      <c r="G641" s="60"/>
      <c r="I641" s="58"/>
      <c r="J641" s="59"/>
      <c r="K641" s="58"/>
    </row>
    <row r="642" spans="3:11" ht="14.25" customHeight="1">
      <c r="C642" s="58"/>
      <c r="D642" s="58"/>
      <c r="E642" s="59"/>
      <c r="F642" s="58"/>
      <c r="G642" s="60"/>
      <c r="I642" s="58"/>
      <c r="J642" s="59"/>
      <c r="K642" s="58"/>
    </row>
    <row r="643" spans="3:11" ht="14.25" customHeight="1">
      <c r="C643" s="58"/>
      <c r="D643" s="58"/>
      <c r="E643" s="59"/>
      <c r="F643" s="58"/>
      <c r="G643" s="60"/>
      <c r="I643" s="58"/>
      <c r="J643" s="59"/>
      <c r="K643" s="58"/>
    </row>
    <row r="644" spans="3:11" ht="14.25" customHeight="1">
      <c r="C644" s="58"/>
      <c r="D644" s="58"/>
      <c r="E644" s="59"/>
      <c r="F644" s="58"/>
      <c r="G644" s="60"/>
      <c r="I644" s="58"/>
      <c r="J644" s="59"/>
      <c r="K644" s="58"/>
    </row>
    <row r="645" spans="3:11" ht="14.25" customHeight="1">
      <c r="C645" s="58"/>
      <c r="D645" s="58"/>
      <c r="E645" s="59"/>
      <c r="F645" s="58"/>
      <c r="G645" s="60"/>
      <c r="I645" s="58"/>
      <c r="J645" s="59"/>
      <c r="K645" s="58"/>
    </row>
    <row r="646" spans="3:11" ht="14.25" customHeight="1">
      <c r="C646" s="58"/>
      <c r="D646" s="58"/>
      <c r="E646" s="59"/>
      <c r="F646" s="58"/>
      <c r="G646" s="60"/>
      <c r="I646" s="58"/>
      <c r="J646" s="59"/>
      <c r="K646" s="58"/>
    </row>
    <row r="647" spans="3:11" ht="14.25" customHeight="1">
      <c r="C647" s="58"/>
      <c r="D647" s="58"/>
      <c r="E647" s="59"/>
      <c r="F647" s="58"/>
      <c r="G647" s="60"/>
      <c r="I647" s="58"/>
      <c r="J647" s="59"/>
      <c r="K647" s="58"/>
    </row>
    <row r="648" spans="3:11" ht="14.25" customHeight="1">
      <c r="C648" s="58"/>
      <c r="D648" s="58"/>
      <c r="E648" s="59"/>
      <c r="F648" s="58"/>
      <c r="G648" s="60"/>
      <c r="I648" s="58"/>
      <c r="J648" s="59"/>
      <c r="K648" s="58"/>
    </row>
    <row r="649" spans="3:11" ht="14.25" customHeight="1">
      <c r="C649" s="58"/>
      <c r="D649" s="58"/>
      <c r="E649" s="59"/>
      <c r="F649" s="58"/>
      <c r="G649" s="60"/>
      <c r="I649" s="58"/>
      <c r="J649" s="59"/>
      <c r="K649" s="58"/>
    </row>
    <row r="650" spans="3:11" ht="14.25" customHeight="1">
      <c r="C650" s="58"/>
      <c r="D650" s="58"/>
      <c r="E650" s="59"/>
      <c r="F650" s="58"/>
      <c r="G650" s="60"/>
      <c r="I650" s="58"/>
      <c r="J650" s="59"/>
      <c r="K650" s="58"/>
    </row>
    <row r="651" spans="3:11" ht="14.25" customHeight="1">
      <c r="C651" s="58"/>
      <c r="D651" s="58"/>
      <c r="E651" s="59"/>
      <c r="F651" s="58"/>
      <c r="G651" s="60"/>
      <c r="I651" s="58"/>
      <c r="J651" s="59"/>
      <c r="K651" s="58"/>
    </row>
    <row r="652" spans="3:11" ht="14.25" customHeight="1">
      <c r="C652" s="58"/>
      <c r="D652" s="58"/>
      <c r="E652" s="59"/>
      <c r="F652" s="58"/>
      <c r="G652" s="60"/>
      <c r="I652" s="58"/>
      <c r="J652" s="59"/>
      <c r="K652" s="58"/>
    </row>
    <row r="653" spans="3:11" ht="14.25" customHeight="1">
      <c r="C653" s="58"/>
      <c r="D653" s="58"/>
      <c r="E653" s="59"/>
      <c r="F653" s="58"/>
      <c r="G653" s="60"/>
      <c r="I653" s="58"/>
      <c r="J653" s="59"/>
      <c r="K653" s="58"/>
    </row>
    <row r="654" spans="3:11" ht="14.25" customHeight="1">
      <c r="C654" s="58"/>
      <c r="D654" s="58"/>
      <c r="E654" s="59"/>
      <c r="F654" s="58"/>
      <c r="G654" s="60"/>
      <c r="I654" s="58"/>
      <c r="J654" s="59"/>
      <c r="K654" s="58"/>
    </row>
    <row r="655" spans="3:11" ht="14.25" customHeight="1">
      <c r="C655" s="58"/>
      <c r="D655" s="58"/>
      <c r="E655" s="59"/>
      <c r="F655" s="58"/>
      <c r="G655" s="60"/>
      <c r="I655" s="58"/>
      <c r="J655" s="59"/>
      <c r="K655" s="58"/>
    </row>
    <row r="656" spans="3:11" ht="14.25" customHeight="1">
      <c r="C656" s="58"/>
      <c r="D656" s="58"/>
      <c r="E656" s="59"/>
      <c r="F656" s="58"/>
      <c r="G656" s="60"/>
      <c r="I656" s="58"/>
      <c r="J656" s="59"/>
      <c r="K656" s="58"/>
    </row>
    <row r="657" spans="3:11" ht="14.25" customHeight="1">
      <c r="C657" s="58"/>
      <c r="D657" s="58"/>
      <c r="E657" s="59"/>
      <c r="F657" s="58"/>
      <c r="G657" s="60"/>
      <c r="I657" s="58"/>
      <c r="J657" s="59"/>
      <c r="K657" s="58"/>
    </row>
    <row r="658" spans="3:11" ht="14.25" customHeight="1">
      <c r="C658" s="58"/>
      <c r="D658" s="58"/>
      <c r="E658" s="59"/>
      <c r="F658" s="58"/>
      <c r="G658" s="60"/>
      <c r="I658" s="58"/>
      <c r="J658" s="59"/>
      <c r="K658" s="58"/>
    </row>
    <row r="659" spans="3:11" ht="14.25" customHeight="1">
      <c r="C659" s="58"/>
      <c r="D659" s="58"/>
      <c r="E659" s="59"/>
      <c r="F659" s="58"/>
      <c r="G659" s="60"/>
      <c r="I659" s="58"/>
      <c r="J659" s="59"/>
      <c r="K659" s="58"/>
    </row>
    <row r="660" spans="3:11" ht="14.25" customHeight="1">
      <c r="C660" s="58"/>
      <c r="D660" s="58"/>
      <c r="E660" s="59"/>
      <c r="F660" s="58"/>
      <c r="G660" s="60"/>
      <c r="I660" s="58"/>
      <c r="J660" s="59"/>
      <c r="K660" s="58"/>
    </row>
    <row r="661" spans="3:11" ht="14.25" customHeight="1">
      <c r="C661" s="58"/>
      <c r="D661" s="58"/>
      <c r="E661" s="59"/>
      <c r="F661" s="58"/>
      <c r="G661" s="60"/>
      <c r="I661" s="58"/>
      <c r="J661" s="59"/>
      <c r="K661" s="58"/>
    </row>
    <row r="662" spans="3:11" ht="14.25" customHeight="1">
      <c r="C662" s="58"/>
      <c r="D662" s="58"/>
      <c r="E662" s="59"/>
      <c r="F662" s="58"/>
      <c r="G662" s="60"/>
      <c r="I662" s="58"/>
      <c r="J662" s="59"/>
      <c r="K662" s="58"/>
    </row>
    <row r="663" spans="3:11" ht="14.25" customHeight="1">
      <c r="C663" s="58"/>
      <c r="D663" s="58"/>
      <c r="E663" s="59"/>
      <c r="F663" s="58"/>
      <c r="G663" s="60"/>
      <c r="I663" s="58"/>
      <c r="J663" s="59"/>
      <c r="K663" s="58"/>
    </row>
    <row r="664" spans="3:11" ht="14.25" customHeight="1">
      <c r="C664" s="58"/>
      <c r="D664" s="58"/>
      <c r="E664" s="59"/>
      <c r="F664" s="58"/>
      <c r="G664" s="60"/>
      <c r="I664" s="58"/>
      <c r="J664" s="59"/>
      <c r="K664" s="58"/>
    </row>
    <row r="665" spans="3:11" ht="14.25" customHeight="1">
      <c r="C665" s="58"/>
      <c r="D665" s="58"/>
      <c r="E665" s="59"/>
      <c r="F665" s="58"/>
      <c r="G665" s="60"/>
      <c r="I665" s="58"/>
      <c r="J665" s="59"/>
      <c r="K665" s="58"/>
    </row>
    <row r="666" spans="3:11" ht="14.25" customHeight="1">
      <c r="C666" s="58"/>
      <c r="D666" s="58"/>
      <c r="E666" s="59"/>
      <c r="F666" s="58"/>
      <c r="G666" s="60"/>
      <c r="I666" s="58"/>
      <c r="J666" s="59"/>
      <c r="K666" s="58"/>
    </row>
    <row r="667" spans="3:11" ht="14.25" customHeight="1">
      <c r="C667" s="58"/>
      <c r="D667" s="58"/>
      <c r="E667" s="59"/>
      <c r="F667" s="58"/>
      <c r="G667" s="60"/>
      <c r="I667" s="58"/>
      <c r="J667" s="59"/>
      <c r="K667" s="58"/>
    </row>
    <row r="668" spans="3:11" ht="14.25" customHeight="1">
      <c r="C668" s="58"/>
      <c r="D668" s="58"/>
      <c r="E668" s="59"/>
      <c r="F668" s="58"/>
      <c r="G668" s="60"/>
      <c r="I668" s="58"/>
      <c r="J668" s="59"/>
      <c r="K668" s="58"/>
    </row>
    <row r="669" spans="3:11" ht="14.25" customHeight="1">
      <c r="C669" s="58"/>
      <c r="D669" s="58"/>
      <c r="E669" s="59"/>
      <c r="F669" s="58"/>
      <c r="G669" s="60"/>
      <c r="I669" s="58"/>
      <c r="J669" s="59"/>
      <c r="K669" s="58"/>
    </row>
    <row r="670" spans="3:11" ht="14.25" customHeight="1">
      <c r="C670" s="58"/>
      <c r="D670" s="58"/>
      <c r="E670" s="59"/>
      <c r="F670" s="58"/>
      <c r="G670" s="60"/>
      <c r="I670" s="58"/>
      <c r="J670" s="59"/>
      <c r="K670" s="58"/>
    </row>
    <row r="671" spans="3:11" ht="14.25" customHeight="1">
      <c r="C671" s="58"/>
      <c r="D671" s="58"/>
      <c r="E671" s="59"/>
      <c r="F671" s="58"/>
      <c r="G671" s="60"/>
      <c r="I671" s="58"/>
      <c r="J671" s="59"/>
      <c r="K671" s="58"/>
    </row>
    <row r="672" spans="3:11" ht="14.25" customHeight="1">
      <c r="C672" s="58"/>
      <c r="D672" s="58"/>
      <c r="E672" s="59"/>
      <c r="F672" s="58"/>
      <c r="G672" s="60"/>
      <c r="I672" s="58"/>
      <c r="J672" s="59"/>
      <c r="K672" s="58"/>
    </row>
    <row r="673" spans="3:11" ht="14.25" customHeight="1">
      <c r="C673" s="58"/>
      <c r="D673" s="58"/>
      <c r="E673" s="59"/>
      <c r="F673" s="58"/>
      <c r="G673" s="60"/>
      <c r="I673" s="58"/>
      <c r="J673" s="59"/>
      <c r="K673" s="58"/>
    </row>
    <row r="674" spans="3:11" ht="14.25" customHeight="1">
      <c r="C674" s="58"/>
      <c r="D674" s="58"/>
      <c r="E674" s="59"/>
      <c r="F674" s="58"/>
      <c r="G674" s="60"/>
      <c r="I674" s="58"/>
      <c r="J674" s="59"/>
      <c r="K674" s="58"/>
    </row>
    <row r="675" spans="3:11" ht="14.25" customHeight="1">
      <c r="C675" s="58"/>
      <c r="D675" s="58"/>
      <c r="E675" s="59"/>
      <c r="F675" s="58"/>
      <c r="G675" s="60"/>
      <c r="I675" s="58"/>
      <c r="J675" s="59"/>
      <c r="K675" s="58"/>
    </row>
    <row r="676" spans="3:11" ht="14.25" customHeight="1">
      <c r="C676" s="58"/>
      <c r="D676" s="58"/>
      <c r="E676" s="59"/>
      <c r="F676" s="58"/>
      <c r="G676" s="60"/>
      <c r="I676" s="58"/>
      <c r="J676" s="59"/>
      <c r="K676" s="58"/>
    </row>
    <row r="677" spans="3:11" ht="14.25" customHeight="1">
      <c r="C677" s="58"/>
      <c r="D677" s="58"/>
      <c r="E677" s="59"/>
      <c r="F677" s="58"/>
      <c r="G677" s="60"/>
      <c r="I677" s="58"/>
      <c r="J677" s="59"/>
      <c r="K677" s="58"/>
    </row>
    <row r="678" spans="3:11" ht="14.25" customHeight="1">
      <c r="C678" s="58"/>
      <c r="D678" s="58"/>
      <c r="E678" s="59"/>
      <c r="F678" s="58"/>
      <c r="G678" s="60"/>
      <c r="I678" s="58"/>
      <c r="J678" s="59"/>
      <c r="K678" s="58"/>
    </row>
    <row r="679" spans="3:11" ht="14.25" customHeight="1">
      <c r="C679" s="58"/>
      <c r="D679" s="58"/>
      <c r="E679" s="59"/>
      <c r="F679" s="58"/>
      <c r="G679" s="60"/>
      <c r="I679" s="58"/>
      <c r="J679" s="59"/>
      <c r="K679" s="58"/>
    </row>
    <row r="680" spans="3:11" ht="14.25" customHeight="1">
      <c r="C680" s="58"/>
      <c r="D680" s="58"/>
      <c r="E680" s="59"/>
      <c r="F680" s="58"/>
      <c r="G680" s="60"/>
      <c r="I680" s="58"/>
      <c r="J680" s="59"/>
      <c r="K680" s="58"/>
    </row>
    <row r="681" spans="3:11" ht="14.25" customHeight="1">
      <c r="C681" s="58"/>
      <c r="D681" s="58"/>
      <c r="E681" s="59"/>
      <c r="F681" s="58"/>
      <c r="G681" s="60"/>
      <c r="I681" s="58"/>
      <c r="J681" s="59"/>
      <c r="K681" s="58"/>
    </row>
    <row r="682" spans="3:11" ht="14.25" customHeight="1">
      <c r="C682" s="58"/>
      <c r="D682" s="58"/>
      <c r="E682" s="59"/>
      <c r="F682" s="58"/>
      <c r="G682" s="60"/>
      <c r="I682" s="58"/>
      <c r="J682" s="59"/>
      <c r="K682" s="58"/>
    </row>
    <row r="683" spans="3:11" ht="14.25" customHeight="1">
      <c r="C683" s="58"/>
      <c r="D683" s="58"/>
      <c r="E683" s="59"/>
      <c r="F683" s="58"/>
      <c r="G683" s="60"/>
      <c r="I683" s="58"/>
      <c r="J683" s="59"/>
      <c r="K683" s="58"/>
    </row>
    <row r="684" spans="3:11" ht="14.25" customHeight="1">
      <c r="C684" s="58"/>
      <c r="D684" s="58"/>
      <c r="E684" s="59"/>
      <c r="F684" s="58"/>
      <c r="G684" s="60"/>
      <c r="I684" s="58"/>
      <c r="J684" s="59"/>
      <c r="K684" s="58"/>
    </row>
    <row r="685" spans="3:11" ht="14.25" customHeight="1">
      <c r="C685" s="58"/>
      <c r="D685" s="58"/>
      <c r="E685" s="59"/>
      <c r="F685" s="58"/>
      <c r="G685" s="60"/>
      <c r="I685" s="58"/>
      <c r="J685" s="59"/>
      <c r="K685" s="58"/>
    </row>
    <row r="686" spans="3:11" ht="14.25" customHeight="1">
      <c r="C686" s="58"/>
      <c r="D686" s="58"/>
      <c r="E686" s="59"/>
      <c r="F686" s="58"/>
      <c r="G686" s="60"/>
      <c r="I686" s="58"/>
      <c r="J686" s="59"/>
      <c r="K686" s="58"/>
    </row>
    <row r="687" spans="3:11" ht="14.25" customHeight="1">
      <c r="C687" s="58"/>
      <c r="D687" s="58"/>
      <c r="E687" s="59"/>
      <c r="F687" s="58"/>
      <c r="G687" s="60"/>
      <c r="I687" s="58"/>
      <c r="J687" s="59"/>
      <c r="K687" s="58"/>
    </row>
    <row r="688" spans="3:11" ht="14.25" customHeight="1">
      <c r="C688" s="58"/>
      <c r="D688" s="58"/>
      <c r="E688" s="59"/>
      <c r="F688" s="58"/>
      <c r="G688" s="60"/>
      <c r="I688" s="58"/>
      <c r="J688" s="59"/>
      <c r="K688" s="58"/>
    </row>
    <row r="689" spans="3:11" ht="14.25" customHeight="1">
      <c r="C689" s="58"/>
      <c r="D689" s="58"/>
      <c r="E689" s="59"/>
      <c r="F689" s="58"/>
      <c r="G689" s="60"/>
      <c r="I689" s="58"/>
      <c r="J689" s="59"/>
      <c r="K689" s="58"/>
    </row>
    <row r="690" spans="3:11" ht="14.25" customHeight="1">
      <c r="C690" s="58"/>
      <c r="D690" s="58"/>
      <c r="E690" s="59"/>
      <c r="F690" s="58"/>
      <c r="G690" s="60"/>
      <c r="I690" s="58"/>
      <c r="J690" s="59"/>
      <c r="K690" s="58"/>
    </row>
    <row r="691" spans="3:11" ht="14.25" customHeight="1">
      <c r="C691" s="58"/>
      <c r="D691" s="58"/>
      <c r="E691" s="59"/>
      <c r="F691" s="58"/>
      <c r="G691" s="60"/>
      <c r="I691" s="58"/>
      <c r="J691" s="59"/>
      <c r="K691" s="58"/>
    </row>
    <row r="692" spans="3:11" ht="14.25" customHeight="1">
      <c r="C692" s="58"/>
      <c r="D692" s="58"/>
      <c r="E692" s="59"/>
      <c r="F692" s="58"/>
      <c r="G692" s="60"/>
      <c r="I692" s="58"/>
      <c r="J692" s="59"/>
      <c r="K692" s="58"/>
    </row>
    <row r="693" spans="3:11" ht="14.25" customHeight="1">
      <c r="C693" s="58"/>
      <c r="D693" s="58"/>
      <c r="E693" s="59"/>
      <c r="F693" s="58"/>
      <c r="G693" s="60"/>
      <c r="I693" s="58"/>
      <c r="J693" s="59"/>
      <c r="K693" s="58"/>
    </row>
    <row r="694" spans="3:11" ht="14.25" customHeight="1">
      <c r="C694" s="58"/>
      <c r="D694" s="58"/>
      <c r="E694" s="59"/>
      <c r="F694" s="58"/>
      <c r="G694" s="60"/>
      <c r="I694" s="58"/>
      <c r="J694" s="59"/>
      <c r="K694" s="58"/>
    </row>
    <row r="695" spans="3:11" ht="14.25" customHeight="1">
      <c r="C695" s="58"/>
      <c r="D695" s="58"/>
      <c r="E695" s="59"/>
      <c r="F695" s="58"/>
      <c r="G695" s="60"/>
      <c r="I695" s="58"/>
      <c r="J695" s="59"/>
      <c r="K695" s="58"/>
    </row>
    <row r="696" spans="3:11" ht="14.25" customHeight="1">
      <c r="C696" s="58"/>
      <c r="D696" s="58"/>
      <c r="E696" s="59"/>
      <c r="F696" s="58"/>
      <c r="G696" s="60"/>
      <c r="I696" s="58"/>
      <c r="J696" s="59"/>
      <c r="K696" s="58"/>
    </row>
    <row r="697" spans="3:11" ht="14.25" customHeight="1">
      <c r="C697" s="58"/>
      <c r="D697" s="58"/>
      <c r="E697" s="59"/>
      <c r="F697" s="58"/>
      <c r="G697" s="60"/>
      <c r="I697" s="58"/>
      <c r="J697" s="59"/>
      <c r="K697" s="58"/>
    </row>
    <row r="698" spans="3:11" ht="14.25" customHeight="1">
      <c r="C698" s="58"/>
      <c r="D698" s="58"/>
      <c r="E698" s="59"/>
      <c r="F698" s="58"/>
      <c r="G698" s="60"/>
      <c r="I698" s="58"/>
      <c r="J698" s="59"/>
      <c r="K698" s="58"/>
    </row>
    <row r="699" spans="3:11" ht="14.25" customHeight="1">
      <c r="C699" s="58"/>
      <c r="D699" s="58"/>
      <c r="E699" s="59"/>
      <c r="F699" s="58"/>
      <c r="G699" s="60"/>
      <c r="I699" s="58"/>
      <c r="J699" s="59"/>
      <c r="K699" s="58"/>
    </row>
    <row r="700" spans="3:11" ht="14.25" customHeight="1">
      <c r="C700" s="58"/>
      <c r="D700" s="58"/>
      <c r="E700" s="59"/>
      <c r="F700" s="58"/>
      <c r="G700" s="60"/>
      <c r="I700" s="58"/>
      <c r="J700" s="59"/>
      <c r="K700" s="58"/>
    </row>
    <row r="701" spans="3:11" ht="14.25" customHeight="1">
      <c r="C701" s="58"/>
      <c r="D701" s="58"/>
      <c r="E701" s="59"/>
      <c r="F701" s="58"/>
      <c r="G701" s="60"/>
      <c r="I701" s="58"/>
      <c r="J701" s="59"/>
      <c r="K701" s="58"/>
    </row>
    <row r="702" spans="3:11" ht="14.25" customHeight="1">
      <c r="C702" s="58"/>
      <c r="D702" s="58"/>
      <c r="E702" s="59"/>
      <c r="F702" s="58"/>
      <c r="G702" s="60"/>
      <c r="I702" s="58"/>
      <c r="J702" s="59"/>
      <c r="K702" s="58"/>
    </row>
    <row r="703" spans="3:11" ht="14.25" customHeight="1">
      <c r="C703" s="58"/>
      <c r="D703" s="58"/>
      <c r="E703" s="59"/>
      <c r="F703" s="58"/>
      <c r="G703" s="60"/>
      <c r="I703" s="58"/>
      <c r="J703" s="59"/>
      <c r="K703" s="58"/>
    </row>
    <row r="704" spans="3:11" ht="14.25" customHeight="1">
      <c r="C704" s="58"/>
      <c r="D704" s="58"/>
      <c r="E704" s="59"/>
      <c r="F704" s="58"/>
      <c r="G704" s="60"/>
      <c r="I704" s="58"/>
      <c r="J704" s="59"/>
      <c r="K704" s="58"/>
    </row>
    <row r="705" spans="3:11" ht="14.25" customHeight="1">
      <c r="C705" s="58"/>
      <c r="D705" s="58"/>
      <c r="E705" s="59"/>
      <c r="F705" s="58"/>
      <c r="G705" s="60"/>
      <c r="I705" s="58"/>
      <c r="J705" s="59"/>
      <c r="K705" s="58"/>
    </row>
    <row r="706" spans="3:11" ht="14.25" customHeight="1">
      <c r="C706" s="58"/>
      <c r="D706" s="58"/>
      <c r="E706" s="59"/>
      <c r="F706" s="58"/>
      <c r="G706" s="60"/>
      <c r="I706" s="58"/>
      <c r="J706" s="59"/>
      <c r="K706" s="58"/>
    </row>
    <row r="707" spans="3:11" ht="14.25" customHeight="1">
      <c r="C707" s="58"/>
      <c r="D707" s="58"/>
      <c r="E707" s="59"/>
      <c r="F707" s="58"/>
      <c r="G707" s="60"/>
      <c r="I707" s="58"/>
      <c r="J707" s="59"/>
      <c r="K707" s="58"/>
    </row>
    <row r="708" spans="3:11" ht="14.25" customHeight="1">
      <c r="C708" s="58"/>
      <c r="D708" s="58"/>
      <c r="E708" s="59"/>
      <c r="F708" s="58"/>
      <c r="G708" s="60"/>
      <c r="I708" s="58"/>
      <c r="J708" s="59"/>
      <c r="K708" s="58"/>
    </row>
    <row r="709" spans="3:11" ht="14.25" customHeight="1">
      <c r="C709" s="58"/>
      <c r="D709" s="58"/>
      <c r="E709" s="59"/>
      <c r="F709" s="58"/>
      <c r="G709" s="60"/>
      <c r="I709" s="58"/>
      <c r="J709" s="59"/>
      <c r="K709" s="58"/>
    </row>
    <row r="710" spans="3:11" ht="14.25" customHeight="1">
      <c r="C710" s="58"/>
      <c r="D710" s="58"/>
      <c r="E710" s="59"/>
      <c r="F710" s="58"/>
      <c r="G710" s="60"/>
      <c r="I710" s="58"/>
      <c r="J710" s="59"/>
      <c r="K710" s="58"/>
    </row>
    <row r="711" spans="3:11" ht="14.25" customHeight="1">
      <c r="C711" s="58"/>
      <c r="D711" s="58"/>
      <c r="E711" s="59"/>
      <c r="F711" s="58"/>
      <c r="G711" s="60"/>
      <c r="I711" s="58"/>
      <c r="J711" s="59"/>
      <c r="K711" s="58"/>
    </row>
    <row r="712" spans="3:11" ht="14.25" customHeight="1">
      <c r="C712" s="58"/>
      <c r="D712" s="58"/>
      <c r="E712" s="59"/>
      <c r="F712" s="58"/>
      <c r="G712" s="60"/>
      <c r="I712" s="58"/>
      <c r="J712" s="59"/>
      <c r="K712" s="58"/>
    </row>
    <row r="713" spans="3:11" ht="14.25" customHeight="1">
      <c r="C713" s="58"/>
      <c r="D713" s="58"/>
      <c r="E713" s="59"/>
      <c r="F713" s="58"/>
      <c r="G713" s="60"/>
      <c r="I713" s="58"/>
      <c r="J713" s="59"/>
      <c r="K713" s="58"/>
    </row>
    <row r="714" spans="3:11" ht="14.25" customHeight="1">
      <c r="C714" s="58"/>
      <c r="D714" s="58"/>
      <c r="E714" s="59"/>
      <c r="F714" s="58"/>
      <c r="G714" s="60"/>
      <c r="I714" s="58"/>
      <c r="J714" s="59"/>
      <c r="K714" s="58"/>
    </row>
    <row r="715" spans="3:11" ht="14.25" customHeight="1">
      <c r="C715" s="58"/>
      <c r="D715" s="58"/>
      <c r="E715" s="59"/>
      <c r="F715" s="58"/>
      <c r="G715" s="60"/>
      <c r="I715" s="58"/>
      <c r="J715" s="59"/>
      <c r="K715" s="58"/>
    </row>
    <row r="716" spans="3:11" ht="14.25" customHeight="1">
      <c r="C716" s="58"/>
      <c r="D716" s="58"/>
      <c r="E716" s="59"/>
      <c r="F716" s="58"/>
      <c r="G716" s="60"/>
      <c r="I716" s="58"/>
      <c r="J716" s="59"/>
      <c r="K716" s="58"/>
    </row>
    <row r="717" spans="3:11" ht="14.25" customHeight="1">
      <c r="C717" s="58"/>
      <c r="D717" s="58"/>
      <c r="E717" s="59"/>
      <c r="F717" s="58"/>
      <c r="G717" s="60"/>
      <c r="I717" s="58"/>
      <c r="J717" s="59"/>
      <c r="K717" s="58"/>
    </row>
    <row r="718" spans="3:11" ht="14.25" customHeight="1">
      <c r="C718" s="58"/>
      <c r="D718" s="58"/>
      <c r="E718" s="59"/>
      <c r="F718" s="58"/>
      <c r="G718" s="60"/>
      <c r="I718" s="58"/>
      <c r="J718" s="59"/>
      <c r="K718" s="58"/>
    </row>
    <row r="719" spans="3:11" ht="14.25" customHeight="1">
      <c r="C719" s="58"/>
      <c r="D719" s="58"/>
      <c r="E719" s="59"/>
      <c r="F719" s="58"/>
      <c r="G719" s="60"/>
      <c r="I719" s="58"/>
      <c r="J719" s="59"/>
      <c r="K719" s="58"/>
    </row>
    <row r="720" spans="3:11" ht="14.25" customHeight="1">
      <c r="C720" s="58"/>
      <c r="D720" s="58"/>
      <c r="E720" s="59"/>
      <c r="F720" s="58"/>
      <c r="G720" s="60"/>
      <c r="I720" s="58"/>
      <c r="J720" s="59"/>
      <c r="K720" s="58"/>
    </row>
    <row r="721" spans="3:11" ht="14.25" customHeight="1">
      <c r="C721" s="58"/>
      <c r="D721" s="58"/>
      <c r="E721" s="59"/>
      <c r="F721" s="58"/>
      <c r="G721" s="60"/>
      <c r="I721" s="58"/>
      <c r="J721" s="59"/>
      <c r="K721" s="58"/>
    </row>
    <row r="722" spans="3:11" ht="14.25" customHeight="1">
      <c r="C722" s="58"/>
      <c r="D722" s="58"/>
      <c r="E722" s="59"/>
      <c r="F722" s="58"/>
      <c r="G722" s="60"/>
      <c r="I722" s="58"/>
      <c r="J722" s="59"/>
      <c r="K722" s="58"/>
    </row>
    <row r="723" spans="3:11" ht="14.25" customHeight="1">
      <c r="C723" s="58"/>
      <c r="D723" s="58"/>
      <c r="E723" s="59"/>
      <c r="F723" s="58"/>
      <c r="G723" s="60"/>
      <c r="I723" s="58"/>
      <c r="J723" s="59"/>
      <c r="K723" s="58"/>
    </row>
    <row r="724" spans="3:11" ht="14.25" customHeight="1">
      <c r="C724" s="58"/>
      <c r="D724" s="58"/>
      <c r="E724" s="59"/>
      <c r="F724" s="58"/>
      <c r="G724" s="60"/>
      <c r="I724" s="58"/>
      <c r="J724" s="59"/>
      <c r="K724" s="58"/>
    </row>
    <row r="725" spans="3:11" ht="14.25" customHeight="1">
      <c r="C725" s="58"/>
      <c r="D725" s="58"/>
      <c r="E725" s="59"/>
      <c r="F725" s="58"/>
      <c r="G725" s="60"/>
      <c r="I725" s="58"/>
      <c r="J725" s="59"/>
      <c r="K725" s="58"/>
    </row>
    <row r="726" spans="3:11" ht="14.25" customHeight="1">
      <c r="C726" s="58"/>
      <c r="D726" s="58"/>
      <c r="E726" s="59"/>
      <c r="F726" s="58"/>
      <c r="G726" s="60"/>
      <c r="I726" s="58"/>
      <c r="J726" s="59"/>
      <c r="K726" s="58"/>
    </row>
    <row r="727" spans="3:11" ht="14.25" customHeight="1">
      <c r="C727" s="58"/>
      <c r="D727" s="58"/>
      <c r="E727" s="59"/>
      <c r="F727" s="58"/>
      <c r="G727" s="60"/>
      <c r="I727" s="58"/>
      <c r="J727" s="59"/>
      <c r="K727" s="58"/>
    </row>
    <row r="728" spans="3:11" ht="14.25" customHeight="1">
      <c r="C728" s="58"/>
      <c r="D728" s="58"/>
      <c r="E728" s="59"/>
      <c r="F728" s="58"/>
      <c r="G728" s="60"/>
      <c r="I728" s="58"/>
      <c r="J728" s="59"/>
      <c r="K728" s="58"/>
    </row>
    <row r="729" spans="3:11" ht="14.25" customHeight="1">
      <c r="C729" s="58"/>
      <c r="D729" s="58"/>
      <c r="E729" s="59"/>
      <c r="F729" s="58"/>
      <c r="G729" s="60"/>
      <c r="I729" s="58"/>
      <c r="J729" s="59"/>
      <c r="K729" s="58"/>
    </row>
    <row r="730" spans="3:11" ht="14.25" customHeight="1">
      <c r="C730" s="58"/>
      <c r="D730" s="58"/>
      <c r="E730" s="59"/>
      <c r="F730" s="58"/>
      <c r="G730" s="60"/>
      <c r="I730" s="58"/>
      <c r="J730" s="59"/>
      <c r="K730" s="58"/>
    </row>
    <row r="731" spans="3:11" ht="14.25" customHeight="1">
      <c r="C731" s="58"/>
      <c r="D731" s="58"/>
      <c r="E731" s="59"/>
      <c r="F731" s="58"/>
      <c r="G731" s="60"/>
      <c r="I731" s="58"/>
      <c r="J731" s="59"/>
      <c r="K731" s="58"/>
    </row>
    <row r="732" spans="3:11" ht="14.25" customHeight="1">
      <c r="C732" s="58"/>
      <c r="D732" s="58"/>
      <c r="E732" s="59"/>
      <c r="F732" s="58"/>
      <c r="G732" s="60"/>
      <c r="I732" s="58"/>
      <c r="J732" s="59"/>
      <c r="K732" s="58"/>
    </row>
    <row r="733" spans="3:11" ht="14.25" customHeight="1">
      <c r="C733" s="58"/>
      <c r="D733" s="58"/>
      <c r="E733" s="59"/>
      <c r="F733" s="58"/>
      <c r="G733" s="60"/>
      <c r="I733" s="58"/>
      <c r="J733" s="59"/>
      <c r="K733" s="58"/>
    </row>
    <row r="734" spans="3:11" ht="14.25" customHeight="1">
      <c r="C734" s="58"/>
      <c r="D734" s="58"/>
      <c r="E734" s="59"/>
      <c r="F734" s="58"/>
      <c r="G734" s="60"/>
      <c r="I734" s="58"/>
      <c r="J734" s="59"/>
      <c r="K734" s="58"/>
    </row>
    <row r="735" spans="3:11" ht="14.25" customHeight="1">
      <c r="C735" s="58"/>
      <c r="D735" s="58"/>
      <c r="E735" s="59"/>
      <c r="F735" s="58"/>
      <c r="G735" s="60"/>
      <c r="I735" s="58"/>
      <c r="J735" s="59"/>
      <c r="K735" s="58"/>
    </row>
    <row r="736" spans="3:11" ht="14.25" customHeight="1">
      <c r="C736" s="58"/>
      <c r="D736" s="58"/>
      <c r="E736" s="59"/>
      <c r="F736" s="58"/>
      <c r="G736" s="60"/>
      <c r="I736" s="58"/>
      <c r="J736" s="59"/>
      <c r="K736" s="58"/>
    </row>
    <row r="737" spans="3:11" ht="14.25" customHeight="1">
      <c r="C737" s="58"/>
      <c r="D737" s="58"/>
      <c r="E737" s="59"/>
      <c r="F737" s="58"/>
      <c r="G737" s="60"/>
      <c r="I737" s="58"/>
      <c r="J737" s="59"/>
      <c r="K737" s="58"/>
    </row>
    <row r="738" spans="3:11" ht="14.25" customHeight="1">
      <c r="C738" s="58"/>
      <c r="D738" s="58"/>
      <c r="E738" s="59"/>
      <c r="F738" s="58"/>
      <c r="G738" s="60"/>
      <c r="I738" s="58"/>
      <c r="J738" s="59"/>
      <c r="K738" s="58"/>
    </row>
    <row r="739" spans="3:11" ht="14.25" customHeight="1">
      <c r="C739" s="58"/>
      <c r="D739" s="58"/>
      <c r="E739" s="59"/>
      <c r="F739" s="58"/>
      <c r="G739" s="60"/>
      <c r="I739" s="58"/>
      <c r="J739" s="59"/>
      <c r="K739" s="58"/>
    </row>
    <row r="740" spans="3:11" ht="14.25" customHeight="1">
      <c r="C740" s="58"/>
      <c r="D740" s="58"/>
      <c r="E740" s="59"/>
      <c r="F740" s="58"/>
      <c r="G740" s="60"/>
      <c r="I740" s="58"/>
      <c r="J740" s="59"/>
      <c r="K740" s="58"/>
    </row>
    <row r="741" spans="3:11" ht="14.25" customHeight="1">
      <c r="C741" s="58"/>
      <c r="D741" s="58"/>
      <c r="E741" s="59"/>
      <c r="F741" s="58"/>
      <c r="G741" s="60"/>
      <c r="I741" s="58"/>
      <c r="J741" s="59"/>
      <c r="K741" s="58"/>
    </row>
    <row r="742" spans="3:11" ht="14.25" customHeight="1">
      <c r="C742" s="58"/>
      <c r="D742" s="58"/>
      <c r="E742" s="59"/>
      <c r="F742" s="58"/>
      <c r="G742" s="60"/>
      <c r="I742" s="58"/>
      <c r="J742" s="59"/>
      <c r="K742" s="58"/>
    </row>
    <row r="743" spans="3:11" ht="14.25" customHeight="1">
      <c r="C743" s="58"/>
      <c r="D743" s="58"/>
      <c r="E743" s="59"/>
      <c r="F743" s="58"/>
      <c r="G743" s="60"/>
      <c r="I743" s="58"/>
      <c r="J743" s="59"/>
      <c r="K743" s="58"/>
    </row>
    <row r="744" spans="3:11" ht="14.25" customHeight="1">
      <c r="C744" s="58"/>
      <c r="D744" s="58"/>
      <c r="E744" s="59"/>
      <c r="F744" s="58"/>
      <c r="G744" s="60"/>
      <c r="I744" s="58"/>
      <c r="J744" s="59"/>
      <c r="K744" s="58"/>
    </row>
    <row r="745" spans="3:11" ht="14.25" customHeight="1">
      <c r="C745" s="58"/>
      <c r="D745" s="58"/>
      <c r="E745" s="59"/>
      <c r="F745" s="58"/>
      <c r="G745" s="60"/>
      <c r="I745" s="58"/>
      <c r="J745" s="59"/>
      <c r="K745" s="58"/>
    </row>
    <row r="746" spans="3:11" ht="14.25" customHeight="1">
      <c r="C746" s="58"/>
      <c r="D746" s="58"/>
      <c r="E746" s="59"/>
      <c r="F746" s="58"/>
      <c r="G746" s="60"/>
      <c r="I746" s="58"/>
      <c r="J746" s="59"/>
      <c r="K746" s="58"/>
    </row>
    <row r="747" spans="3:11" ht="14.25" customHeight="1">
      <c r="C747" s="58"/>
      <c r="D747" s="58"/>
      <c r="E747" s="59"/>
      <c r="F747" s="58"/>
      <c r="G747" s="60"/>
      <c r="I747" s="58"/>
      <c r="J747" s="59"/>
      <c r="K747" s="58"/>
    </row>
    <row r="748" spans="3:11" ht="14.25" customHeight="1">
      <c r="C748" s="58"/>
      <c r="D748" s="58"/>
      <c r="E748" s="59"/>
      <c r="F748" s="58"/>
      <c r="G748" s="60"/>
      <c r="I748" s="58"/>
      <c r="J748" s="59"/>
      <c r="K748" s="58"/>
    </row>
    <row r="749" spans="3:11" ht="14.25" customHeight="1">
      <c r="C749" s="58"/>
      <c r="D749" s="58"/>
      <c r="E749" s="59"/>
      <c r="F749" s="58"/>
      <c r="G749" s="60"/>
      <c r="I749" s="58"/>
      <c r="J749" s="59"/>
      <c r="K749" s="58"/>
    </row>
    <row r="750" spans="3:11" ht="14.25" customHeight="1">
      <c r="C750" s="58"/>
      <c r="D750" s="58"/>
      <c r="E750" s="59"/>
      <c r="F750" s="58"/>
      <c r="G750" s="60"/>
      <c r="I750" s="58"/>
      <c r="J750" s="59"/>
      <c r="K750" s="58"/>
    </row>
    <row r="751" spans="3:11" ht="14.25" customHeight="1">
      <c r="C751" s="58"/>
      <c r="D751" s="58"/>
      <c r="E751" s="59"/>
      <c r="F751" s="58"/>
      <c r="G751" s="60"/>
      <c r="I751" s="58"/>
      <c r="J751" s="59"/>
      <c r="K751" s="58"/>
    </row>
    <row r="752" spans="3:11" ht="14.25" customHeight="1">
      <c r="C752" s="58"/>
      <c r="D752" s="58"/>
      <c r="E752" s="59"/>
      <c r="F752" s="58"/>
      <c r="G752" s="60"/>
      <c r="I752" s="58"/>
      <c r="J752" s="59"/>
      <c r="K752" s="58"/>
    </row>
    <row r="753" spans="3:11" ht="14.25" customHeight="1">
      <c r="C753" s="58"/>
      <c r="D753" s="58"/>
      <c r="E753" s="59"/>
      <c r="F753" s="58"/>
      <c r="G753" s="60"/>
      <c r="I753" s="58"/>
      <c r="J753" s="59"/>
      <c r="K753" s="58"/>
    </row>
    <row r="754" spans="3:11" ht="14.25" customHeight="1">
      <c r="C754" s="58"/>
      <c r="D754" s="58"/>
      <c r="E754" s="59"/>
      <c r="F754" s="58"/>
      <c r="G754" s="60"/>
      <c r="I754" s="58"/>
      <c r="J754" s="59"/>
      <c r="K754" s="58"/>
    </row>
    <row r="755" spans="3:11" ht="14.25" customHeight="1">
      <c r="C755" s="58"/>
      <c r="D755" s="58"/>
      <c r="E755" s="59"/>
      <c r="F755" s="58"/>
      <c r="G755" s="60"/>
      <c r="I755" s="58"/>
      <c r="J755" s="59"/>
      <c r="K755" s="58"/>
    </row>
    <row r="756" spans="3:11" ht="14.25" customHeight="1">
      <c r="C756" s="58"/>
      <c r="D756" s="58"/>
      <c r="E756" s="59"/>
      <c r="F756" s="58"/>
      <c r="G756" s="60"/>
      <c r="I756" s="58"/>
      <c r="J756" s="59"/>
      <c r="K756" s="58"/>
    </row>
    <row r="757" spans="3:11" ht="14.25" customHeight="1">
      <c r="C757" s="58"/>
      <c r="D757" s="58"/>
      <c r="E757" s="59"/>
      <c r="F757" s="58"/>
      <c r="G757" s="60"/>
      <c r="I757" s="58"/>
      <c r="J757" s="59"/>
      <c r="K757" s="58"/>
    </row>
    <row r="758" spans="3:11" ht="14.25" customHeight="1">
      <c r="C758" s="58"/>
      <c r="D758" s="58"/>
      <c r="E758" s="59"/>
      <c r="F758" s="58"/>
      <c r="G758" s="60"/>
      <c r="I758" s="58"/>
      <c r="J758" s="59"/>
      <c r="K758" s="58"/>
    </row>
    <row r="759" spans="3:11" ht="14.25" customHeight="1">
      <c r="C759" s="58"/>
      <c r="D759" s="58"/>
      <c r="E759" s="59"/>
      <c r="F759" s="58"/>
      <c r="G759" s="60"/>
      <c r="I759" s="58"/>
      <c r="J759" s="59"/>
      <c r="K759" s="58"/>
    </row>
    <row r="760" spans="3:11" ht="14.25" customHeight="1">
      <c r="C760" s="58"/>
      <c r="D760" s="58"/>
      <c r="E760" s="59"/>
      <c r="F760" s="58"/>
      <c r="G760" s="60"/>
      <c r="I760" s="58"/>
      <c r="J760" s="59"/>
      <c r="K760" s="58"/>
    </row>
    <row r="761" spans="3:11" ht="14.25" customHeight="1">
      <c r="C761" s="58"/>
      <c r="D761" s="58"/>
      <c r="E761" s="59"/>
      <c r="F761" s="58"/>
      <c r="G761" s="60"/>
      <c r="I761" s="58"/>
      <c r="J761" s="59"/>
      <c r="K761" s="58"/>
    </row>
    <row r="762" spans="3:11" ht="14.25" customHeight="1">
      <c r="C762" s="58"/>
      <c r="D762" s="58"/>
      <c r="E762" s="59"/>
      <c r="F762" s="58"/>
      <c r="G762" s="60"/>
      <c r="I762" s="58"/>
      <c r="J762" s="59"/>
      <c r="K762" s="58"/>
    </row>
    <row r="763" spans="3:11" ht="14.25" customHeight="1">
      <c r="C763" s="58"/>
      <c r="D763" s="58"/>
      <c r="E763" s="59"/>
      <c r="F763" s="58"/>
      <c r="G763" s="60"/>
      <c r="I763" s="58"/>
      <c r="J763" s="59"/>
      <c r="K763" s="58"/>
    </row>
    <row r="764" spans="3:11" ht="14.25" customHeight="1">
      <c r="C764" s="58"/>
      <c r="D764" s="58"/>
      <c r="E764" s="59"/>
      <c r="F764" s="58"/>
      <c r="G764" s="60"/>
      <c r="I764" s="58"/>
      <c r="J764" s="59"/>
      <c r="K764" s="58"/>
    </row>
    <row r="765" spans="3:11" ht="14.25" customHeight="1">
      <c r="C765" s="58"/>
      <c r="D765" s="58"/>
      <c r="E765" s="59"/>
      <c r="F765" s="58"/>
      <c r="G765" s="60"/>
      <c r="I765" s="58"/>
      <c r="J765" s="59"/>
      <c r="K765" s="58"/>
    </row>
    <row r="766" spans="3:11" ht="14.25" customHeight="1">
      <c r="C766" s="58"/>
      <c r="D766" s="58"/>
      <c r="E766" s="59"/>
      <c r="F766" s="58"/>
      <c r="G766" s="60"/>
      <c r="I766" s="58"/>
      <c r="J766" s="59"/>
      <c r="K766" s="58"/>
    </row>
    <row r="767" spans="3:11" ht="14.25" customHeight="1">
      <c r="C767" s="58"/>
      <c r="D767" s="58"/>
      <c r="E767" s="59"/>
      <c r="F767" s="58"/>
      <c r="G767" s="60"/>
      <c r="I767" s="58"/>
      <c r="J767" s="59"/>
      <c r="K767" s="58"/>
    </row>
    <row r="768" spans="3:11" ht="14.25" customHeight="1">
      <c r="C768" s="58"/>
      <c r="D768" s="58"/>
      <c r="E768" s="59"/>
      <c r="F768" s="58"/>
      <c r="G768" s="60"/>
      <c r="I768" s="58"/>
      <c r="J768" s="59"/>
      <c r="K768" s="58"/>
    </row>
    <row r="769" spans="3:11" ht="14.25" customHeight="1">
      <c r="C769" s="58"/>
      <c r="D769" s="58"/>
      <c r="E769" s="59"/>
      <c r="F769" s="58"/>
      <c r="G769" s="60"/>
      <c r="I769" s="58"/>
      <c r="J769" s="59"/>
      <c r="K769" s="58"/>
    </row>
    <row r="770" spans="3:11" ht="14.25" customHeight="1">
      <c r="C770" s="58"/>
      <c r="D770" s="58"/>
      <c r="E770" s="59"/>
      <c r="F770" s="58"/>
      <c r="G770" s="60"/>
      <c r="I770" s="58"/>
      <c r="J770" s="59"/>
      <c r="K770" s="58"/>
    </row>
    <row r="771" spans="3:11" ht="14.25" customHeight="1">
      <c r="C771" s="58"/>
      <c r="D771" s="58"/>
      <c r="E771" s="59"/>
      <c r="F771" s="58"/>
      <c r="G771" s="60"/>
      <c r="I771" s="58"/>
      <c r="J771" s="59"/>
      <c r="K771" s="58"/>
    </row>
    <row r="772" spans="3:11" ht="14.25" customHeight="1">
      <c r="C772" s="58"/>
      <c r="D772" s="58"/>
      <c r="E772" s="59"/>
      <c r="F772" s="58"/>
      <c r="G772" s="60"/>
      <c r="I772" s="58"/>
      <c r="J772" s="59"/>
      <c r="K772" s="58"/>
    </row>
    <row r="773" spans="3:11" ht="14.25" customHeight="1">
      <c r="C773" s="58"/>
      <c r="D773" s="58"/>
      <c r="E773" s="59"/>
      <c r="F773" s="58"/>
      <c r="G773" s="60"/>
      <c r="I773" s="58"/>
      <c r="J773" s="59"/>
      <c r="K773" s="58"/>
    </row>
    <row r="774" spans="3:11" ht="14.25" customHeight="1">
      <c r="C774" s="58"/>
      <c r="D774" s="58"/>
      <c r="E774" s="59"/>
      <c r="F774" s="58"/>
      <c r="G774" s="60"/>
      <c r="I774" s="58"/>
      <c r="J774" s="59"/>
      <c r="K774" s="58"/>
    </row>
    <row r="775" spans="3:11" ht="14.25" customHeight="1">
      <c r="C775" s="58"/>
      <c r="D775" s="58"/>
      <c r="E775" s="59"/>
      <c r="F775" s="58"/>
      <c r="G775" s="60"/>
      <c r="I775" s="58"/>
      <c r="J775" s="59"/>
      <c r="K775" s="58"/>
    </row>
    <row r="776" spans="3:11" ht="14.25" customHeight="1">
      <c r="C776" s="58"/>
      <c r="D776" s="58"/>
      <c r="E776" s="59"/>
      <c r="F776" s="58"/>
      <c r="G776" s="60"/>
      <c r="I776" s="58"/>
      <c r="J776" s="59"/>
      <c r="K776" s="58"/>
    </row>
    <row r="777" spans="3:11" ht="14.25" customHeight="1">
      <c r="C777" s="58"/>
      <c r="D777" s="58"/>
      <c r="E777" s="59"/>
      <c r="F777" s="58"/>
      <c r="G777" s="60"/>
      <c r="I777" s="58"/>
      <c r="J777" s="59"/>
      <c r="K777" s="58"/>
    </row>
    <row r="778" spans="3:11" ht="14.25" customHeight="1">
      <c r="C778" s="58"/>
      <c r="D778" s="58"/>
      <c r="E778" s="59"/>
      <c r="F778" s="58"/>
      <c r="G778" s="60"/>
      <c r="I778" s="58"/>
      <c r="J778" s="59"/>
      <c r="K778" s="58"/>
    </row>
    <row r="779" spans="3:11" ht="14.25" customHeight="1">
      <c r="C779" s="58"/>
      <c r="D779" s="58"/>
      <c r="E779" s="59"/>
      <c r="F779" s="58"/>
      <c r="G779" s="60"/>
      <c r="I779" s="58"/>
      <c r="J779" s="59"/>
      <c r="K779" s="58"/>
    </row>
    <row r="780" spans="3:11" ht="14.25" customHeight="1">
      <c r="C780" s="58"/>
      <c r="D780" s="58"/>
      <c r="E780" s="59"/>
      <c r="F780" s="58"/>
      <c r="G780" s="60"/>
      <c r="I780" s="58"/>
      <c r="J780" s="59"/>
      <c r="K780" s="58"/>
    </row>
    <row r="781" spans="3:11" ht="14.25" customHeight="1">
      <c r="C781" s="58"/>
      <c r="D781" s="58"/>
      <c r="E781" s="59"/>
      <c r="F781" s="58"/>
      <c r="G781" s="60"/>
      <c r="I781" s="58"/>
      <c r="J781" s="59"/>
      <c r="K781" s="58"/>
    </row>
    <row r="782" spans="3:11" ht="14.25" customHeight="1">
      <c r="C782" s="58"/>
      <c r="D782" s="58"/>
      <c r="E782" s="59"/>
      <c r="F782" s="58"/>
      <c r="G782" s="60"/>
      <c r="I782" s="58"/>
      <c r="J782" s="59"/>
      <c r="K782" s="58"/>
    </row>
    <row r="783" spans="3:11" ht="14.25" customHeight="1">
      <c r="C783" s="58"/>
      <c r="D783" s="58"/>
      <c r="E783" s="59"/>
      <c r="F783" s="58"/>
      <c r="G783" s="60"/>
      <c r="I783" s="58"/>
      <c r="J783" s="59"/>
      <c r="K783" s="58"/>
    </row>
    <row r="784" spans="3:11" ht="14.25" customHeight="1">
      <c r="C784" s="58"/>
      <c r="D784" s="58"/>
      <c r="E784" s="59"/>
      <c r="F784" s="58"/>
      <c r="G784" s="60"/>
      <c r="I784" s="58"/>
      <c r="J784" s="59"/>
      <c r="K784" s="58"/>
    </row>
    <row r="785" spans="3:11" ht="14.25" customHeight="1">
      <c r="C785" s="58"/>
      <c r="D785" s="58"/>
      <c r="E785" s="59"/>
      <c r="F785" s="58"/>
      <c r="G785" s="60"/>
      <c r="I785" s="58"/>
      <c r="J785" s="59"/>
      <c r="K785" s="58"/>
    </row>
    <row r="786" spans="3:11" ht="14.25" customHeight="1">
      <c r="C786" s="58"/>
      <c r="D786" s="58"/>
      <c r="E786" s="59"/>
      <c r="F786" s="58"/>
      <c r="G786" s="60"/>
      <c r="I786" s="58"/>
      <c r="J786" s="59"/>
      <c r="K786" s="58"/>
    </row>
    <row r="787" spans="3:11" ht="14.25" customHeight="1">
      <c r="C787" s="58"/>
      <c r="D787" s="58"/>
      <c r="E787" s="59"/>
      <c r="F787" s="58"/>
      <c r="G787" s="60"/>
      <c r="I787" s="58"/>
      <c r="J787" s="59"/>
      <c r="K787" s="58"/>
    </row>
    <row r="788" spans="3:11" ht="14.25" customHeight="1">
      <c r="C788" s="58"/>
      <c r="D788" s="58"/>
      <c r="E788" s="59"/>
      <c r="F788" s="58"/>
      <c r="G788" s="60"/>
      <c r="I788" s="58"/>
      <c r="J788" s="59"/>
      <c r="K788" s="58"/>
    </row>
    <row r="789" spans="3:11" ht="14.25" customHeight="1">
      <c r="C789" s="58"/>
      <c r="D789" s="58"/>
      <c r="E789" s="59"/>
      <c r="F789" s="58"/>
      <c r="G789" s="60"/>
      <c r="I789" s="58"/>
      <c r="J789" s="59"/>
      <c r="K789" s="58"/>
    </row>
    <row r="790" spans="3:11" ht="14.25" customHeight="1">
      <c r="C790" s="58"/>
      <c r="D790" s="58"/>
      <c r="E790" s="59"/>
      <c r="F790" s="58"/>
      <c r="G790" s="60"/>
      <c r="I790" s="58"/>
      <c r="J790" s="59"/>
      <c r="K790" s="58"/>
    </row>
    <row r="791" spans="3:11" ht="14.25" customHeight="1">
      <c r="C791" s="58"/>
      <c r="D791" s="58"/>
      <c r="E791" s="59"/>
      <c r="F791" s="58"/>
      <c r="G791" s="60"/>
      <c r="I791" s="58"/>
      <c r="J791" s="59"/>
      <c r="K791" s="58"/>
    </row>
    <row r="792" spans="3:11" ht="14.25" customHeight="1">
      <c r="C792" s="58"/>
      <c r="D792" s="58"/>
      <c r="E792" s="59"/>
      <c r="F792" s="58"/>
      <c r="G792" s="60"/>
      <c r="I792" s="58"/>
      <c r="J792" s="59"/>
      <c r="K792" s="58"/>
    </row>
    <row r="793" spans="3:11" ht="14.25" customHeight="1">
      <c r="C793" s="58"/>
      <c r="D793" s="58"/>
      <c r="E793" s="59"/>
      <c r="F793" s="58"/>
      <c r="G793" s="60"/>
      <c r="I793" s="58"/>
      <c r="J793" s="59"/>
      <c r="K793" s="58"/>
    </row>
    <row r="794" spans="3:11" ht="14.25" customHeight="1">
      <c r="C794" s="58"/>
      <c r="D794" s="58"/>
      <c r="E794" s="59"/>
      <c r="F794" s="58"/>
      <c r="G794" s="60"/>
      <c r="I794" s="58"/>
      <c r="J794" s="59"/>
      <c r="K794" s="58"/>
    </row>
    <row r="795" spans="3:11" ht="14.25" customHeight="1">
      <c r="C795" s="58"/>
      <c r="D795" s="58"/>
      <c r="E795" s="59"/>
      <c r="F795" s="58"/>
      <c r="G795" s="60"/>
      <c r="I795" s="58"/>
      <c r="J795" s="59"/>
      <c r="K795" s="58"/>
    </row>
    <row r="796" spans="3:11" ht="14.25" customHeight="1">
      <c r="C796" s="58"/>
      <c r="D796" s="58"/>
      <c r="E796" s="59"/>
      <c r="F796" s="58"/>
      <c r="G796" s="60"/>
      <c r="I796" s="58"/>
      <c r="J796" s="59"/>
      <c r="K796" s="58"/>
    </row>
    <row r="797" spans="3:11" ht="14.25" customHeight="1">
      <c r="C797" s="58"/>
      <c r="D797" s="58"/>
      <c r="E797" s="59"/>
      <c r="F797" s="58"/>
      <c r="G797" s="60"/>
      <c r="I797" s="58"/>
      <c r="J797" s="59"/>
      <c r="K797" s="58"/>
    </row>
    <row r="798" spans="3:11" ht="14.25" customHeight="1">
      <c r="C798" s="58"/>
      <c r="D798" s="58"/>
      <c r="E798" s="59"/>
      <c r="F798" s="58"/>
      <c r="G798" s="60"/>
      <c r="I798" s="58"/>
      <c r="J798" s="59"/>
      <c r="K798" s="58"/>
    </row>
    <row r="799" spans="3:11" ht="14.25" customHeight="1">
      <c r="C799" s="58"/>
      <c r="D799" s="58"/>
      <c r="E799" s="59"/>
      <c r="F799" s="58"/>
      <c r="G799" s="60"/>
      <c r="I799" s="58"/>
      <c r="J799" s="59"/>
      <c r="K799" s="58"/>
    </row>
    <row r="800" spans="3:11" ht="14.25" customHeight="1">
      <c r="C800" s="58"/>
      <c r="D800" s="58"/>
      <c r="E800" s="59"/>
      <c r="F800" s="58"/>
      <c r="G800" s="60"/>
      <c r="I800" s="58"/>
      <c r="J800" s="59"/>
      <c r="K800" s="58"/>
    </row>
    <row r="801" spans="3:11" ht="14.25" customHeight="1">
      <c r="C801" s="58"/>
      <c r="D801" s="58"/>
      <c r="E801" s="59"/>
      <c r="F801" s="58"/>
      <c r="G801" s="60"/>
      <c r="I801" s="58"/>
      <c r="J801" s="59"/>
      <c r="K801" s="58"/>
    </row>
    <row r="802" spans="3:11" ht="14.25" customHeight="1">
      <c r="C802" s="58"/>
      <c r="D802" s="58"/>
      <c r="E802" s="59"/>
      <c r="F802" s="58"/>
      <c r="G802" s="60"/>
      <c r="I802" s="58"/>
      <c r="J802" s="59"/>
      <c r="K802" s="58"/>
    </row>
    <row r="803" spans="3:11" ht="14.25" customHeight="1">
      <c r="C803" s="58"/>
      <c r="D803" s="58"/>
      <c r="E803" s="59"/>
      <c r="F803" s="58"/>
      <c r="G803" s="60"/>
      <c r="I803" s="58"/>
      <c r="J803" s="59"/>
      <c r="K803" s="58"/>
    </row>
    <row r="804" spans="3:11" ht="14.25" customHeight="1">
      <c r="C804" s="58"/>
      <c r="D804" s="58"/>
      <c r="E804" s="59"/>
      <c r="F804" s="58"/>
      <c r="G804" s="60"/>
      <c r="I804" s="58"/>
      <c r="J804" s="59"/>
      <c r="K804" s="58"/>
    </row>
    <row r="805" spans="3:11" ht="14.25" customHeight="1">
      <c r="C805" s="58"/>
      <c r="D805" s="58"/>
      <c r="E805" s="59"/>
      <c r="F805" s="58"/>
      <c r="G805" s="60"/>
      <c r="I805" s="58"/>
      <c r="J805" s="59"/>
      <c r="K805" s="58"/>
    </row>
    <row r="806" spans="3:11" ht="14.25" customHeight="1">
      <c r="C806" s="58"/>
      <c r="D806" s="58"/>
      <c r="E806" s="59"/>
      <c r="F806" s="58"/>
      <c r="G806" s="60"/>
      <c r="I806" s="58"/>
      <c r="J806" s="59"/>
      <c r="K806" s="58"/>
    </row>
    <row r="807" spans="3:11" ht="14.25" customHeight="1">
      <c r="C807" s="58"/>
      <c r="D807" s="58"/>
      <c r="E807" s="59"/>
      <c r="F807" s="58"/>
      <c r="G807" s="60"/>
      <c r="I807" s="58"/>
      <c r="J807" s="59"/>
      <c r="K807" s="58"/>
    </row>
    <row r="808" spans="3:11" ht="14.25" customHeight="1">
      <c r="C808" s="58"/>
      <c r="D808" s="58"/>
      <c r="E808" s="59"/>
      <c r="F808" s="58"/>
      <c r="G808" s="60"/>
      <c r="I808" s="58"/>
      <c r="J808" s="59"/>
      <c r="K808" s="58"/>
    </row>
    <row r="809" spans="3:11" ht="14.25" customHeight="1">
      <c r="C809" s="58"/>
      <c r="D809" s="58"/>
      <c r="E809" s="59"/>
      <c r="F809" s="58"/>
      <c r="G809" s="60"/>
      <c r="I809" s="58"/>
      <c r="J809" s="59"/>
      <c r="K809" s="58"/>
    </row>
    <row r="810" spans="3:11" ht="14.25" customHeight="1">
      <c r="C810" s="58"/>
      <c r="D810" s="58"/>
      <c r="E810" s="59"/>
      <c r="F810" s="58"/>
      <c r="G810" s="60"/>
      <c r="I810" s="58"/>
      <c r="J810" s="59"/>
      <c r="K810" s="58"/>
    </row>
    <row r="811" spans="3:11" ht="14.25" customHeight="1">
      <c r="C811" s="58"/>
      <c r="D811" s="58"/>
      <c r="E811" s="59"/>
      <c r="F811" s="58"/>
      <c r="G811" s="60"/>
      <c r="I811" s="58"/>
      <c r="J811" s="59"/>
      <c r="K811" s="58"/>
    </row>
    <row r="812" spans="3:11" ht="14.25" customHeight="1">
      <c r="C812" s="58"/>
      <c r="D812" s="58"/>
      <c r="E812" s="59"/>
      <c r="F812" s="58"/>
      <c r="G812" s="60"/>
      <c r="I812" s="58"/>
      <c r="J812" s="59"/>
      <c r="K812" s="58"/>
    </row>
    <row r="813" spans="3:11" ht="14.25" customHeight="1">
      <c r="C813" s="58"/>
      <c r="D813" s="58"/>
      <c r="E813" s="59"/>
      <c r="F813" s="58"/>
      <c r="G813" s="60"/>
      <c r="I813" s="58"/>
      <c r="J813" s="59"/>
      <c r="K813" s="58"/>
    </row>
    <row r="814" spans="3:11" ht="14.25" customHeight="1">
      <c r="C814" s="58"/>
      <c r="D814" s="58"/>
      <c r="E814" s="59"/>
      <c r="F814" s="58"/>
      <c r="G814" s="60"/>
      <c r="I814" s="58"/>
      <c r="J814" s="59"/>
      <c r="K814" s="58"/>
    </row>
    <row r="815" spans="3:11" ht="14.25" customHeight="1">
      <c r="C815" s="58"/>
      <c r="D815" s="58"/>
      <c r="E815" s="59"/>
      <c r="F815" s="58"/>
      <c r="G815" s="60"/>
      <c r="I815" s="58"/>
      <c r="J815" s="59"/>
      <c r="K815" s="58"/>
    </row>
    <row r="816" spans="3:11" ht="14.25" customHeight="1">
      <c r="C816" s="58"/>
      <c r="D816" s="58"/>
      <c r="E816" s="59"/>
      <c r="F816" s="58"/>
      <c r="G816" s="60"/>
      <c r="I816" s="58"/>
      <c r="J816" s="59"/>
      <c r="K816" s="58"/>
    </row>
    <row r="817" spans="3:11" ht="14.25" customHeight="1">
      <c r="C817" s="58"/>
      <c r="D817" s="58"/>
      <c r="E817" s="59"/>
      <c r="F817" s="58"/>
      <c r="G817" s="60"/>
      <c r="I817" s="58"/>
      <c r="J817" s="59"/>
      <c r="K817" s="58"/>
    </row>
    <row r="818" spans="3:11" ht="14.25" customHeight="1">
      <c r="C818" s="58"/>
      <c r="D818" s="58"/>
      <c r="E818" s="59"/>
      <c r="F818" s="58"/>
      <c r="G818" s="60"/>
      <c r="I818" s="58"/>
      <c r="J818" s="59"/>
      <c r="K818" s="58"/>
    </row>
    <row r="819" spans="3:11" ht="14.25" customHeight="1">
      <c r="C819" s="58"/>
      <c r="D819" s="58"/>
      <c r="E819" s="59"/>
      <c r="F819" s="58"/>
      <c r="G819" s="60"/>
      <c r="I819" s="58"/>
      <c r="J819" s="59"/>
      <c r="K819" s="58"/>
    </row>
    <row r="820" spans="3:11" ht="14.25" customHeight="1">
      <c r="C820" s="58"/>
      <c r="D820" s="58"/>
      <c r="E820" s="59"/>
      <c r="F820" s="58"/>
      <c r="G820" s="60"/>
      <c r="I820" s="58"/>
      <c r="J820" s="59"/>
      <c r="K820" s="58"/>
    </row>
    <row r="821" spans="3:11" ht="14.25" customHeight="1">
      <c r="C821" s="58"/>
      <c r="D821" s="58"/>
      <c r="E821" s="59"/>
      <c r="F821" s="58"/>
      <c r="G821" s="60"/>
      <c r="I821" s="58"/>
      <c r="J821" s="59"/>
      <c r="K821" s="58"/>
    </row>
    <row r="822" spans="3:11" ht="14.25" customHeight="1">
      <c r="C822" s="58"/>
      <c r="D822" s="58"/>
      <c r="E822" s="59"/>
      <c r="F822" s="58"/>
      <c r="G822" s="60"/>
      <c r="I822" s="58"/>
      <c r="J822" s="59"/>
      <c r="K822" s="58"/>
    </row>
    <row r="823" spans="3:11" ht="14.25" customHeight="1">
      <c r="C823" s="58"/>
      <c r="D823" s="58"/>
      <c r="E823" s="59"/>
      <c r="F823" s="58"/>
      <c r="G823" s="60"/>
      <c r="I823" s="58"/>
      <c r="J823" s="59"/>
      <c r="K823" s="58"/>
    </row>
    <row r="824" spans="3:11" ht="14.25" customHeight="1">
      <c r="C824" s="58"/>
      <c r="D824" s="58"/>
      <c r="E824" s="59"/>
      <c r="F824" s="58"/>
      <c r="G824" s="60"/>
      <c r="I824" s="58"/>
      <c r="J824" s="59"/>
      <c r="K824" s="58"/>
    </row>
    <row r="825" spans="3:11" ht="14.25" customHeight="1">
      <c r="C825" s="58"/>
      <c r="D825" s="58"/>
      <c r="E825" s="59"/>
      <c r="F825" s="58"/>
      <c r="G825" s="60"/>
      <c r="I825" s="58"/>
      <c r="J825" s="59"/>
      <c r="K825" s="58"/>
    </row>
    <row r="826" spans="3:11" ht="14.25" customHeight="1">
      <c r="C826" s="58"/>
      <c r="D826" s="58"/>
      <c r="E826" s="59"/>
      <c r="F826" s="58"/>
      <c r="G826" s="60"/>
      <c r="I826" s="58"/>
      <c r="J826" s="59"/>
      <c r="K826" s="58"/>
    </row>
    <row r="827" spans="3:11" ht="14.25" customHeight="1">
      <c r="C827" s="58"/>
      <c r="D827" s="58"/>
      <c r="E827" s="59"/>
      <c r="F827" s="58"/>
      <c r="G827" s="60"/>
      <c r="I827" s="58"/>
      <c r="J827" s="59"/>
      <c r="K827" s="58"/>
    </row>
    <row r="828" spans="3:11" ht="14.25" customHeight="1">
      <c r="C828" s="58"/>
      <c r="D828" s="58"/>
      <c r="E828" s="59"/>
      <c r="F828" s="58"/>
      <c r="G828" s="60"/>
      <c r="I828" s="58"/>
      <c r="J828" s="59"/>
      <c r="K828" s="58"/>
    </row>
    <row r="829" spans="3:11" ht="14.25" customHeight="1">
      <c r="C829" s="58"/>
      <c r="D829" s="58"/>
      <c r="E829" s="59"/>
      <c r="F829" s="58"/>
      <c r="G829" s="60"/>
      <c r="I829" s="58"/>
      <c r="J829" s="59"/>
      <c r="K829" s="58"/>
    </row>
    <row r="830" spans="3:11" ht="14.25" customHeight="1">
      <c r="C830" s="58"/>
      <c r="D830" s="58"/>
      <c r="E830" s="59"/>
      <c r="F830" s="58"/>
      <c r="G830" s="60"/>
      <c r="I830" s="58"/>
      <c r="J830" s="59"/>
      <c r="K830" s="58"/>
    </row>
    <row r="831" spans="3:11" ht="14.25" customHeight="1">
      <c r="C831" s="58"/>
      <c r="D831" s="58"/>
      <c r="E831" s="59"/>
      <c r="F831" s="58"/>
      <c r="G831" s="60"/>
      <c r="I831" s="58"/>
      <c r="J831" s="59"/>
      <c r="K831" s="58"/>
    </row>
    <row r="832" spans="3:11" ht="14.25" customHeight="1">
      <c r="C832" s="58"/>
      <c r="D832" s="58"/>
      <c r="E832" s="59"/>
      <c r="F832" s="58"/>
      <c r="G832" s="60"/>
      <c r="I832" s="58"/>
      <c r="J832" s="59"/>
      <c r="K832" s="58"/>
    </row>
    <row r="833" spans="3:11" ht="14.25" customHeight="1">
      <c r="C833" s="58"/>
      <c r="D833" s="58"/>
      <c r="E833" s="59"/>
      <c r="F833" s="58"/>
      <c r="G833" s="60"/>
      <c r="I833" s="58"/>
      <c r="J833" s="59"/>
      <c r="K833" s="58"/>
    </row>
    <row r="834" spans="3:11" ht="14.25" customHeight="1">
      <c r="C834" s="58"/>
      <c r="D834" s="58"/>
      <c r="E834" s="59"/>
      <c r="F834" s="58"/>
      <c r="G834" s="60"/>
      <c r="I834" s="58"/>
      <c r="J834" s="59"/>
      <c r="K834" s="58"/>
    </row>
    <row r="835" spans="3:11" ht="14.25" customHeight="1">
      <c r="C835" s="58"/>
      <c r="D835" s="58"/>
      <c r="E835" s="59"/>
      <c r="F835" s="58"/>
      <c r="G835" s="60"/>
      <c r="I835" s="58"/>
      <c r="J835" s="59"/>
      <c r="K835" s="58"/>
    </row>
    <row r="836" spans="3:11" ht="14.25" customHeight="1">
      <c r="C836" s="58"/>
      <c r="D836" s="58"/>
      <c r="E836" s="59"/>
      <c r="F836" s="58"/>
      <c r="G836" s="60"/>
      <c r="I836" s="58"/>
      <c r="J836" s="59"/>
      <c r="K836" s="58"/>
    </row>
    <row r="837" spans="3:11" ht="14.25" customHeight="1">
      <c r="C837" s="58"/>
      <c r="D837" s="58"/>
      <c r="E837" s="59"/>
      <c r="F837" s="58"/>
      <c r="G837" s="60"/>
      <c r="I837" s="58"/>
      <c r="J837" s="59"/>
      <c r="K837" s="58"/>
    </row>
    <row r="838" spans="3:11" ht="14.25" customHeight="1">
      <c r="C838" s="58"/>
      <c r="D838" s="58"/>
      <c r="E838" s="59"/>
      <c r="F838" s="58"/>
      <c r="G838" s="60"/>
      <c r="I838" s="58"/>
      <c r="J838" s="59"/>
      <c r="K838" s="58"/>
    </row>
    <row r="839" spans="3:11" ht="14.25" customHeight="1">
      <c r="C839" s="58"/>
      <c r="D839" s="58"/>
      <c r="E839" s="59"/>
      <c r="F839" s="58"/>
      <c r="G839" s="60"/>
      <c r="I839" s="58"/>
      <c r="J839" s="59"/>
      <c r="K839" s="58"/>
    </row>
    <row r="840" spans="3:11" ht="14.25" customHeight="1">
      <c r="C840" s="58"/>
      <c r="D840" s="58"/>
      <c r="E840" s="59"/>
      <c r="F840" s="58"/>
      <c r="G840" s="60"/>
      <c r="I840" s="58"/>
      <c r="J840" s="59"/>
      <c r="K840" s="58"/>
    </row>
    <row r="841" spans="3:11" ht="14.25" customHeight="1">
      <c r="C841" s="58"/>
      <c r="D841" s="58"/>
      <c r="E841" s="59"/>
      <c r="F841" s="58"/>
      <c r="G841" s="60"/>
      <c r="I841" s="58"/>
      <c r="J841" s="59"/>
      <c r="K841" s="58"/>
    </row>
    <row r="842" spans="3:11" ht="14.25" customHeight="1">
      <c r="C842" s="58"/>
      <c r="D842" s="58"/>
      <c r="E842" s="59"/>
      <c r="F842" s="58"/>
      <c r="G842" s="60"/>
      <c r="I842" s="58"/>
      <c r="J842" s="59"/>
      <c r="K842" s="58"/>
    </row>
    <row r="843" spans="3:11" ht="14.25" customHeight="1">
      <c r="C843" s="58"/>
      <c r="D843" s="58"/>
      <c r="E843" s="59"/>
      <c r="F843" s="58"/>
      <c r="G843" s="60"/>
      <c r="I843" s="58"/>
      <c r="J843" s="59"/>
      <c r="K843" s="58"/>
    </row>
    <row r="844" spans="3:11" ht="14.25" customHeight="1">
      <c r="C844" s="58"/>
      <c r="D844" s="58"/>
      <c r="E844" s="59"/>
      <c r="F844" s="58"/>
      <c r="G844" s="60"/>
      <c r="I844" s="58"/>
      <c r="J844" s="59"/>
      <c r="K844" s="58"/>
    </row>
    <row r="845" spans="3:11" ht="14.25" customHeight="1">
      <c r="C845" s="58"/>
      <c r="D845" s="58"/>
      <c r="E845" s="59"/>
      <c r="F845" s="58"/>
      <c r="G845" s="60"/>
      <c r="I845" s="58"/>
      <c r="J845" s="59"/>
      <c r="K845" s="58"/>
    </row>
    <row r="846" spans="3:11" ht="14.25" customHeight="1">
      <c r="C846" s="58"/>
      <c r="D846" s="58"/>
      <c r="E846" s="59"/>
      <c r="F846" s="58"/>
      <c r="G846" s="60"/>
      <c r="I846" s="58"/>
      <c r="J846" s="59"/>
      <c r="K846" s="58"/>
    </row>
    <row r="847" spans="3:11" ht="14.25" customHeight="1">
      <c r="C847" s="58"/>
      <c r="D847" s="58"/>
      <c r="E847" s="59"/>
      <c r="F847" s="58"/>
      <c r="G847" s="60"/>
      <c r="I847" s="58"/>
      <c r="J847" s="59"/>
      <c r="K847" s="58"/>
    </row>
    <row r="848" spans="3:11" ht="14.25" customHeight="1">
      <c r="C848" s="58"/>
      <c r="D848" s="58"/>
      <c r="E848" s="59"/>
      <c r="F848" s="58"/>
      <c r="G848" s="60"/>
      <c r="I848" s="58"/>
      <c r="J848" s="59"/>
      <c r="K848" s="58"/>
    </row>
    <row r="849" spans="3:11" ht="14.25" customHeight="1">
      <c r="C849" s="58"/>
      <c r="D849" s="58"/>
      <c r="E849" s="59"/>
      <c r="F849" s="58"/>
      <c r="G849" s="60"/>
      <c r="I849" s="58"/>
      <c r="J849" s="59"/>
      <c r="K849" s="58"/>
    </row>
    <row r="850" spans="3:11" ht="14.25" customHeight="1">
      <c r="C850" s="58"/>
      <c r="D850" s="58"/>
      <c r="E850" s="59"/>
      <c r="F850" s="58"/>
      <c r="G850" s="60"/>
      <c r="I850" s="58"/>
      <c r="J850" s="59"/>
      <c r="K850" s="58"/>
    </row>
    <row r="851" spans="3:11" ht="14.25" customHeight="1">
      <c r="C851" s="58"/>
      <c r="D851" s="58"/>
      <c r="E851" s="59"/>
      <c r="F851" s="58"/>
      <c r="G851" s="60"/>
      <c r="I851" s="58"/>
      <c r="J851" s="59"/>
      <c r="K851" s="58"/>
    </row>
    <row r="852" spans="3:11" ht="14.25" customHeight="1">
      <c r="C852" s="58"/>
      <c r="D852" s="58"/>
      <c r="E852" s="59"/>
      <c r="F852" s="58"/>
      <c r="G852" s="60"/>
      <c r="I852" s="58"/>
      <c r="J852" s="59"/>
      <c r="K852" s="58"/>
    </row>
    <row r="853" spans="3:11" ht="14.25" customHeight="1">
      <c r="C853" s="58"/>
      <c r="D853" s="58"/>
      <c r="E853" s="59"/>
      <c r="F853" s="58"/>
      <c r="G853" s="60"/>
      <c r="I853" s="58"/>
      <c r="J853" s="59"/>
      <c r="K853" s="58"/>
    </row>
    <row r="854" spans="3:11" ht="14.25" customHeight="1">
      <c r="C854" s="58"/>
      <c r="D854" s="58"/>
      <c r="E854" s="59"/>
      <c r="F854" s="58"/>
      <c r="G854" s="60"/>
      <c r="I854" s="58"/>
      <c r="J854" s="59"/>
      <c r="K854" s="58"/>
    </row>
    <row r="855" spans="3:11" ht="14.25" customHeight="1">
      <c r="C855" s="58"/>
      <c r="D855" s="58"/>
      <c r="E855" s="59"/>
      <c r="F855" s="58"/>
      <c r="G855" s="60"/>
      <c r="I855" s="58"/>
      <c r="J855" s="59"/>
      <c r="K855" s="58"/>
    </row>
    <row r="856" spans="3:11" ht="14.25" customHeight="1">
      <c r="C856" s="58"/>
      <c r="D856" s="58"/>
      <c r="E856" s="59"/>
      <c r="F856" s="58"/>
      <c r="G856" s="60"/>
      <c r="I856" s="58"/>
      <c r="J856" s="59"/>
      <c r="K856" s="58"/>
    </row>
    <row r="857" spans="3:11" ht="14.25" customHeight="1">
      <c r="C857" s="58"/>
      <c r="D857" s="58"/>
      <c r="E857" s="59"/>
      <c r="F857" s="58"/>
      <c r="G857" s="60"/>
      <c r="I857" s="58"/>
      <c r="J857" s="59"/>
      <c r="K857" s="58"/>
    </row>
    <row r="858" spans="3:11" ht="14.25" customHeight="1">
      <c r="C858" s="58"/>
      <c r="D858" s="58"/>
      <c r="E858" s="59"/>
      <c r="F858" s="58"/>
      <c r="G858" s="60"/>
      <c r="I858" s="58"/>
      <c r="J858" s="59"/>
      <c r="K858" s="58"/>
    </row>
    <row r="859" spans="3:11" ht="14.25" customHeight="1">
      <c r="C859" s="58"/>
      <c r="D859" s="58"/>
      <c r="E859" s="59"/>
      <c r="F859" s="58"/>
      <c r="G859" s="60"/>
      <c r="I859" s="58"/>
      <c r="J859" s="59"/>
      <c r="K859" s="58"/>
    </row>
    <row r="860" spans="3:11" ht="14.25" customHeight="1">
      <c r="C860" s="58"/>
      <c r="D860" s="58"/>
      <c r="E860" s="59"/>
      <c r="F860" s="58"/>
      <c r="G860" s="60"/>
      <c r="I860" s="58"/>
      <c r="J860" s="59"/>
      <c r="K860" s="58"/>
    </row>
    <row r="861" spans="3:11" ht="14.25" customHeight="1">
      <c r="C861" s="58"/>
      <c r="D861" s="58"/>
      <c r="E861" s="59"/>
      <c r="F861" s="58"/>
      <c r="G861" s="60"/>
      <c r="I861" s="58"/>
      <c r="J861" s="59"/>
      <c r="K861" s="58"/>
    </row>
    <row r="862" spans="3:11" ht="14.25" customHeight="1">
      <c r="C862" s="58"/>
      <c r="D862" s="58"/>
      <c r="E862" s="59"/>
      <c r="F862" s="58"/>
      <c r="G862" s="60"/>
      <c r="I862" s="58"/>
      <c r="J862" s="59"/>
      <c r="K862" s="58"/>
    </row>
    <row r="863" spans="3:11" ht="14.25" customHeight="1">
      <c r="C863" s="58"/>
      <c r="D863" s="58"/>
      <c r="E863" s="59"/>
      <c r="F863" s="58"/>
      <c r="G863" s="60"/>
      <c r="I863" s="58"/>
      <c r="J863" s="59"/>
      <c r="K863" s="58"/>
    </row>
    <row r="864" spans="3:11" ht="14.25" customHeight="1">
      <c r="C864" s="58"/>
      <c r="D864" s="58"/>
      <c r="E864" s="59"/>
      <c r="F864" s="58"/>
      <c r="G864" s="60"/>
      <c r="I864" s="58"/>
      <c r="J864" s="59"/>
      <c r="K864" s="58"/>
    </row>
    <row r="865" spans="3:11" ht="14.25" customHeight="1">
      <c r="C865" s="58"/>
      <c r="D865" s="58"/>
      <c r="E865" s="59"/>
      <c r="F865" s="58"/>
      <c r="G865" s="60"/>
      <c r="I865" s="58"/>
      <c r="J865" s="59"/>
      <c r="K865" s="58"/>
    </row>
    <row r="866" spans="3:11" ht="14.25" customHeight="1">
      <c r="C866" s="58"/>
      <c r="D866" s="58"/>
      <c r="E866" s="59"/>
      <c r="F866" s="58"/>
      <c r="G866" s="60"/>
      <c r="I866" s="58"/>
      <c r="J866" s="59"/>
      <c r="K866" s="58"/>
    </row>
    <row r="867" spans="3:11" ht="14.25" customHeight="1">
      <c r="C867" s="58"/>
      <c r="D867" s="58"/>
      <c r="E867" s="59"/>
      <c r="F867" s="58"/>
      <c r="G867" s="60"/>
      <c r="I867" s="58"/>
      <c r="J867" s="59"/>
      <c r="K867" s="58"/>
    </row>
    <row r="868" spans="3:11" ht="14.25" customHeight="1">
      <c r="C868" s="58"/>
      <c r="D868" s="58"/>
      <c r="E868" s="59"/>
      <c r="F868" s="58"/>
      <c r="G868" s="60"/>
      <c r="I868" s="58"/>
      <c r="J868" s="59"/>
      <c r="K868" s="58"/>
    </row>
    <row r="869" spans="3:11" ht="14.25" customHeight="1">
      <c r="C869" s="58"/>
      <c r="D869" s="58"/>
      <c r="E869" s="59"/>
      <c r="F869" s="58"/>
      <c r="G869" s="60"/>
      <c r="I869" s="58"/>
      <c r="J869" s="59"/>
      <c r="K869" s="58"/>
    </row>
    <row r="870" spans="3:11" ht="14.25" customHeight="1">
      <c r="C870" s="58"/>
      <c r="D870" s="58"/>
      <c r="E870" s="59"/>
      <c r="F870" s="58"/>
      <c r="G870" s="60"/>
      <c r="I870" s="58"/>
      <c r="J870" s="59"/>
      <c r="K870" s="58"/>
    </row>
    <row r="871" spans="3:11" ht="14.25" customHeight="1">
      <c r="C871" s="58"/>
      <c r="D871" s="58"/>
      <c r="E871" s="59"/>
      <c r="F871" s="58"/>
      <c r="G871" s="60"/>
      <c r="I871" s="58"/>
      <c r="J871" s="59"/>
      <c r="K871" s="58"/>
    </row>
    <row r="872" spans="3:11" ht="14.25" customHeight="1">
      <c r="C872" s="58"/>
      <c r="D872" s="58"/>
      <c r="E872" s="59"/>
      <c r="F872" s="58"/>
      <c r="G872" s="60"/>
      <c r="I872" s="58"/>
      <c r="J872" s="59"/>
      <c r="K872" s="58"/>
    </row>
    <row r="873" spans="3:11" ht="14.25" customHeight="1">
      <c r="C873" s="58"/>
      <c r="D873" s="58"/>
      <c r="E873" s="59"/>
      <c r="F873" s="58"/>
      <c r="G873" s="60"/>
      <c r="I873" s="58"/>
      <c r="J873" s="59"/>
      <c r="K873" s="58"/>
    </row>
    <row r="874" spans="3:11" ht="14.25" customHeight="1">
      <c r="C874" s="58"/>
      <c r="D874" s="58"/>
      <c r="E874" s="59"/>
      <c r="F874" s="58"/>
      <c r="G874" s="60"/>
      <c r="I874" s="58"/>
      <c r="J874" s="59"/>
      <c r="K874" s="58"/>
    </row>
    <row r="875" spans="3:11" ht="14.25" customHeight="1">
      <c r="C875" s="58"/>
      <c r="D875" s="58"/>
      <c r="E875" s="59"/>
      <c r="F875" s="58"/>
      <c r="G875" s="60"/>
      <c r="I875" s="58"/>
      <c r="J875" s="59"/>
      <c r="K875" s="58"/>
    </row>
    <row r="876" spans="3:11" ht="14.25" customHeight="1">
      <c r="C876" s="58"/>
      <c r="D876" s="58"/>
      <c r="E876" s="59"/>
      <c r="F876" s="58"/>
      <c r="G876" s="60"/>
      <c r="I876" s="58"/>
      <c r="J876" s="59"/>
      <c r="K876" s="58"/>
    </row>
    <row r="877" spans="3:11" ht="14.25" customHeight="1">
      <c r="C877" s="58"/>
      <c r="D877" s="58"/>
      <c r="E877" s="59"/>
      <c r="F877" s="58"/>
      <c r="G877" s="60"/>
      <c r="I877" s="58"/>
      <c r="J877" s="59"/>
      <c r="K877" s="58"/>
    </row>
    <row r="878" spans="3:11" ht="14.25" customHeight="1">
      <c r="C878" s="58"/>
      <c r="D878" s="58"/>
      <c r="E878" s="59"/>
      <c r="F878" s="58"/>
      <c r="G878" s="60"/>
      <c r="I878" s="58"/>
      <c r="J878" s="59"/>
      <c r="K878" s="58"/>
    </row>
    <row r="879" spans="3:11" ht="14.25" customHeight="1">
      <c r="C879" s="58"/>
      <c r="D879" s="58"/>
      <c r="E879" s="59"/>
      <c r="F879" s="58"/>
      <c r="G879" s="60"/>
      <c r="I879" s="58"/>
      <c r="J879" s="59"/>
      <c r="K879" s="58"/>
    </row>
    <row r="880" spans="3:11" ht="14.25" customHeight="1">
      <c r="C880" s="58"/>
      <c r="D880" s="58"/>
      <c r="E880" s="59"/>
      <c r="F880" s="58"/>
      <c r="G880" s="60"/>
      <c r="I880" s="58"/>
      <c r="J880" s="59"/>
      <c r="K880" s="58"/>
    </row>
    <row r="881" spans="3:11" ht="14.25" customHeight="1">
      <c r="C881" s="58"/>
      <c r="D881" s="58"/>
      <c r="E881" s="59"/>
      <c r="F881" s="58"/>
      <c r="G881" s="60"/>
      <c r="I881" s="58"/>
      <c r="J881" s="59"/>
      <c r="K881" s="58"/>
    </row>
    <row r="882" spans="3:11" ht="14.25" customHeight="1">
      <c r="C882" s="58"/>
      <c r="D882" s="58"/>
      <c r="E882" s="59"/>
      <c r="F882" s="58"/>
      <c r="G882" s="60"/>
      <c r="I882" s="58"/>
      <c r="J882" s="59"/>
      <c r="K882" s="58"/>
    </row>
    <row r="883" spans="3:11" ht="14.25" customHeight="1">
      <c r="C883" s="58"/>
      <c r="D883" s="58"/>
      <c r="E883" s="59"/>
      <c r="F883" s="58"/>
      <c r="G883" s="60"/>
      <c r="I883" s="58"/>
      <c r="J883" s="59"/>
      <c r="K883" s="58"/>
    </row>
    <row r="884" spans="3:11" ht="14.25" customHeight="1">
      <c r="C884" s="58"/>
      <c r="D884" s="58"/>
      <c r="E884" s="59"/>
      <c r="F884" s="58"/>
      <c r="G884" s="60"/>
      <c r="I884" s="58"/>
      <c r="J884" s="59"/>
      <c r="K884" s="58"/>
    </row>
    <row r="885" spans="3:11" ht="14.25" customHeight="1">
      <c r="C885" s="58"/>
      <c r="D885" s="58"/>
      <c r="E885" s="59"/>
      <c r="F885" s="58"/>
      <c r="G885" s="60"/>
      <c r="I885" s="58"/>
      <c r="J885" s="59"/>
      <c r="K885" s="58"/>
    </row>
    <row r="886" spans="3:11" ht="14.25" customHeight="1">
      <c r="C886" s="58"/>
      <c r="D886" s="58"/>
      <c r="E886" s="59"/>
      <c r="F886" s="58"/>
      <c r="G886" s="60"/>
      <c r="I886" s="58"/>
      <c r="J886" s="59"/>
      <c r="K886" s="58"/>
    </row>
    <row r="887" spans="3:11" ht="14.25" customHeight="1">
      <c r="C887" s="58"/>
      <c r="D887" s="58"/>
      <c r="E887" s="59"/>
      <c r="F887" s="58"/>
      <c r="G887" s="60"/>
      <c r="I887" s="58"/>
      <c r="J887" s="59"/>
      <c r="K887" s="58"/>
    </row>
    <row r="888" spans="3:11" ht="14.25" customHeight="1">
      <c r="C888" s="58"/>
      <c r="D888" s="58"/>
      <c r="E888" s="59"/>
      <c r="F888" s="58"/>
      <c r="G888" s="60"/>
      <c r="I888" s="58"/>
      <c r="J888" s="59"/>
      <c r="K888" s="58"/>
    </row>
    <row r="889" spans="3:11" ht="14.25" customHeight="1">
      <c r="C889" s="58"/>
      <c r="D889" s="58"/>
      <c r="E889" s="59"/>
      <c r="F889" s="58"/>
      <c r="G889" s="60"/>
      <c r="I889" s="58"/>
      <c r="J889" s="59"/>
      <c r="K889" s="58"/>
    </row>
    <row r="890" spans="3:11" ht="14.25" customHeight="1">
      <c r="C890" s="58"/>
      <c r="D890" s="58"/>
      <c r="E890" s="59"/>
      <c r="F890" s="58"/>
      <c r="G890" s="60"/>
      <c r="I890" s="58"/>
      <c r="J890" s="59"/>
      <c r="K890" s="58"/>
    </row>
    <row r="891" spans="3:11" ht="14.25" customHeight="1">
      <c r="C891" s="58"/>
      <c r="D891" s="58"/>
      <c r="E891" s="59"/>
      <c r="F891" s="58"/>
      <c r="G891" s="60"/>
      <c r="I891" s="58"/>
      <c r="J891" s="59"/>
      <c r="K891" s="58"/>
    </row>
    <row r="892" spans="3:11" ht="14.25" customHeight="1">
      <c r="C892" s="58"/>
      <c r="D892" s="58"/>
      <c r="E892" s="59"/>
      <c r="F892" s="58"/>
      <c r="G892" s="60"/>
      <c r="I892" s="58"/>
      <c r="J892" s="59"/>
      <c r="K892" s="58"/>
    </row>
    <row r="893" spans="3:11" ht="14.25" customHeight="1">
      <c r="C893" s="58"/>
      <c r="D893" s="58"/>
      <c r="E893" s="59"/>
      <c r="F893" s="58"/>
      <c r="G893" s="60"/>
      <c r="I893" s="58"/>
      <c r="J893" s="59"/>
      <c r="K893" s="58"/>
    </row>
    <row r="894" spans="3:11" ht="14.25" customHeight="1">
      <c r="C894" s="58"/>
      <c r="D894" s="58"/>
      <c r="E894" s="59"/>
      <c r="F894" s="58"/>
      <c r="G894" s="60"/>
      <c r="I894" s="58"/>
      <c r="J894" s="59"/>
      <c r="K894" s="58"/>
    </row>
    <row r="895" spans="3:11" ht="14.25" customHeight="1">
      <c r="C895" s="58"/>
      <c r="D895" s="58"/>
      <c r="E895" s="59"/>
      <c r="F895" s="58"/>
      <c r="G895" s="60"/>
      <c r="I895" s="58"/>
      <c r="J895" s="59"/>
      <c r="K895" s="58"/>
    </row>
    <row r="896" spans="3:11" ht="14.25" customHeight="1">
      <c r="C896" s="58"/>
      <c r="D896" s="58"/>
      <c r="E896" s="59"/>
      <c r="F896" s="58"/>
      <c r="G896" s="60"/>
      <c r="I896" s="58"/>
      <c r="J896" s="59"/>
      <c r="K896" s="58"/>
    </row>
    <row r="897" spans="3:11" ht="14.25" customHeight="1">
      <c r="C897" s="58"/>
      <c r="D897" s="58"/>
      <c r="E897" s="59"/>
      <c r="F897" s="58"/>
      <c r="G897" s="60"/>
      <c r="I897" s="58"/>
      <c r="J897" s="59"/>
      <c r="K897" s="58"/>
    </row>
    <row r="898" spans="3:11" ht="14.25" customHeight="1">
      <c r="C898" s="58"/>
      <c r="D898" s="58"/>
      <c r="E898" s="59"/>
      <c r="F898" s="58"/>
      <c r="G898" s="60"/>
      <c r="I898" s="58"/>
      <c r="J898" s="59"/>
      <c r="K898" s="58"/>
    </row>
    <row r="899" spans="3:11" ht="14.25" customHeight="1">
      <c r="C899" s="58"/>
      <c r="D899" s="58"/>
      <c r="E899" s="59"/>
      <c r="F899" s="58"/>
      <c r="G899" s="60"/>
      <c r="I899" s="58"/>
      <c r="J899" s="59"/>
      <c r="K899" s="58"/>
    </row>
    <row r="900" spans="3:11" ht="14.25" customHeight="1">
      <c r="C900" s="58"/>
      <c r="D900" s="58"/>
      <c r="E900" s="59"/>
      <c r="F900" s="58"/>
      <c r="G900" s="60"/>
      <c r="I900" s="58"/>
      <c r="J900" s="59"/>
      <c r="K900" s="58"/>
    </row>
    <row r="901" spans="3:11" ht="14.25" customHeight="1">
      <c r="C901" s="58"/>
      <c r="D901" s="58"/>
      <c r="E901" s="59"/>
      <c r="F901" s="58"/>
      <c r="G901" s="60"/>
      <c r="I901" s="58"/>
      <c r="J901" s="59"/>
      <c r="K901" s="58"/>
    </row>
    <row r="902" spans="3:11" ht="14.25" customHeight="1">
      <c r="C902" s="58"/>
      <c r="D902" s="58"/>
      <c r="E902" s="59"/>
      <c r="F902" s="58"/>
      <c r="G902" s="60"/>
      <c r="I902" s="58"/>
      <c r="J902" s="59"/>
      <c r="K902" s="58"/>
    </row>
    <row r="903" spans="3:11" ht="14.25" customHeight="1">
      <c r="C903" s="58"/>
      <c r="D903" s="58"/>
      <c r="E903" s="59"/>
      <c r="F903" s="58"/>
      <c r="G903" s="60"/>
      <c r="I903" s="58"/>
      <c r="J903" s="59"/>
      <c r="K903" s="58"/>
    </row>
    <row r="904" spans="3:11" ht="14.25" customHeight="1">
      <c r="C904" s="58"/>
      <c r="D904" s="58"/>
      <c r="E904" s="59"/>
      <c r="F904" s="58"/>
      <c r="G904" s="60"/>
      <c r="I904" s="58"/>
      <c r="J904" s="59"/>
      <c r="K904" s="58"/>
    </row>
    <row r="905" spans="3:11" ht="14.25" customHeight="1">
      <c r="C905" s="58"/>
      <c r="D905" s="58"/>
      <c r="E905" s="59"/>
      <c r="F905" s="58"/>
      <c r="G905" s="60"/>
      <c r="I905" s="58"/>
      <c r="J905" s="59"/>
      <c r="K905" s="58"/>
    </row>
    <row r="906" spans="3:11" ht="14.25" customHeight="1">
      <c r="C906" s="58"/>
      <c r="D906" s="58"/>
      <c r="E906" s="59"/>
      <c r="F906" s="58"/>
      <c r="G906" s="60"/>
      <c r="I906" s="58"/>
      <c r="J906" s="59"/>
      <c r="K906" s="58"/>
    </row>
    <row r="907" spans="3:11" ht="14.25" customHeight="1">
      <c r="C907" s="58"/>
      <c r="D907" s="58"/>
      <c r="E907" s="59"/>
      <c r="F907" s="58"/>
      <c r="G907" s="60"/>
      <c r="I907" s="58"/>
      <c r="J907" s="59"/>
      <c r="K907" s="58"/>
    </row>
    <row r="908" spans="3:11" ht="14.25" customHeight="1">
      <c r="C908" s="58"/>
      <c r="D908" s="58"/>
      <c r="E908" s="59"/>
      <c r="F908" s="58"/>
      <c r="G908" s="60"/>
      <c r="I908" s="58"/>
      <c r="J908" s="59"/>
      <c r="K908" s="58"/>
    </row>
    <row r="909" spans="3:11" ht="14.25" customHeight="1">
      <c r="C909" s="58"/>
      <c r="D909" s="58"/>
      <c r="E909" s="59"/>
      <c r="F909" s="58"/>
      <c r="G909" s="60"/>
      <c r="I909" s="58"/>
      <c r="J909" s="59"/>
      <c r="K909" s="58"/>
    </row>
    <row r="910" spans="3:11" ht="14.25" customHeight="1">
      <c r="C910" s="58"/>
      <c r="D910" s="58"/>
      <c r="E910" s="59"/>
      <c r="F910" s="58"/>
      <c r="G910" s="60"/>
      <c r="I910" s="58"/>
      <c r="J910" s="59"/>
      <c r="K910" s="58"/>
    </row>
    <row r="911" spans="3:11" ht="14.25" customHeight="1">
      <c r="C911" s="58"/>
      <c r="D911" s="58"/>
      <c r="E911" s="59"/>
      <c r="F911" s="58"/>
      <c r="G911" s="60"/>
      <c r="I911" s="58"/>
      <c r="J911" s="59"/>
      <c r="K911" s="58"/>
    </row>
    <row r="912" spans="3:11" ht="14.25" customHeight="1">
      <c r="C912" s="58"/>
      <c r="D912" s="58"/>
      <c r="E912" s="59"/>
      <c r="F912" s="58"/>
      <c r="G912" s="60"/>
      <c r="I912" s="58"/>
      <c r="J912" s="59"/>
      <c r="K912" s="58"/>
    </row>
    <row r="913" spans="3:11" ht="14.25" customHeight="1">
      <c r="C913" s="58"/>
      <c r="D913" s="58"/>
      <c r="E913" s="59"/>
      <c r="F913" s="58"/>
      <c r="G913" s="60"/>
      <c r="I913" s="58"/>
      <c r="J913" s="59"/>
      <c r="K913" s="58"/>
    </row>
    <row r="914" spans="3:11" ht="14.25" customHeight="1">
      <c r="C914" s="58"/>
      <c r="D914" s="58"/>
      <c r="E914" s="59"/>
      <c r="F914" s="58"/>
      <c r="G914" s="60"/>
      <c r="I914" s="58"/>
      <c r="J914" s="59"/>
      <c r="K914" s="58"/>
    </row>
    <row r="915" spans="3:11" ht="14.25" customHeight="1">
      <c r="C915" s="58"/>
      <c r="D915" s="58"/>
      <c r="E915" s="59"/>
      <c r="F915" s="58"/>
      <c r="G915" s="60"/>
      <c r="I915" s="58"/>
      <c r="J915" s="59"/>
      <c r="K915" s="58"/>
    </row>
    <row r="916" spans="3:11" ht="14.25" customHeight="1">
      <c r="C916" s="58"/>
      <c r="D916" s="58"/>
      <c r="E916" s="59"/>
      <c r="F916" s="58"/>
      <c r="G916" s="60"/>
      <c r="I916" s="58"/>
      <c r="J916" s="59"/>
      <c r="K916" s="58"/>
    </row>
    <row r="917" spans="3:11" ht="14.25" customHeight="1">
      <c r="C917" s="58"/>
      <c r="D917" s="58"/>
      <c r="E917" s="59"/>
      <c r="F917" s="58"/>
      <c r="G917" s="60"/>
      <c r="I917" s="58"/>
      <c r="J917" s="59"/>
      <c r="K917" s="58"/>
    </row>
    <row r="918" spans="3:11" ht="14.25" customHeight="1">
      <c r="C918" s="58"/>
      <c r="D918" s="58"/>
      <c r="E918" s="59"/>
      <c r="F918" s="58"/>
      <c r="G918" s="60"/>
      <c r="I918" s="58"/>
      <c r="J918" s="59"/>
      <c r="K918" s="58"/>
    </row>
    <row r="919" spans="3:11" ht="14.25" customHeight="1">
      <c r="C919" s="58"/>
      <c r="D919" s="58"/>
      <c r="E919" s="59"/>
      <c r="F919" s="58"/>
      <c r="G919" s="60"/>
      <c r="I919" s="58"/>
      <c r="J919" s="59"/>
      <c r="K919" s="58"/>
    </row>
    <row r="920" spans="3:11" ht="14.25" customHeight="1">
      <c r="C920" s="58"/>
      <c r="D920" s="58"/>
      <c r="E920" s="59"/>
      <c r="F920" s="58"/>
      <c r="G920" s="60"/>
      <c r="I920" s="58"/>
      <c r="J920" s="59"/>
      <c r="K920" s="58"/>
    </row>
    <row r="921" spans="3:11" ht="14.25" customHeight="1">
      <c r="C921" s="58"/>
      <c r="D921" s="58"/>
      <c r="E921" s="59"/>
      <c r="F921" s="58"/>
      <c r="G921" s="60"/>
      <c r="I921" s="58"/>
      <c r="J921" s="59"/>
      <c r="K921" s="58"/>
    </row>
    <row r="922" spans="3:11" ht="14.25" customHeight="1">
      <c r="C922" s="58"/>
      <c r="D922" s="58"/>
      <c r="E922" s="59"/>
      <c r="F922" s="58"/>
      <c r="G922" s="60"/>
      <c r="I922" s="58"/>
      <c r="J922" s="59"/>
      <c r="K922" s="58"/>
    </row>
    <row r="923" spans="3:11" ht="14.25" customHeight="1">
      <c r="C923" s="58"/>
      <c r="D923" s="58"/>
      <c r="E923" s="59"/>
      <c r="F923" s="58"/>
      <c r="G923" s="60"/>
      <c r="I923" s="58"/>
      <c r="J923" s="59"/>
      <c r="K923" s="58"/>
    </row>
    <row r="924" spans="3:11" ht="14.25" customHeight="1">
      <c r="C924" s="58"/>
      <c r="D924" s="58"/>
      <c r="E924" s="59"/>
      <c r="F924" s="58"/>
      <c r="G924" s="60"/>
      <c r="I924" s="58"/>
      <c r="J924" s="59"/>
      <c r="K924" s="58"/>
    </row>
    <row r="925" spans="3:11" ht="14.25" customHeight="1">
      <c r="C925" s="58"/>
      <c r="D925" s="58"/>
      <c r="E925" s="59"/>
      <c r="F925" s="58"/>
      <c r="G925" s="60"/>
      <c r="I925" s="58"/>
      <c r="J925" s="59"/>
      <c r="K925" s="58"/>
    </row>
    <row r="926" spans="3:11" ht="14.25" customHeight="1">
      <c r="C926" s="58"/>
      <c r="D926" s="58"/>
      <c r="E926" s="59"/>
      <c r="F926" s="58"/>
      <c r="G926" s="60"/>
      <c r="I926" s="58"/>
      <c r="J926" s="59"/>
      <c r="K926" s="58"/>
    </row>
    <row r="927" spans="3:11" ht="14.25" customHeight="1">
      <c r="C927" s="58"/>
      <c r="D927" s="58"/>
      <c r="E927" s="59"/>
      <c r="F927" s="58"/>
      <c r="G927" s="60"/>
      <c r="I927" s="58"/>
      <c r="J927" s="59"/>
      <c r="K927" s="58"/>
    </row>
    <row r="928" spans="3:11" ht="14.25" customHeight="1">
      <c r="C928" s="58"/>
      <c r="D928" s="58"/>
      <c r="E928" s="59"/>
      <c r="F928" s="58"/>
      <c r="G928" s="60"/>
      <c r="I928" s="58"/>
      <c r="J928" s="59"/>
      <c r="K928" s="58"/>
    </row>
    <row r="929" spans="3:11" ht="14.25" customHeight="1">
      <c r="C929" s="58"/>
      <c r="D929" s="58"/>
      <c r="E929" s="59"/>
      <c r="F929" s="58"/>
      <c r="G929" s="60"/>
      <c r="I929" s="58"/>
      <c r="J929" s="59"/>
      <c r="K929" s="58"/>
    </row>
    <row r="930" spans="3:11" ht="14.25" customHeight="1">
      <c r="C930" s="58"/>
      <c r="D930" s="58"/>
      <c r="E930" s="59"/>
      <c r="F930" s="58"/>
      <c r="G930" s="60"/>
      <c r="I930" s="58"/>
      <c r="J930" s="59"/>
      <c r="K930" s="58"/>
    </row>
    <row r="931" spans="3:11" ht="14.25" customHeight="1">
      <c r="C931" s="58"/>
      <c r="D931" s="58"/>
      <c r="E931" s="59"/>
      <c r="F931" s="58"/>
      <c r="G931" s="60"/>
      <c r="I931" s="58"/>
      <c r="J931" s="59"/>
      <c r="K931" s="58"/>
    </row>
    <row r="932" spans="3:11" ht="14.25" customHeight="1">
      <c r="C932" s="58"/>
      <c r="D932" s="58"/>
      <c r="E932" s="59"/>
      <c r="F932" s="58"/>
      <c r="G932" s="60"/>
      <c r="I932" s="58"/>
      <c r="J932" s="59"/>
      <c r="K932" s="58"/>
    </row>
    <row r="933" spans="3:11" ht="14.25" customHeight="1">
      <c r="C933" s="58"/>
      <c r="D933" s="58"/>
      <c r="E933" s="59"/>
      <c r="F933" s="58"/>
      <c r="G933" s="60"/>
      <c r="I933" s="58"/>
      <c r="J933" s="59"/>
      <c r="K933" s="58"/>
    </row>
    <row r="934" spans="3:11" ht="14.25" customHeight="1">
      <c r="C934" s="58"/>
      <c r="D934" s="58"/>
      <c r="E934" s="59"/>
      <c r="F934" s="58"/>
      <c r="G934" s="60"/>
      <c r="I934" s="58"/>
      <c r="J934" s="59"/>
      <c r="K934" s="58"/>
    </row>
    <row r="935" spans="3:11" ht="14.25" customHeight="1">
      <c r="C935" s="58"/>
      <c r="D935" s="58"/>
      <c r="E935" s="59"/>
      <c r="F935" s="58"/>
      <c r="G935" s="60"/>
      <c r="I935" s="58"/>
      <c r="J935" s="59"/>
      <c r="K935" s="58"/>
    </row>
    <row r="936" spans="3:11" ht="14.25" customHeight="1">
      <c r="C936" s="58"/>
      <c r="D936" s="58"/>
      <c r="E936" s="59"/>
      <c r="F936" s="58"/>
      <c r="G936" s="60"/>
      <c r="I936" s="58"/>
      <c r="J936" s="59"/>
      <c r="K936" s="58"/>
    </row>
    <row r="937" spans="3:11" ht="14.25" customHeight="1">
      <c r="C937" s="58"/>
      <c r="D937" s="58"/>
      <c r="E937" s="59"/>
      <c r="F937" s="58"/>
      <c r="G937" s="60"/>
      <c r="I937" s="58"/>
      <c r="J937" s="59"/>
      <c r="K937" s="58"/>
    </row>
    <row r="938" spans="3:11" ht="14.25" customHeight="1">
      <c r="C938" s="58"/>
      <c r="D938" s="58"/>
      <c r="E938" s="59"/>
      <c r="F938" s="58"/>
      <c r="G938" s="60"/>
      <c r="I938" s="58"/>
      <c r="J938" s="59"/>
      <c r="K938" s="58"/>
    </row>
    <row r="939" spans="3:11" ht="14.25" customHeight="1">
      <c r="C939" s="58"/>
      <c r="D939" s="58"/>
      <c r="E939" s="59"/>
      <c r="F939" s="58"/>
      <c r="G939" s="60"/>
      <c r="I939" s="58"/>
      <c r="J939" s="59"/>
      <c r="K939" s="58"/>
    </row>
    <row r="940" spans="3:11" ht="14.25" customHeight="1">
      <c r="C940" s="58"/>
      <c r="D940" s="58"/>
      <c r="E940" s="59"/>
      <c r="F940" s="58"/>
      <c r="G940" s="60"/>
      <c r="I940" s="58"/>
      <c r="J940" s="59"/>
      <c r="K940" s="58"/>
    </row>
    <row r="941" spans="3:11" ht="14.25" customHeight="1">
      <c r="C941" s="58"/>
      <c r="D941" s="58"/>
      <c r="E941" s="59"/>
      <c r="F941" s="58"/>
      <c r="G941" s="60"/>
      <c r="I941" s="58"/>
      <c r="J941" s="59"/>
      <c r="K941" s="58"/>
    </row>
    <row r="942" spans="3:11" ht="14.25" customHeight="1">
      <c r="C942" s="58"/>
      <c r="D942" s="58"/>
      <c r="E942" s="59"/>
      <c r="F942" s="58"/>
      <c r="G942" s="60"/>
      <c r="I942" s="58"/>
      <c r="J942" s="59"/>
      <c r="K942" s="58"/>
    </row>
    <row r="943" spans="3:11" ht="14.25" customHeight="1">
      <c r="C943" s="58"/>
      <c r="D943" s="58"/>
      <c r="E943" s="59"/>
      <c r="F943" s="58"/>
      <c r="G943" s="60"/>
      <c r="I943" s="58"/>
      <c r="J943" s="59"/>
      <c r="K943" s="58"/>
    </row>
    <row r="944" spans="3:11" ht="14.25" customHeight="1">
      <c r="C944" s="58"/>
      <c r="D944" s="58"/>
      <c r="E944" s="59"/>
      <c r="F944" s="58"/>
      <c r="G944" s="60"/>
      <c r="I944" s="58"/>
      <c r="J944" s="59"/>
      <c r="K944" s="58"/>
    </row>
    <row r="945" spans="3:11" ht="14.25" customHeight="1">
      <c r="C945" s="58"/>
      <c r="D945" s="58"/>
      <c r="E945" s="59"/>
      <c r="F945" s="58"/>
      <c r="G945" s="60"/>
      <c r="I945" s="58"/>
      <c r="J945" s="59"/>
      <c r="K945" s="58"/>
    </row>
    <row r="946" spans="3:11" ht="14.25" customHeight="1">
      <c r="C946" s="58"/>
      <c r="D946" s="58"/>
      <c r="E946" s="59"/>
      <c r="F946" s="58"/>
      <c r="G946" s="60"/>
      <c r="I946" s="58"/>
      <c r="J946" s="59"/>
      <c r="K946" s="58"/>
    </row>
    <row r="947" spans="3:11" ht="14.25" customHeight="1">
      <c r="C947" s="58"/>
      <c r="D947" s="58"/>
      <c r="E947" s="59"/>
      <c r="F947" s="58"/>
      <c r="G947" s="60"/>
      <c r="I947" s="58"/>
      <c r="J947" s="59"/>
      <c r="K947" s="58"/>
    </row>
    <row r="948" spans="3:11" ht="14.25" customHeight="1">
      <c r="C948" s="58"/>
      <c r="D948" s="58"/>
      <c r="E948" s="59"/>
      <c r="F948" s="58"/>
      <c r="G948" s="60"/>
      <c r="I948" s="58"/>
      <c r="J948" s="59"/>
      <c r="K948" s="58"/>
    </row>
    <row r="949" spans="3:11" ht="14.25" customHeight="1">
      <c r="C949" s="58"/>
      <c r="D949" s="58"/>
      <c r="E949" s="59"/>
      <c r="F949" s="58"/>
      <c r="G949" s="60"/>
      <c r="I949" s="58"/>
      <c r="J949" s="59"/>
      <c r="K949" s="58"/>
    </row>
    <row r="950" spans="3:11" ht="14.25" customHeight="1">
      <c r="C950" s="58"/>
      <c r="D950" s="58"/>
      <c r="E950" s="59"/>
      <c r="F950" s="58"/>
      <c r="G950" s="60"/>
      <c r="I950" s="58"/>
      <c r="J950" s="59"/>
      <c r="K950" s="58"/>
    </row>
    <row r="951" spans="3:11" ht="14.25" customHeight="1">
      <c r="C951" s="58"/>
      <c r="D951" s="58"/>
      <c r="E951" s="59"/>
      <c r="F951" s="58"/>
      <c r="G951" s="60"/>
      <c r="I951" s="58"/>
      <c r="J951" s="59"/>
      <c r="K951" s="58"/>
    </row>
    <row r="952" spans="3:11" ht="14.25" customHeight="1">
      <c r="C952" s="58"/>
      <c r="D952" s="58"/>
      <c r="E952" s="59"/>
      <c r="F952" s="58"/>
      <c r="G952" s="60"/>
      <c r="I952" s="58"/>
      <c r="J952" s="59"/>
      <c r="K952" s="58"/>
    </row>
    <row r="953" spans="3:11" ht="14.25" customHeight="1">
      <c r="C953" s="58"/>
      <c r="D953" s="58"/>
      <c r="E953" s="59"/>
      <c r="F953" s="58"/>
      <c r="G953" s="60"/>
      <c r="I953" s="58"/>
      <c r="J953" s="59"/>
      <c r="K953" s="58"/>
    </row>
    <row r="954" spans="3:11" ht="14.25" customHeight="1">
      <c r="C954" s="58"/>
      <c r="D954" s="58"/>
      <c r="E954" s="59"/>
      <c r="F954" s="58"/>
      <c r="G954" s="60"/>
      <c r="I954" s="58"/>
      <c r="J954" s="59"/>
      <c r="K954" s="58"/>
    </row>
    <row r="955" spans="3:11" ht="14.25" customHeight="1">
      <c r="C955" s="58"/>
      <c r="D955" s="58"/>
      <c r="E955" s="59"/>
      <c r="F955" s="58"/>
      <c r="G955" s="60"/>
      <c r="I955" s="58"/>
      <c r="J955" s="59"/>
      <c r="K955" s="58"/>
    </row>
    <row r="956" spans="3:11" ht="14.25" customHeight="1">
      <c r="C956" s="58"/>
      <c r="D956" s="58"/>
      <c r="E956" s="59"/>
      <c r="F956" s="58"/>
      <c r="G956" s="60"/>
      <c r="I956" s="58"/>
      <c r="J956" s="59"/>
      <c r="K956" s="58"/>
    </row>
    <row r="957" spans="3:11" ht="14.25" customHeight="1">
      <c r="C957" s="58"/>
      <c r="D957" s="58"/>
      <c r="E957" s="59"/>
      <c r="F957" s="58"/>
      <c r="G957" s="60"/>
      <c r="I957" s="58"/>
      <c r="J957" s="59"/>
      <c r="K957" s="58"/>
    </row>
    <row r="958" spans="3:11" ht="14.25" customHeight="1">
      <c r="C958" s="58"/>
      <c r="D958" s="58"/>
      <c r="E958" s="59"/>
      <c r="F958" s="58"/>
      <c r="G958" s="60"/>
      <c r="I958" s="58"/>
      <c r="J958" s="59"/>
      <c r="K958" s="58"/>
    </row>
    <row r="959" spans="3:11" ht="14.25" customHeight="1">
      <c r="C959" s="58"/>
      <c r="D959" s="58"/>
      <c r="E959" s="59"/>
      <c r="F959" s="58"/>
      <c r="G959" s="60"/>
      <c r="I959" s="58"/>
      <c r="J959" s="59"/>
      <c r="K959" s="58"/>
    </row>
    <row r="960" spans="3:11" ht="14.25" customHeight="1">
      <c r="C960" s="58"/>
      <c r="D960" s="58"/>
      <c r="E960" s="59"/>
      <c r="F960" s="58"/>
      <c r="G960" s="60"/>
      <c r="I960" s="58"/>
      <c r="J960" s="59"/>
      <c r="K960" s="58"/>
    </row>
    <row r="961" spans="3:11" ht="14.25" customHeight="1">
      <c r="C961" s="58"/>
      <c r="D961" s="58"/>
      <c r="E961" s="59"/>
      <c r="F961" s="58"/>
      <c r="G961" s="60"/>
      <c r="I961" s="58"/>
      <c r="J961" s="59"/>
      <c r="K961" s="58"/>
    </row>
    <row r="962" spans="3:11" ht="14.25" customHeight="1">
      <c r="C962" s="58"/>
      <c r="D962" s="58"/>
      <c r="E962" s="59"/>
      <c r="F962" s="58"/>
      <c r="G962" s="60"/>
      <c r="I962" s="58"/>
      <c r="J962" s="59"/>
      <c r="K962" s="58"/>
    </row>
    <row r="963" spans="3:11" ht="14.25" customHeight="1">
      <c r="C963" s="58"/>
      <c r="D963" s="58"/>
      <c r="E963" s="59"/>
      <c r="F963" s="58"/>
      <c r="G963" s="60"/>
      <c r="I963" s="58"/>
      <c r="J963" s="59"/>
      <c r="K963" s="58"/>
    </row>
    <row r="964" spans="3:11" ht="14.25" customHeight="1">
      <c r="C964" s="58"/>
      <c r="D964" s="58"/>
      <c r="E964" s="59"/>
      <c r="F964" s="58"/>
      <c r="G964" s="60"/>
      <c r="I964" s="58"/>
      <c r="J964" s="59"/>
      <c r="K964" s="58"/>
    </row>
    <row r="965" spans="3:11" ht="14.25" customHeight="1">
      <c r="C965" s="58"/>
      <c r="D965" s="58"/>
      <c r="E965" s="59"/>
      <c r="F965" s="58"/>
      <c r="G965" s="60"/>
      <c r="I965" s="58"/>
      <c r="J965" s="59"/>
      <c r="K965" s="58"/>
    </row>
    <row r="966" spans="3:11" ht="14.25" customHeight="1">
      <c r="C966" s="58"/>
      <c r="D966" s="58"/>
      <c r="E966" s="59"/>
      <c r="F966" s="58"/>
      <c r="G966" s="60"/>
      <c r="I966" s="58"/>
      <c r="J966" s="59"/>
      <c r="K966" s="58"/>
    </row>
    <row r="967" spans="3:11" ht="14.25" customHeight="1">
      <c r="C967" s="58"/>
      <c r="D967" s="58"/>
      <c r="E967" s="59"/>
      <c r="F967" s="58"/>
      <c r="G967" s="60"/>
      <c r="I967" s="58"/>
      <c r="J967" s="59"/>
      <c r="K967" s="58"/>
    </row>
    <row r="968" spans="3:11" ht="14.25" customHeight="1">
      <c r="C968" s="58"/>
      <c r="D968" s="58"/>
      <c r="E968" s="59"/>
      <c r="F968" s="58"/>
      <c r="G968" s="60"/>
      <c r="I968" s="58"/>
      <c r="J968" s="59"/>
      <c r="K968" s="58"/>
    </row>
    <row r="969" spans="3:11" ht="14.25" customHeight="1">
      <c r="C969" s="58"/>
      <c r="D969" s="58"/>
      <c r="E969" s="59"/>
      <c r="F969" s="58"/>
      <c r="G969" s="60"/>
      <c r="I969" s="58"/>
      <c r="J969" s="59"/>
      <c r="K969" s="58"/>
    </row>
    <row r="970" spans="3:11" ht="14.25" customHeight="1">
      <c r="C970" s="58"/>
      <c r="D970" s="58"/>
      <c r="E970" s="59"/>
      <c r="F970" s="58"/>
      <c r="G970" s="60"/>
      <c r="I970" s="58"/>
      <c r="J970" s="59"/>
      <c r="K970" s="58"/>
    </row>
    <row r="971" spans="3:11" ht="14.25" customHeight="1">
      <c r="C971" s="58"/>
      <c r="D971" s="58"/>
      <c r="E971" s="59"/>
      <c r="F971" s="58"/>
      <c r="G971" s="60"/>
      <c r="I971" s="58"/>
      <c r="J971" s="59"/>
      <c r="K971" s="58"/>
    </row>
    <row r="972" spans="3:11" ht="14.25" customHeight="1">
      <c r="C972" s="58"/>
      <c r="D972" s="58"/>
      <c r="E972" s="59"/>
      <c r="F972" s="58"/>
      <c r="G972" s="60"/>
      <c r="I972" s="58"/>
      <c r="J972" s="59"/>
      <c r="K972" s="58"/>
    </row>
    <row r="973" spans="3:11" ht="14.25" customHeight="1">
      <c r="C973" s="58"/>
      <c r="D973" s="58"/>
      <c r="E973" s="59"/>
      <c r="F973" s="58"/>
      <c r="G973" s="60"/>
      <c r="I973" s="58"/>
      <c r="J973" s="59"/>
      <c r="K973" s="58"/>
    </row>
    <row r="974" spans="3:11" ht="14.25" customHeight="1">
      <c r="C974" s="58"/>
      <c r="D974" s="58"/>
      <c r="E974" s="59"/>
      <c r="F974" s="58"/>
      <c r="G974" s="60"/>
      <c r="I974" s="58"/>
      <c r="J974" s="59"/>
      <c r="K974" s="58"/>
    </row>
    <row r="975" spans="3:11" ht="14.25" customHeight="1">
      <c r="C975" s="58"/>
      <c r="D975" s="58"/>
      <c r="E975" s="59"/>
      <c r="F975" s="58"/>
      <c r="G975" s="60"/>
      <c r="I975" s="58"/>
      <c r="J975" s="59"/>
      <c r="K975" s="58"/>
    </row>
    <row r="976" spans="3:11" ht="14.25" customHeight="1">
      <c r="C976" s="58"/>
      <c r="D976" s="58"/>
      <c r="E976" s="59"/>
      <c r="F976" s="58"/>
      <c r="G976" s="60"/>
      <c r="I976" s="58"/>
      <c r="J976" s="59"/>
      <c r="K976" s="58"/>
    </row>
    <row r="977" spans="3:11" ht="14.25" customHeight="1">
      <c r="C977" s="58"/>
      <c r="D977" s="58"/>
      <c r="E977" s="59"/>
      <c r="F977" s="58"/>
      <c r="G977" s="60"/>
      <c r="I977" s="58"/>
      <c r="J977" s="59"/>
      <c r="K977" s="58"/>
    </row>
    <row r="978" spans="3:11" ht="14.25" customHeight="1">
      <c r="C978" s="58"/>
      <c r="D978" s="58"/>
      <c r="E978" s="59"/>
      <c r="F978" s="58"/>
      <c r="G978" s="60"/>
      <c r="I978" s="58"/>
      <c r="J978" s="59"/>
      <c r="K978" s="58"/>
    </row>
    <row r="979" spans="3:11" ht="14.25" customHeight="1">
      <c r="C979" s="58"/>
      <c r="D979" s="58"/>
      <c r="E979" s="59"/>
      <c r="F979" s="58"/>
      <c r="G979" s="60"/>
      <c r="I979" s="58"/>
      <c r="J979" s="59"/>
      <c r="K979" s="58"/>
    </row>
    <row r="980" spans="3:11" ht="14.25" customHeight="1">
      <c r="C980" s="58"/>
      <c r="D980" s="58"/>
      <c r="E980" s="59"/>
      <c r="F980" s="58"/>
      <c r="G980" s="60"/>
      <c r="I980" s="58"/>
      <c r="J980" s="59"/>
      <c r="K980" s="58"/>
    </row>
    <row r="981" spans="3:11" ht="14.25" customHeight="1">
      <c r="C981" s="58"/>
      <c r="D981" s="58"/>
      <c r="E981" s="59"/>
      <c r="F981" s="58"/>
      <c r="G981" s="60"/>
      <c r="I981" s="58"/>
      <c r="J981" s="59"/>
      <c r="K981" s="58"/>
    </row>
    <row r="982" spans="3:11" ht="14.25" customHeight="1">
      <c r="C982" s="58"/>
      <c r="D982" s="58"/>
      <c r="E982" s="59"/>
      <c r="F982" s="58"/>
      <c r="G982" s="60"/>
      <c r="I982" s="58"/>
      <c r="J982" s="59"/>
      <c r="K982" s="58"/>
    </row>
    <row r="983" spans="3:11" ht="14.25" customHeight="1">
      <c r="C983" s="58"/>
      <c r="D983" s="58"/>
      <c r="E983" s="59"/>
      <c r="F983" s="58"/>
      <c r="G983" s="60"/>
      <c r="I983" s="58"/>
      <c r="J983" s="59"/>
      <c r="K983" s="58"/>
    </row>
    <row r="984" spans="3:11" ht="14.25" customHeight="1">
      <c r="C984" s="58"/>
      <c r="D984" s="58"/>
      <c r="E984" s="59"/>
      <c r="F984" s="58"/>
      <c r="G984" s="60"/>
      <c r="I984" s="58"/>
      <c r="J984" s="59"/>
      <c r="K984" s="58"/>
    </row>
    <row r="985" spans="3:11" ht="14.25" customHeight="1">
      <c r="C985" s="58"/>
      <c r="D985" s="58"/>
      <c r="E985" s="59"/>
      <c r="F985" s="58"/>
      <c r="G985" s="60"/>
      <c r="I985" s="58"/>
      <c r="J985" s="59"/>
      <c r="K985" s="58"/>
    </row>
    <row r="986" spans="3:11" ht="14.25" customHeight="1">
      <c r="C986" s="58"/>
      <c r="D986" s="58"/>
      <c r="E986" s="59"/>
      <c r="F986" s="58"/>
      <c r="G986" s="60"/>
      <c r="I986" s="58"/>
      <c r="J986" s="59"/>
      <c r="K986" s="58"/>
    </row>
    <row r="987" spans="3:11" ht="14.25" customHeight="1">
      <c r="C987" s="58"/>
      <c r="D987" s="58"/>
      <c r="E987" s="59"/>
      <c r="F987" s="58"/>
      <c r="G987" s="60"/>
      <c r="I987" s="58"/>
      <c r="J987" s="59"/>
      <c r="K987" s="58"/>
    </row>
    <row r="988" spans="3:11" ht="14.25" customHeight="1">
      <c r="C988" s="58"/>
      <c r="D988" s="58"/>
      <c r="E988" s="59"/>
      <c r="F988" s="58"/>
      <c r="G988" s="60"/>
      <c r="I988" s="58"/>
      <c r="J988" s="59"/>
      <c r="K988" s="58"/>
    </row>
    <row r="989" spans="3:11" ht="14.25" customHeight="1">
      <c r="C989" s="58"/>
      <c r="D989" s="58"/>
      <c r="E989" s="59"/>
      <c r="F989" s="58"/>
      <c r="G989" s="60"/>
      <c r="I989" s="58"/>
      <c r="J989" s="59"/>
      <c r="K989" s="58"/>
    </row>
    <row r="990" spans="3:11" ht="14.25" customHeight="1">
      <c r="C990" s="58"/>
      <c r="D990" s="58"/>
      <c r="E990" s="59"/>
      <c r="F990" s="58"/>
      <c r="G990" s="60"/>
      <c r="I990" s="58"/>
      <c r="J990" s="59"/>
      <c r="K990" s="58"/>
    </row>
    <row r="991" spans="3:11" ht="14.25" customHeight="1">
      <c r="C991" s="58"/>
      <c r="D991" s="58"/>
      <c r="E991" s="59"/>
      <c r="F991" s="58"/>
      <c r="G991" s="60"/>
      <c r="I991" s="58"/>
      <c r="J991" s="59"/>
      <c r="K991" s="58"/>
    </row>
    <row r="992" spans="3:11" ht="14.25" customHeight="1">
      <c r="C992" s="58"/>
      <c r="D992" s="58"/>
      <c r="E992" s="59"/>
      <c r="F992" s="58"/>
      <c r="G992" s="60"/>
      <c r="I992" s="58"/>
      <c r="J992" s="59"/>
      <c r="K992" s="58"/>
    </row>
    <row r="993" spans="3:11" ht="14.25" customHeight="1">
      <c r="C993" s="58"/>
      <c r="D993" s="58"/>
      <c r="E993" s="59"/>
      <c r="F993" s="58"/>
      <c r="G993" s="60"/>
      <c r="I993" s="58"/>
      <c r="J993" s="59"/>
      <c r="K993" s="58"/>
    </row>
    <row r="994" spans="3:11" ht="14.25" customHeight="1">
      <c r="C994" s="58"/>
      <c r="D994" s="58"/>
      <c r="E994" s="59"/>
      <c r="F994" s="58"/>
      <c r="G994" s="60"/>
      <c r="I994" s="58"/>
      <c r="J994" s="59"/>
      <c r="K994" s="58"/>
    </row>
    <row r="995" spans="3:11" ht="14.25" customHeight="1">
      <c r="C995" s="58"/>
      <c r="D995" s="58"/>
      <c r="E995" s="59"/>
      <c r="F995" s="58"/>
      <c r="G995" s="60"/>
      <c r="I995" s="58"/>
      <c r="J995" s="59"/>
      <c r="K995" s="58"/>
    </row>
    <row r="996" spans="3:11" ht="14.25" customHeight="1">
      <c r="C996" s="58"/>
      <c r="D996" s="58"/>
      <c r="E996" s="59"/>
      <c r="F996" s="58"/>
      <c r="G996" s="60"/>
      <c r="I996" s="58"/>
      <c r="J996" s="59"/>
      <c r="K996" s="58"/>
    </row>
    <row r="997" spans="3:11" ht="14.25" customHeight="1">
      <c r="C997" s="58"/>
      <c r="D997" s="58"/>
      <c r="E997" s="59"/>
      <c r="F997" s="58"/>
      <c r="G997" s="60"/>
      <c r="I997" s="58"/>
      <c r="J997" s="59"/>
      <c r="K997" s="58"/>
    </row>
    <row r="998" spans="3:11" ht="14.25" customHeight="1">
      <c r="C998" s="58"/>
      <c r="D998" s="58"/>
      <c r="E998" s="59"/>
      <c r="F998" s="58"/>
      <c r="G998" s="60"/>
      <c r="I998" s="58"/>
      <c r="J998" s="59"/>
      <c r="K998" s="58"/>
    </row>
    <row r="999" spans="3:11" ht="14.25" customHeight="1">
      <c r="C999" s="58"/>
      <c r="D999" s="58"/>
      <c r="E999" s="59"/>
      <c r="F999" s="58"/>
      <c r="G999" s="60"/>
      <c r="I999" s="58"/>
      <c r="J999" s="59"/>
      <c r="K999" s="58"/>
    </row>
    <row r="1000" spans="3:11" ht="14.25" customHeight="1">
      <c r="C1000" s="58"/>
      <c r="D1000" s="58"/>
      <c r="E1000" s="59"/>
      <c r="F1000" s="58"/>
      <c r="G1000" s="60"/>
      <c r="I1000" s="58"/>
      <c r="J1000" s="59"/>
      <c r="K1000" s="58"/>
    </row>
  </sheetData>
  <conditionalFormatting sqref="F5:F7 F24:F81">
    <cfRule type="cellIs" dxfId="128" priority="1" operator="lessThanOrEqual">
      <formula>5</formula>
    </cfRule>
  </conditionalFormatting>
  <conditionalFormatting sqref="J1:J3 J5:K7 K24:K83 J24:J1000">
    <cfRule type="cellIs" dxfId="127" priority="2" operator="equal">
      <formula>1</formula>
    </cfRule>
  </conditionalFormatting>
  <conditionalFormatting sqref="J1:J3 J5:K7 K24:K83 J24:J1000">
    <cfRule type="cellIs" dxfId="126" priority="3" operator="equal">
      <formula>2</formula>
    </cfRule>
  </conditionalFormatting>
  <conditionalFormatting sqref="J1:J3 J5:K7 K24:K83 J24:J1000">
    <cfRule type="cellIs" dxfId="125" priority="4" operator="equal">
      <formula>3</formula>
    </cfRule>
  </conditionalFormatting>
  <conditionalFormatting sqref="B5:B50 A6:A50">
    <cfRule type="notContainsBlanks" dxfId="124" priority="5">
      <formula>LEN(TRIM(B5))&gt;0</formula>
    </cfRule>
  </conditionalFormatting>
  <conditionalFormatting sqref="H5:H50">
    <cfRule type="notContainsBlanks" dxfId="123" priority="6">
      <formula>LEN(TRIM(H5))&gt;0</formula>
    </cfRule>
  </conditionalFormatting>
  <pageMargins left="0.25" right="0.25" top="0.75" bottom="0.75" header="0" footer="0"/>
  <pageSetup paperSize="9" orientation="landscape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E101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3" customWidth="1"/>
    <col min="2" max="2" width="22.7109375" customWidth="1"/>
    <col min="3" max="3" width="6.85546875" customWidth="1"/>
    <col min="4" max="4" width="21.5703125" customWidth="1"/>
    <col min="5" max="9" width="5.28515625" customWidth="1"/>
    <col min="10" max="10" width="12.7109375" customWidth="1"/>
    <col min="11" max="16" width="5.28515625" customWidth="1"/>
    <col min="17" max="17" width="12.7109375" customWidth="1"/>
    <col min="18" max="18" width="11.7109375" customWidth="1"/>
    <col min="19" max="19" width="11.7109375" hidden="1" customWidth="1"/>
    <col min="20" max="25" width="5.28515625" customWidth="1"/>
    <col min="26" max="26" width="11.7109375" customWidth="1"/>
    <col min="27" max="27" width="11.7109375" hidden="1" customWidth="1"/>
    <col min="28" max="28" width="14.7109375" customWidth="1"/>
    <col min="29" max="31" width="14.7109375" hidden="1" customWidth="1"/>
  </cols>
  <sheetData>
    <row r="1" spans="1:31" ht="14.25" customHeight="1">
      <c r="A1" s="1" t="s">
        <v>85</v>
      </c>
      <c r="AB1" s="2"/>
      <c r="AD1" s="3"/>
      <c r="AE1" s="3"/>
    </row>
    <row r="2" spans="1:31" ht="14.25" customHeight="1">
      <c r="B2" s="5"/>
      <c r="C2" s="6"/>
      <c r="R2" s="7">
        <f>COUNT(R4:R33)</f>
        <v>7</v>
      </c>
      <c r="Z2" s="8"/>
      <c r="AA2" s="8"/>
      <c r="AB2" s="2"/>
      <c r="AD2" s="3"/>
      <c r="AE2" s="3"/>
    </row>
    <row r="3" spans="1:31" ht="18" customHeight="1">
      <c r="A3" s="9" t="s">
        <v>1</v>
      </c>
      <c r="B3" s="10" t="s">
        <v>2</v>
      </c>
      <c r="C3" s="11" t="s">
        <v>3</v>
      </c>
      <c r="D3" s="12" t="s">
        <v>4</v>
      </c>
      <c r="E3" s="13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4" t="s">
        <v>10</v>
      </c>
      <c r="K3" s="13" t="s">
        <v>5</v>
      </c>
      <c r="L3" s="10" t="s">
        <v>6</v>
      </c>
      <c r="M3" s="10" t="s">
        <v>7</v>
      </c>
      <c r="N3" s="10" t="s">
        <v>8</v>
      </c>
      <c r="O3" s="10" t="s">
        <v>11</v>
      </c>
      <c r="P3" s="10" t="s">
        <v>9</v>
      </c>
      <c r="Q3" s="14" t="s">
        <v>12</v>
      </c>
      <c r="R3" s="15" t="s">
        <v>13</v>
      </c>
      <c r="S3" s="15" t="s">
        <v>14</v>
      </c>
      <c r="T3" s="13" t="s">
        <v>5</v>
      </c>
      <c r="U3" s="10" t="s">
        <v>6</v>
      </c>
      <c r="V3" s="10" t="s">
        <v>7</v>
      </c>
      <c r="W3" s="10" t="s">
        <v>8</v>
      </c>
      <c r="X3" s="10" t="s">
        <v>11</v>
      </c>
      <c r="Y3" s="16" t="s">
        <v>9</v>
      </c>
      <c r="Z3" s="17" t="s">
        <v>15</v>
      </c>
      <c r="AA3" s="18" t="s">
        <v>16</v>
      </c>
      <c r="AB3" s="18" t="s">
        <v>17</v>
      </c>
      <c r="AC3" s="18" t="s">
        <v>18</v>
      </c>
      <c r="AD3" s="19" t="s">
        <v>19</v>
      </c>
      <c r="AE3" s="19" t="s">
        <v>20</v>
      </c>
    </row>
    <row r="4" spans="1:31" ht="18" customHeight="1">
      <c r="A4" s="20">
        <v>4</v>
      </c>
      <c r="B4" s="33"/>
      <c r="C4" s="34"/>
      <c r="D4" s="34"/>
      <c r="E4" s="23"/>
      <c r="F4" s="23"/>
      <c r="G4" s="23"/>
      <c r="H4" s="23"/>
      <c r="I4" s="23"/>
      <c r="J4" s="36" t="str">
        <f t="shared" ref="J4:J25" si="0">IF(E4="","",(MEDIAN(E4:H4)*2)-I4)</f>
        <v/>
      </c>
      <c r="K4" s="23"/>
      <c r="L4" s="23"/>
      <c r="M4" s="23"/>
      <c r="N4" s="23"/>
      <c r="O4" s="23"/>
      <c r="P4" s="23"/>
      <c r="Q4" s="36" t="str">
        <f t="shared" ref="Q4:Q25" si="1">IF(K4="","",(MEDIAN(K4:N4)*2)+O4-P4)</f>
        <v/>
      </c>
      <c r="R4" s="37" t="str">
        <f t="shared" ref="R4:R25" si="2">IF(J4="","",J4+Q4)</f>
        <v/>
      </c>
      <c r="S4" s="26" t="str">
        <f t="shared" ref="S4:S25" si="3">IF(R4="","",_xlfn.RANK.EQ(R4,R$4:R$33))</f>
        <v/>
      </c>
      <c r="T4" s="23"/>
      <c r="U4" s="23"/>
      <c r="V4" s="23"/>
      <c r="W4" s="23"/>
      <c r="X4" s="23"/>
      <c r="Y4" s="27"/>
      <c r="Z4" s="40" t="str">
        <f t="shared" ref="Z4:Z31" si="4">IF(T4="","",(MEDIAN(T4:W4)*2)+X4-Y4)</f>
        <v/>
      </c>
      <c r="AA4" s="29" t="str">
        <f t="shared" ref="AA4:AA25" si="5">IF(Z4="","",_xlfn.RANK.EQ(Z4,Z$4:Z$33))</f>
        <v/>
      </c>
      <c r="AB4" s="40" t="str">
        <f t="shared" ref="AB4:AB31" si="6">IF(Z4="","",R4+Z4)</f>
        <v/>
      </c>
      <c r="AC4" s="29" t="str">
        <f t="shared" ref="AC4:AC25" si="7">IF(AB4="","",_xlfn.RANK.EQ(AB4,AB$4:AB$33))</f>
        <v/>
      </c>
      <c r="AD4" s="30"/>
      <c r="AE4" s="31"/>
    </row>
    <row r="5" spans="1:31" ht="18" customHeight="1">
      <c r="A5" s="32">
        <v>10</v>
      </c>
      <c r="B5" s="33"/>
      <c r="C5" s="34"/>
      <c r="D5" s="34"/>
      <c r="E5" s="23"/>
      <c r="F5" s="23"/>
      <c r="G5" s="23"/>
      <c r="H5" s="23"/>
      <c r="I5" s="35"/>
      <c r="J5" s="36" t="str">
        <f t="shared" si="0"/>
        <v/>
      </c>
      <c r="K5" s="23"/>
      <c r="L5" s="23"/>
      <c r="M5" s="23"/>
      <c r="N5" s="23"/>
      <c r="O5" s="23"/>
      <c r="P5" s="35"/>
      <c r="Q5" s="36" t="str">
        <f t="shared" si="1"/>
        <v/>
      </c>
      <c r="R5" s="37" t="str">
        <f t="shared" si="2"/>
        <v/>
      </c>
      <c r="S5" s="38" t="str">
        <f t="shared" si="3"/>
        <v/>
      </c>
      <c r="T5" s="35"/>
      <c r="U5" s="35"/>
      <c r="V5" s="35"/>
      <c r="W5" s="35"/>
      <c r="X5" s="35"/>
      <c r="Y5" s="39"/>
      <c r="Z5" s="40" t="str">
        <f t="shared" si="4"/>
        <v/>
      </c>
      <c r="AA5" s="31" t="str">
        <f t="shared" si="5"/>
        <v/>
      </c>
      <c r="AB5" s="40" t="str">
        <f t="shared" si="6"/>
        <v/>
      </c>
      <c r="AC5" s="31" t="str">
        <f t="shared" si="7"/>
        <v/>
      </c>
      <c r="AD5" s="41" t="str">
        <f t="shared" ref="AD5:AD23" si="8">IF(R$2&lt;6,AB5,Z5)</f>
        <v/>
      </c>
      <c r="AE5" s="31" t="str">
        <f t="shared" ref="AE5:AE23" si="9">IF(R$2&lt;6,AC5,AA5)</f>
        <v/>
      </c>
    </row>
    <row r="6" spans="1:31" ht="18" customHeight="1">
      <c r="A6" s="32">
        <v>11</v>
      </c>
      <c r="B6" s="33"/>
      <c r="C6" s="34"/>
      <c r="D6" s="34"/>
      <c r="E6" s="35"/>
      <c r="F6" s="35"/>
      <c r="G6" s="35"/>
      <c r="H6" s="35"/>
      <c r="I6" s="35"/>
      <c r="J6" s="36" t="str">
        <f t="shared" si="0"/>
        <v/>
      </c>
      <c r="K6" s="35"/>
      <c r="L6" s="35"/>
      <c r="M6" s="35"/>
      <c r="N6" s="35"/>
      <c r="O6" s="35"/>
      <c r="P6" s="35"/>
      <c r="Q6" s="36" t="str">
        <f t="shared" si="1"/>
        <v/>
      </c>
      <c r="R6" s="37" t="str">
        <f t="shared" si="2"/>
        <v/>
      </c>
      <c r="S6" s="38" t="str">
        <f t="shared" si="3"/>
        <v/>
      </c>
      <c r="T6" s="35"/>
      <c r="U6" s="35"/>
      <c r="V6" s="35"/>
      <c r="W6" s="35"/>
      <c r="X6" s="35"/>
      <c r="Y6" s="39"/>
      <c r="Z6" s="40" t="str">
        <f t="shared" si="4"/>
        <v/>
      </c>
      <c r="AA6" s="31" t="str">
        <f t="shared" si="5"/>
        <v/>
      </c>
      <c r="AB6" s="40" t="str">
        <f t="shared" si="6"/>
        <v/>
      </c>
      <c r="AC6" s="31" t="str">
        <f t="shared" si="7"/>
        <v/>
      </c>
      <c r="AD6" s="41" t="str">
        <f t="shared" si="8"/>
        <v/>
      </c>
      <c r="AE6" s="31" t="str">
        <f t="shared" si="9"/>
        <v/>
      </c>
    </row>
    <row r="7" spans="1:31" ht="18" customHeight="1">
      <c r="A7" s="32">
        <v>12</v>
      </c>
      <c r="B7" s="33"/>
      <c r="C7" s="34"/>
      <c r="D7" s="34"/>
      <c r="E7" s="35"/>
      <c r="F7" s="35"/>
      <c r="G7" s="35"/>
      <c r="H7" s="35"/>
      <c r="I7" s="35"/>
      <c r="J7" s="36" t="str">
        <f t="shared" si="0"/>
        <v/>
      </c>
      <c r="K7" s="35"/>
      <c r="L7" s="35"/>
      <c r="M7" s="35"/>
      <c r="N7" s="35"/>
      <c r="O7" s="35"/>
      <c r="P7" s="35"/>
      <c r="Q7" s="36" t="str">
        <f t="shared" si="1"/>
        <v/>
      </c>
      <c r="R7" s="37" t="str">
        <f t="shared" si="2"/>
        <v/>
      </c>
      <c r="S7" s="38" t="str">
        <f t="shared" si="3"/>
        <v/>
      </c>
      <c r="T7" s="35"/>
      <c r="U7" s="35"/>
      <c r="V7" s="35"/>
      <c r="W7" s="35"/>
      <c r="X7" s="35"/>
      <c r="Y7" s="39"/>
      <c r="Z7" s="40" t="str">
        <f t="shared" si="4"/>
        <v/>
      </c>
      <c r="AA7" s="31" t="str">
        <f t="shared" si="5"/>
        <v/>
      </c>
      <c r="AB7" s="40" t="str">
        <f t="shared" si="6"/>
        <v/>
      </c>
      <c r="AC7" s="31" t="str">
        <f t="shared" si="7"/>
        <v/>
      </c>
      <c r="AD7" s="41" t="str">
        <f t="shared" si="8"/>
        <v/>
      </c>
      <c r="AE7" s="31" t="str">
        <f t="shared" si="9"/>
        <v/>
      </c>
    </row>
    <row r="8" spans="1:31" ht="18" customHeight="1">
      <c r="A8" s="32">
        <v>13</v>
      </c>
      <c r="B8" s="33"/>
      <c r="C8" s="34"/>
      <c r="D8" s="34"/>
      <c r="E8" s="35"/>
      <c r="F8" s="35"/>
      <c r="G8" s="35"/>
      <c r="H8" s="35"/>
      <c r="I8" s="35"/>
      <c r="J8" s="36" t="str">
        <f t="shared" si="0"/>
        <v/>
      </c>
      <c r="K8" s="35"/>
      <c r="L8" s="35"/>
      <c r="M8" s="35"/>
      <c r="N8" s="35"/>
      <c r="O8" s="35"/>
      <c r="P8" s="35"/>
      <c r="Q8" s="36" t="str">
        <f t="shared" si="1"/>
        <v/>
      </c>
      <c r="R8" s="37" t="str">
        <f t="shared" si="2"/>
        <v/>
      </c>
      <c r="S8" s="38" t="str">
        <f t="shared" si="3"/>
        <v/>
      </c>
      <c r="T8" s="35"/>
      <c r="U8" s="35"/>
      <c r="V8" s="35"/>
      <c r="W8" s="35"/>
      <c r="X8" s="35"/>
      <c r="Y8" s="39"/>
      <c r="Z8" s="40" t="str">
        <f t="shared" si="4"/>
        <v/>
      </c>
      <c r="AA8" s="31" t="str">
        <f t="shared" si="5"/>
        <v/>
      </c>
      <c r="AB8" s="40" t="str">
        <f t="shared" si="6"/>
        <v/>
      </c>
      <c r="AC8" s="31" t="str">
        <f t="shared" si="7"/>
        <v/>
      </c>
      <c r="AD8" s="41" t="str">
        <f t="shared" si="8"/>
        <v/>
      </c>
      <c r="AE8" s="31" t="str">
        <f t="shared" si="9"/>
        <v/>
      </c>
    </row>
    <row r="9" spans="1:31" ht="18" customHeight="1">
      <c r="A9" s="32">
        <v>14</v>
      </c>
      <c r="B9" s="33"/>
      <c r="C9" s="34"/>
      <c r="D9" s="34"/>
      <c r="E9" s="35"/>
      <c r="F9" s="35"/>
      <c r="G9" s="35"/>
      <c r="H9" s="35"/>
      <c r="I9" s="35"/>
      <c r="J9" s="36" t="str">
        <f t="shared" si="0"/>
        <v/>
      </c>
      <c r="K9" s="35"/>
      <c r="L9" s="35"/>
      <c r="M9" s="35"/>
      <c r="N9" s="35"/>
      <c r="O9" s="35"/>
      <c r="P9" s="35"/>
      <c r="Q9" s="36" t="str">
        <f t="shared" si="1"/>
        <v/>
      </c>
      <c r="R9" s="37" t="str">
        <f t="shared" si="2"/>
        <v/>
      </c>
      <c r="S9" s="38" t="str">
        <f t="shared" si="3"/>
        <v/>
      </c>
      <c r="T9" s="35"/>
      <c r="U9" s="35"/>
      <c r="V9" s="35"/>
      <c r="W9" s="35"/>
      <c r="X9" s="35"/>
      <c r="Y9" s="39"/>
      <c r="Z9" s="40" t="str">
        <f t="shared" si="4"/>
        <v/>
      </c>
      <c r="AA9" s="31" t="str">
        <f t="shared" si="5"/>
        <v/>
      </c>
      <c r="AB9" s="40" t="str">
        <f t="shared" si="6"/>
        <v/>
      </c>
      <c r="AC9" s="31" t="str">
        <f t="shared" si="7"/>
        <v/>
      </c>
      <c r="AD9" s="41" t="str">
        <f t="shared" si="8"/>
        <v/>
      </c>
      <c r="AE9" s="31" t="str">
        <f t="shared" si="9"/>
        <v/>
      </c>
    </row>
    <row r="10" spans="1:31" ht="18" customHeight="1">
      <c r="A10" s="32">
        <v>15</v>
      </c>
      <c r="B10" s="33"/>
      <c r="C10" s="34"/>
      <c r="D10" s="34"/>
      <c r="E10" s="35"/>
      <c r="F10" s="35"/>
      <c r="G10" s="35"/>
      <c r="H10" s="35"/>
      <c r="I10" s="35"/>
      <c r="J10" s="36" t="str">
        <f t="shared" si="0"/>
        <v/>
      </c>
      <c r="K10" s="35"/>
      <c r="L10" s="35"/>
      <c r="M10" s="35"/>
      <c r="N10" s="35"/>
      <c r="O10" s="35"/>
      <c r="P10" s="35"/>
      <c r="Q10" s="36" t="str">
        <f t="shared" si="1"/>
        <v/>
      </c>
      <c r="R10" s="37" t="str">
        <f t="shared" si="2"/>
        <v/>
      </c>
      <c r="S10" s="38" t="str">
        <f t="shared" si="3"/>
        <v/>
      </c>
      <c r="T10" s="35"/>
      <c r="U10" s="35"/>
      <c r="V10" s="35"/>
      <c r="W10" s="35"/>
      <c r="X10" s="35"/>
      <c r="Y10" s="39"/>
      <c r="Z10" s="40" t="str">
        <f t="shared" si="4"/>
        <v/>
      </c>
      <c r="AA10" s="31" t="str">
        <f t="shared" si="5"/>
        <v/>
      </c>
      <c r="AB10" s="40" t="str">
        <f t="shared" si="6"/>
        <v/>
      </c>
      <c r="AC10" s="31" t="str">
        <f t="shared" si="7"/>
        <v/>
      </c>
      <c r="AD10" s="41" t="str">
        <f t="shared" si="8"/>
        <v/>
      </c>
      <c r="AE10" s="31" t="str">
        <f t="shared" si="9"/>
        <v/>
      </c>
    </row>
    <row r="11" spans="1:31" ht="18" customHeight="1">
      <c r="A11" s="32">
        <v>16</v>
      </c>
      <c r="B11" s="33"/>
      <c r="C11" s="34"/>
      <c r="D11" s="34"/>
      <c r="E11" s="35"/>
      <c r="F11" s="35"/>
      <c r="G11" s="35"/>
      <c r="H11" s="35"/>
      <c r="I11" s="35"/>
      <c r="J11" s="36" t="str">
        <f t="shared" si="0"/>
        <v/>
      </c>
      <c r="K11" s="35"/>
      <c r="L11" s="35"/>
      <c r="M11" s="35"/>
      <c r="N11" s="35"/>
      <c r="O11" s="35"/>
      <c r="P11" s="35"/>
      <c r="Q11" s="36" t="str">
        <f t="shared" si="1"/>
        <v/>
      </c>
      <c r="R11" s="37" t="str">
        <f t="shared" si="2"/>
        <v/>
      </c>
      <c r="S11" s="38" t="str">
        <f t="shared" si="3"/>
        <v/>
      </c>
      <c r="T11" s="35"/>
      <c r="U11" s="35"/>
      <c r="V11" s="35"/>
      <c r="W11" s="35"/>
      <c r="X11" s="35"/>
      <c r="Y11" s="39"/>
      <c r="Z11" s="40" t="str">
        <f t="shared" si="4"/>
        <v/>
      </c>
      <c r="AA11" s="31" t="str">
        <f t="shared" si="5"/>
        <v/>
      </c>
      <c r="AB11" s="40" t="str">
        <f t="shared" si="6"/>
        <v/>
      </c>
      <c r="AC11" s="31" t="str">
        <f t="shared" si="7"/>
        <v/>
      </c>
      <c r="AD11" s="41" t="str">
        <f t="shared" si="8"/>
        <v/>
      </c>
      <c r="AE11" s="31" t="str">
        <f t="shared" si="9"/>
        <v/>
      </c>
    </row>
    <row r="12" spans="1:31" ht="18" customHeight="1">
      <c r="A12" s="32">
        <v>17</v>
      </c>
      <c r="B12" s="33"/>
      <c r="C12" s="34"/>
      <c r="D12" s="34"/>
      <c r="E12" s="35"/>
      <c r="F12" s="35"/>
      <c r="G12" s="35"/>
      <c r="H12" s="35"/>
      <c r="I12" s="35"/>
      <c r="J12" s="36" t="str">
        <f t="shared" si="0"/>
        <v/>
      </c>
      <c r="K12" s="35"/>
      <c r="L12" s="35"/>
      <c r="M12" s="35"/>
      <c r="N12" s="35"/>
      <c r="O12" s="35"/>
      <c r="P12" s="35"/>
      <c r="Q12" s="36" t="str">
        <f t="shared" si="1"/>
        <v/>
      </c>
      <c r="R12" s="37" t="str">
        <f t="shared" si="2"/>
        <v/>
      </c>
      <c r="S12" s="38" t="str">
        <f t="shared" si="3"/>
        <v/>
      </c>
      <c r="T12" s="35"/>
      <c r="U12" s="35"/>
      <c r="V12" s="35"/>
      <c r="W12" s="35"/>
      <c r="X12" s="35"/>
      <c r="Y12" s="39"/>
      <c r="Z12" s="40" t="str">
        <f t="shared" si="4"/>
        <v/>
      </c>
      <c r="AA12" s="31" t="str">
        <f t="shared" si="5"/>
        <v/>
      </c>
      <c r="AB12" s="40" t="str">
        <f t="shared" si="6"/>
        <v/>
      </c>
      <c r="AC12" s="31" t="str">
        <f t="shared" si="7"/>
        <v/>
      </c>
      <c r="AD12" s="41" t="str">
        <f t="shared" si="8"/>
        <v/>
      </c>
      <c r="AE12" s="31" t="str">
        <f t="shared" si="9"/>
        <v/>
      </c>
    </row>
    <row r="13" spans="1:31" ht="18" customHeight="1">
      <c r="A13" s="32">
        <v>18</v>
      </c>
      <c r="B13" s="33"/>
      <c r="C13" s="34"/>
      <c r="D13" s="34"/>
      <c r="E13" s="35"/>
      <c r="F13" s="35"/>
      <c r="G13" s="35"/>
      <c r="H13" s="35"/>
      <c r="I13" s="35"/>
      <c r="J13" s="36" t="str">
        <f t="shared" si="0"/>
        <v/>
      </c>
      <c r="K13" s="35"/>
      <c r="L13" s="35"/>
      <c r="M13" s="35"/>
      <c r="N13" s="35"/>
      <c r="O13" s="35"/>
      <c r="P13" s="35"/>
      <c r="Q13" s="36" t="str">
        <f t="shared" si="1"/>
        <v/>
      </c>
      <c r="R13" s="37" t="str">
        <f t="shared" si="2"/>
        <v/>
      </c>
      <c r="S13" s="38" t="str">
        <f t="shared" si="3"/>
        <v/>
      </c>
      <c r="T13" s="35"/>
      <c r="U13" s="35"/>
      <c r="V13" s="35"/>
      <c r="W13" s="35"/>
      <c r="X13" s="35"/>
      <c r="Y13" s="39"/>
      <c r="Z13" s="40" t="str">
        <f t="shared" si="4"/>
        <v/>
      </c>
      <c r="AA13" s="31" t="str">
        <f t="shared" si="5"/>
        <v/>
      </c>
      <c r="AB13" s="40" t="str">
        <f t="shared" si="6"/>
        <v/>
      </c>
      <c r="AC13" s="31" t="str">
        <f t="shared" si="7"/>
        <v/>
      </c>
      <c r="AD13" s="41" t="str">
        <f t="shared" si="8"/>
        <v/>
      </c>
      <c r="AE13" s="31" t="str">
        <f t="shared" si="9"/>
        <v/>
      </c>
    </row>
    <row r="14" spans="1:31" ht="18" customHeight="1">
      <c r="A14" s="32">
        <v>19</v>
      </c>
      <c r="B14" s="33"/>
      <c r="C14" s="34"/>
      <c r="D14" s="34"/>
      <c r="E14" s="35"/>
      <c r="F14" s="35"/>
      <c r="G14" s="35"/>
      <c r="H14" s="35"/>
      <c r="I14" s="35"/>
      <c r="J14" s="36" t="str">
        <f t="shared" si="0"/>
        <v/>
      </c>
      <c r="K14" s="35"/>
      <c r="L14" s="35"/>
      <c r="M14" s="35"/>
      <c r="N14" s="35"/>
      <c r="O14" s="35"/>
      <c r="P14" s="35"/>
      <c r="Q14" s="36" t="str">
        <f t="shared" si="1"/>
        <v/>
      </c>
      <c r="R14" s="37" t="str">
        <f t="shared" si="2"/>
        <v/>
      </c>
      <c r="S14" s="38" t="str">
        <f t="shared" si="3"/>
        <v/>
      </c>
      <c r="T14" s="35"/>
      <c r="U14" s="35"/>
      <c r="V14" s="35"/>
      <c r="W14" s="35"/>
      <c r="X14" s="35"/>
      <c r="Y14" s="39"/>
      <c r="Z14" s="40" t="str">
        <f t="shared" si="4"/>
        <v/>
      </c>
      <c r="AA14" s="31" t="str">
        <f t="shared" si="5"/>
        <v/>
      </c>
      <c r="AB14" s="40" t="str">
        <f t="shared" si="6"/>
        <v/>
      </c>
      <c r="AC14" s="31" t="str">
        <f t="shared" si="7"/>
        <v/>
      </c>
      <c r="AD14" s="41" t="str">
        <f t="shared" si="8"/>
        <v/>
      </c>
      <c r="AE14" s="31" t="str">
        <f t="shared" si="9"/>
        <v/>
      </c>
    </row>
    <row r="15" spans="1:31" ht="18" customHeight="1">
      <c r="A15" s="32">
        <v>20</v>
      </c>
      <c r="B15" s="33"/>
      <c r="C15" s="34"/>
      <c r="D15" s="34"/>
      <c r="E15" s="35"/>
      <c r="F15" s="35"/>
      <c r="G15" s="35"/>
      <c r="H15" s="35"/>
      <c r="I15" s="35"/>
      <c r="J15" s="36" t="str">
        <f t="shared" si="0"/>
        <v/>
      </c>
      <c r="K15" s="35"/>
      <c r="L15" s="35"/>
      <c r="M15" s="35"/>
      <c r="N15" s="35"/>
      <c r="O15" s="35"/>
      <c r="P15" s="35"/>
      <c r="Q15" s="36" t="str">
        <f t="shared" si="1"/>
        <v/>
      </c>
      <c r="R15" s="37" t="str">
        <f t="shared" si="2"/>
        <v/>
      </c>
      <c r="S15" s="38" t="str">
        <f t="shared" si="3"/>
        <v/>
      </c>
      <c r="T15" s="35"/>
      <c r="U15" s="35"/>
      <c r="V15" s="35"/>
      <c r="W15" s="35"/>
      <c r="X15" s="35"/>
      <c r="Y15" s="39"/>
      <c r="Z15" s="40" t="str">
        <f t="shared" si="4"/>
        <v/>
      </c>
      <c r="AA15" s="31" t="str">
        <f t="shared" si="5"/>
        <v/>
      </c>
      <c r="AB15" s="40" t="str">
        <f t="shared" si="6"/>
        <v/>
      </c>
      <c r="AC15" s="31" t="str">
        <f t="shared" si="7"/>
        <v/>
      </c>
      <c r="AD15" s="41" t="str">
        <f t="shared" si="8"/>
        <v/>
      </c>
      <c r="AE15" s="31" t="str">
        <f t="shared" si="9"/>
        <v/>
      </c>
    </row>
    <row r="16" spans="1:31" ht="18" customHeight="1">
      <c r="A16" s="32">
        <v>23</v>
      </c>
      <c r="B16" s="33"/>
      <c r="C16" s="34"/>
      <c r="D16" s="34"/>
      <c r="E16" s="35"/>
      <c r="F16" s="35"/>
      <c r="G16" s="35"/>
      <c r="H16" s="35"/>
      <c r="I16" s="35"/>
      <c r="J16" s="36" t="str">
        <f t="shared" si="0"/>
        <v/>
      </c>
      <c r="K16" s="35"/>
      <c r="L16" s="35"/>
      <c r="M16" s="35"/>
      <c r="N16" s="35"/>
      <c r="O16" s="35"/>
      <c r="P16" s="35"/>
      <c r="Q16" s="36" t="str">
        <f t="shared" si="1"/>
        <v/>
      </c>
      <c r="R16" s="37" t="str">
        <f t="shared" si="2"/>
        <v/>
      </c>
      <c r="S16" s="38" t="str">
        <f t="shared" si="3"/>
        <v/>
      </c>
      <c r="T16" s="35"/>
      <c r="U16" s="35"/>
      <c r="V16" s="35"/>
      <c r="W16" s="35"/>
      <c r="X16" s="35"/>
      <c r="Y16" s="39"/>
      <c r="Z16" s="40" t="str">
        <f t="shared" si="4"/>
        <v/>
      </c>
      <c r="AA16" s="31" t="str">
        <f t="shared" si="5"/>
        <v/>
      </c>
      <c r="AB16" s="40" t="str">
        <f t="shared" si="6"/>
        <v/>
      </c>
      <c r="AC16" s="31" t="str">
        <f t="shared" si="7"/>
        <v/>
      </c>
      <c r="AD16" s="41" t="str">
        <f t="shared" si="8"/>
        <v/>
      </c>
      <c r="AE16" s="31" t="str">
        <f t="shared" si="9"/>
        <v/>
      </c>
    </row>
    <row r="17" spans="1:31" ht="18" customHeight="1">
      <c r="A17" s="32">
        <v>24</v>
      </c>
      <c r="B17" s="33"/>
      <c r="C17" s="34"/>
      <c r="D17" s="34"/>
      <c r="E17" s="35"/>
      <c r="F17" s="35"/>
      <c r="G17" s="35"/>
      <c r="H17" s="35"/>
      <c r="I17" s="35"/>
      <c r="J17" s="36" t="str">
        <f t="shared" si="0"/>
        <v/>
      </c>
      <c r="K17" s="35"/>
      <c r="L17" s="35"/>
      <c r="M17" s="35"/>
      <c r="N17" s="35"/>
      <c r="O17" s="35"/>
      <c r="P17" s="35"/>
      <c r="Q17" s="36" t="str">
        <f t="shared" si="1"/>
        <v/>
      </c>
      <c r="R17" s="37" t="str">
        <f t="shared" si="2"/>
        <v/>
      </c>
      <c r="S17" s="38" t="str">
        <f t="shared" si="3"/>
        <v/>
      </c>
      <c r="T17" s="35"/>
      <c r="U17" s="35"/>
      <c r="V17" s="35"/>
      <c r="W17" s="35"/>
      <c r="X17" s="35"/>
      <c r="Y17" s="39"/>
      <c r="Z17" s="40" t="str">
        <f t="shared" si="4"/>
        <v/>
      </c>
      <c r="AA17" s="31" t="str">
        <f t="shared" si="5"/>
        <v/>
      </c>
      <c r="AB17" s="40" t="str">
        <f t="shared" si="6"/>
        <v/>
      </c>
      <c r="AC17" s="31" t="str">
        <f t="shared" si="7"/>
        <v/>
      </c>
      <c r="AD17" s="41" t="str">
        <f t="shared" si="8"/>
        <v/>
      </c>
      <c r="AE17" s="31" t="str">
        <f t="shared" si="9"/>
        <v/>
      </c>
    </row>
    <row r="18" spans="1:31" ht="18" customHeight="1">
      <c r="A18" s="32">
        <v>25</v>
      </c>
      <c r="B18" s="33"/>
      <c r="C18" s="34"/>
      <c r="D18" s="34"/>
      <c r="E18" s="35"/>
      <c r="F18" s="35"/>
      <c r="G18" s="35"/>
      <c r="H18" s="35"/>
      <c r="I18" s="35"/>
      <c r="J18" s="36" t="str">
        <f t="shared" si="0"/>
        <v/>
      </c>
      <c r="K18" s="35"/>
      <c r="L18" s="35"/>
      <c r="M18" s="35"/>
      <c r="N18" s="35"/>
      <c r="O18" s="35"/>
      <c r="P18" s="35"/>
      <c r="Q18" s="36" t="str">
        <f t="shared" si="1"/>
        <v/>
      </c>
      <c r="R18" s="37" t="str">
        <f t="shared" si="2"/>
        <v/>
      </c>
      <c r="S18" s="38" t="str">
        <f t="shared" si="3"/>
        <v/>
      </c>
      <c r="T18" s="35"/>
      <c r="U18" s="35"/>
      <c r="V18" s="35"/>
      <c r="W18" s="35"/>
      <c r="X18" s="35"/>
      <c r="Y18" s="39"/>
      <c r="Z18" s="40" t="str">
        <f t="shared" si="4"/>
        <v/>
      </c>
      <c r="AA18" s="31" t="str">
        <f t="shared" si="5"/>
        <v/>
      </c>
      <c r="AB18" s="40" t="str">
        <f t="shared" si="6"/>
        <v/>
      </c>
      <c r="AC18" s="31" t="str">
        <f t="shared" si="7"/>
        <v/>
      </c>
      <c r="AD18" s="41" t="str">
        <f t="shared" si="8"/>
        <v/>
      </c>
      <c r="AE18" s="31" t="str">
        <f t="shared" si="9"/>
        <v/>
      </c>
    </row>
    <row r="19" spans="1:31" ht="18" customHeight="1">
      <c r="A19" s="32">
        <v>26</v>
      </c>
      <c r="B19" s="33"/>
      <c r="C19" s="34"/>
      <c r="D19" s="34"/>
      <c r="E19" s="35"/>
      <c r="F19" s="35"/>
      <c r="G19" s="35"/>
      <c r="H19" s="35"/>
      <c r="I19" s="35"/>
      <c r="J19" s="36" t="str">
        <f t="shared" si="0"/>
        <v/>
      </c>
      <c r="K19" s="35"/>
      <c r="L19" s="35"/>
      <c r="M19" s="35"/>
      <c r="N19" s="35"/>
      <c r="O19" s="35"/>
      <c r="P19" s="35"/>
      <c r="Q19" s="36" t="str">
        <f t="shared" si="1"/>
        <v/>
      </c>
      <c r="R19" s="37" t="str">
        <f t="shared" si="2"/>
        <v/>
      </c>
      <c r="S19" s="38" t="str">
        <f t="shared" si="3"/>
        <v/>
      </c>
      <c r="T19" s="35"/>
      <c r="U19" s="35"/>
      <c r="V19" s="35"/>
      <c r="W19" s="35"/>
      <c r="X19" s="35"/>
      <c r="Y19" s="39"/>
      <c r="Z19" s="40" t="str">
        <f t="shared" si="4"/>
        <v/>
      </c>
      <c r="AA19" s="31" t="str">
        <f t="shared" si="5"/>
        <v/>
      </c>
      <c r="AB19" s="40" t="str">
        <f t="shared" si="6"/>
        <v/>
      </c>
      <c r="AC19" s="31" t="str">
        <f t="shared" si="7"/>
        <v/>
      </c>
      <c r="AD19" s="41" t="str">
        <f t="shared" si="8"/>
        <v/>
      </c>
      <c r="AE19" s="31" t="str">
        <f t="shared" si="9"/>
        <v/>
      </c>
    </row>
    <row r="20" spans="1:31" ht="18" customHeight="1">
      <c r="A20" s="32">
        <v>27</v>
      </c>
      <c r="B20" s="33"/>
      <c r="C20" s="34"/>
      <c r="D20" s="34"/>
      <c r="E20" s="35"/>
      <c r="F20" s="35"/>
      <c r="G20" s="35"/>
      <c r="H20" s="35"/>
      <c r="I20" s="35"/>
      <c r="J20" s="36" t="str">
        <f t="shared" si="0"/>
        <v/>
      </c>
      <c r="K20" s="35"/>
      <c r="L20" s="35"/>
      <c r="M20" s="35"/>
      <c r="N20" s="35"/>
      <c r="O20" s="35"/>
      <c r="P20" s="35"/>
      <c r="Q20" s="36" t="str">
        <f t="shared" si="1"/>
        <v/>
      </c>
      <c r="R20" s="37" t="str">
        <f t="shared" si="2"/>
        <v/>
      </c>
      <c r="S20" s="38" t="str">
        <f t="shared" si="3"/>
        <v/>
      </c>
      <c r="T20" s="35"/>
      <c r="U20" s="35"/>
      <c r="V20" s="35"/>
      <c r="W20" s="35"/>
      <c r="X20" s="35"/>
      <c r="Y20" s="39"/>
      <c r="Z20" s="40" t="str">
        <f t="shared" si="4"/>
        <v/>
      </c>
      <c r="AA20" s="31" t="str">
        <f t="shared" si="5"/>
        <v/>
      </c>
      <c r="AB20" s="40" t="str">
        <f t="shared" si="6"/>
        <v/>
      </c>
      <c r="AC20" s="31" t="str">
        <f t="shared" si="7"/>
        <v/>
      </c>
      <c r="AD20" s="41" t="str">
        <f t="shared" si="8"/>
        <v/>
      </c>
      <c r="AE20" s="31" t="str">
        <f t="shared" si="9"/>
        <v/>
      </c>
    </row>
    <row r="21" spans="1:31" ht="18" customHeight="1">
      <c r="A21" s="32">
        <v>28</v>
      </c>
      <c r="B21" s="33"/>
      <c r="C21" s="34"/>
      <c r="D21" s="34"/>
      <c r="E21" s="35"/>
      <c r="F21" s="35"/>
      <c r="G21" s="35"/>
      <c r="H21" s="35"/>
      <c r="I21" s="35"/>
      <c r="J21" s="36" t="str">
        <f t="shared" si="0"/>
        <v/>
      </c>
      <c r="K21" s="35"/>
      <c r="L21" s="35"/>
      <c r="M21" s="35"/>
      <c r="N21" s="35"/>
      <c r="O21" s="35"/>
      <c r="P21" s="35"/>
      <c r="Q21" s="36" t="str">
        <f t="shared" si="1"/>
        <v/>
      </c>
      <c r="R21" s="37" t="str">
        <f t="shared" si="2"/>
        <v/>
      </c>
      <c r="S21" s="38" t="str">
        <f t="shared" si="3"/>
        <v/>
      </c>
      <c r="T21" s="35"/>
      <c r="U21" s="35"/>
      <c r="V21" s="35"/>
      <c r="W21" s="35"/>
      <c r="X21" s="35"/>
      <c r="Y21" s="39"/>
      <c r="Z21" s="40" t="str">
        <f t="shared" si="4"/>
        <v/>
      </c>
      <c r="AA21" s="31" t="str">
        <f t="shared" si="5"/>
        <v/>
      </c>
      <c r="AB21" s="40" t="str">
        <f t="shared" si="6"/>
        <v/>
      </c>
      <c r="AC21" s="31" t="str">
        <f t="shared" si="7"/>
        <v/>
      </c>
      <c r="AD21" s="41" t="str">
        <f t="shared" si="8"/>
        <v/>
      </c>
      <c r="AE21" s="31" t="str">
        <f t="shared" si="9"/>
        <v/>
      </c>
    </row>
    <row r="22" spans="1:31" ht="18" customHeight="1">
      <c r="A22" s="32">
        <v>29</v>
      </c>
      <c r="B22" s="33"/>
      <c r="C22" s="34"/>
      <c r="D22" s="34"/>
      <c r="E22" s="35"/>
      <c r="F22" s="35"/>
      <c r="G22" s="35"/>
      <c r="H22" s="35"/>
      <c r="I22" s="35"/>
      <c r="J22" s="36" t="str">
        <f t="shared" si="0"/>
        <v/>
      </c>
      <c r="K22" s="35"/>
      <c r="L22" s="35"/>
      <c r="M22" s="35"/>
      <c r="N22" s="35"/>
      <c r="O22" s="35"/>
      <c r="P22" s="35"/>
      <c r="Q22" s="36" t="str">
        <f t="shared" si="1"/>
        <v/>
      </c>
      <c r="R22" s="37" t="str">
        <f t="shared" si="2"/>
        <v/>
      </c>
      <c r="S22" s="38" t="str">
        <f t="shared" si="3"/>
        <v/>
      </c>
      <c r="T22" s="35"/>
      <c r="U22" s="35"/>
      <c r="V22" s="35"/>
      <c r="W22" s="35"/>
      <c r="X22" s="35"/>
      <c r="Y22" s="39"/>
      <c r="Z22" s="40" t="str">
        <f t="shared" si="4"/>
        <v/>
      </c>
      <c r="AA22" s="31" t="str">
        <f t="shared" si="5"/>
        <v/>
      </c>
      <c r="AB22" s="40" t="str">
        <f t="shared" si="6"/>
        <v/>
      </c>
      <c r="AC22" s="31" t="str">
        <f t="shared" si="7"/>
        <v/>
      </c>
      <c r="AD22" s="41" t="str">
        <f t="shared" si="8"/>
        <v/>
      </c>
      <c r="AE22" s="31" t="str">
        <f t="shared" si="9"/>
        <v/>
      </c>
    </row>
    <row r="23" spans="1:31" ht="18" customHeight="1">
      <c r="A23" s="42">
        <v>30</v>
      </c>
      <c r="B23" s="43"/>
      <c r="C23" s="44"/>
      <c r="D23" s="44"/>
      <c r="E23" s="45"/>
      <c r="F23" s="45"/>
      <c r="G23" s="45"/>
      <c r="H23" s="45"/>
      <c r="I23" s="45"/>
      <c r="J23" s="36" t="str">
        <f t="shared" si="0"/>
        <v/>
      </c>
      <c r="K23" s="45"/>
      <c r="L23" s="45"/>
      <c r="M23" s="45"/>
      <c r="N23" s="45"/>
      <c r="O23" s="45"/>
      <c r="P23" s="45"/>
      <c r="Q23" s="36" t="str">
        <f t="shared" si="1"/>
        <v/>
      </c>
      <c r="R23" s="37" t="str">
        <f t="shared" si="2"/>
        <v/>
      </c>
      <c r="S23" s="38" t="str">
        <f t="shared" si="3"/>
        <v/>
      </c>
      <c r="T23" s="45"/>
      <c r="U23" s="45"/>
      <c r="V23" s="45"/>
      <c r="W23" s="45"/>
      <c r="X23" s="45"/>
      <c r="Y23" s="39"/>
      <c r="Z23" s="40" t="str">
        <f t="shared" si="4"/>
        <v/>
      </c>
      <c r="AA23" s="31" t="str">
        <f t="shared" si="5"/>
        <v/>
      </c>
      <c r="AB23" s="40" t="str">
        <f t="shared" si="6"/>
        <v/>
      </c>
      <c r="AC23" s="31" t="str">
        <f t="shared" si="7"/>
        <v/>
      </c>
      <c r="AD23" s="41" t="str">
        <f t="shared" si="8"/>
        <v/>
      </c>
      <c r="AE23" s="31" t="str">
        <f t="shared" si="9"/>
        <v/>
      </c>
    </row>
    <row r="24" spans="1:31" ht="18" customHeight="1">
      <c r="A24" s="32">
        <v>5</v>
      </c>
      <c r="B24" s="33" t="s">
        <v>86</v>
      </c>
      <c r="C24" s="34">
        <v>2012</v>
      </c>
      <c r="D24" s="34" t="s">
        <v>29</v>
      </c>
      <c r="E24" s="35">
        <v>7.2</v>
      </c>
      <c r="F24" s="35">
        <v>6.5</v>
      </c>
      <c r="G24" s="35">
        <v>7.4</v>
      </c>
      <c r="H24" s="35">
        <v>6.9</v>
      </c>
      <c r="I24" s="35"/>
      <c r="J24" s="36">
        <f t="shared" si="0"/>
        <v>14.100000000000001</v>
      </c>
      <c r="K24" s="35">
        <v>2</v>
      </c>
      <c r="L24" s="35">
        <v>2</v>
      </c>
      <c r="M24" s="35">
        <v>2.1</v>
      </c>
      <c r="N24" s="35">
        <v>2.4</v>
      </c>
      <c r="O24" s="35">
        <v>0.1</v>
      </c>
      <c r="P24" s="35"/>
      <c r="Q24" s="36">
        <f t="shared" si="1"/>
        <v>4.1999999999999993</v>
      </c>
      <c r="R24" s="37">
        <f t="shared" si="2"/>
        <v>18.3</v>
      </c>
      <c r="S24" s="38">
        <f t="shared" si="3"/>
        <v>6</v>
      </c>
      <c r="T24" s="35"/>
      <c r="U24" s="35"/>
      <c r="V24" s="35"/>
      <c r="W24" s="35"/>
      <c r="X24" s="35"/>
      <c r="Y24" s="39"/>
      <c r="Z24" s="40" t="str">
        <f t="shared" si="4"/>
        <v/>
      </c>
      <c r="AA24" s="31" t="str">
        <f t="shared" si="5"/>
        <v/>
      </c>
      <c r="AB24" s="40" t="str">
        <f t="shared" si="6"/>
        <v/>
      </c>
      <c r="AC24" s="31" t="str">
        <f t="shared" si="7"/>
        <v/>
      </c>
      <c r="AD24" s="41"/>
      <c r="AE24" s="31"/>
    </row>
    <row r="25" spans="1:31" ht="18" customHeight="1">
      <c r="A25" s="32">
        <v>9</v>
      </c>
      <c r="B25" s="33" t="s">
        <v>87</v>
      </c>
      <c r="C25" s="34">
        <v>2014</v>
      </c>
      <c r="D25" s="34" t="s">
        <v>83</v>
      </c>
      <c r="E25" s="35">
        <v>2.1</v>
      </c>
      <c r="F25" s="35">
        <v>2</v>
      </c>
      <c r="G25" s="35">
        <v>2.2999999999999998</v>
      </c>
      <c r="H25" s="35">
        <v>1.5</v>
      </c>
      <c r="I25" s="35"/>
      <c r="J25" s="36">
        <f t="shared" si="0"/>
        <v>4.0999999999999996</v>
      </c>
      <c r="K25" s="35">
        <v>6.5</v>
      </c>
      <c r="L25" s="35">
        <v>6.4</v>
      </c>
      <c r="M25" s="35">
        <v>6.3</v>
      </c>
      <c r="N25" s="35">
        <v>6.9</v>
      </c>
      <c r="O25" s="35">
        <v>1.2</v>
      </c>
      <c r="P25" s="35"/>
      <c r="Q25" s="36">
        <f t="shared" si="1"/>
        <v>14.1</v>
      </c>
      <c r="R25" s="37">
        <f t="shared" si="2"/>
        <v>18.2</v>
      </c>
      <c r="S25" s="38">
        <f t="shared" si="3"/>
        <v>7</v>
      </c>
      <c r="T25" s="35"/>
      <c r="U25" s="35"/>
      <c r="V25" s="35"/>
      <c r="W25" s="35"/>
      <c r="X25" s="35"/>
      <c r="Y25" s="39"/>
      <c r="Z25" s="40" t="str">
        <f t="shared" si="4"/>
        <v/>
      </c>
      <c r="AA25" s="31" t="str">
        <f t="shared" si="5"/>
        <v/>
      </c>
      <c r="AB25" s="40" t="str">
        <f t="shared" si="6"/>
        <v/>
      </c>
      <c r="AC25" s="31" t="str">
        <f t="shared" si="7"/>
        <v/>
      </c>
      <c r="AD25" s="41"/>
      <c r="AE25" s="31"/>
    </row>
    <row r="26" spans="1:31" ht="18" customHeight="1">
      <c r="A26" s="32">
        <v>1</v>
      </c>
      <c r="B26" s="33"/>
      <c r="C26" s="34"/>
      <c r="D26" s="34"/>
      <c r="E26" s="35"/>
      <c r="F26" s="35"/>
      <c r="G26" s="35"/>
      <c r="H26" s="35"/>
      <c r="I26" s="35"/>
      <c r="J26" s="36"/>
      <c r="K26" s="35"/>
      <c r="L26" s="35"/>
      <c r="M26" s="35"/>
      <c r="N26" s="35"/>
      <c r="O26" s="35"/>
      <c r="P26" s="35"/>
      <c r="Q26" s="36"/>
      <c r="R26" s="37"/>
      <c r="S26" s="38"/>
      <c r="T26" s="35"/>
      <c r="U26" s="35"/>
      <c r="V26" s="35"/>
      <c r="W26" s="35"/>
      <c r="X26" s="35"/>
      <c r="Y26" s="39"/>
      <c r="Z26" s="40" t="str">
        <f t="shared" si="4"/>
        <v/>
      </c>
      <c r="AA26" s="31"/>
      <c r="AB26" s="40" t="str">
        <f t="shared" si="6"/>
        <v/>
      </c>
      <c r="AC26" s="31"/>
      <c r="AD26" s="41" t="str">
        <f t="shared" ref="AD26:AD33" si="10">IF(R$2&lt;6,AB26,Z26)</f>
        <v/>
      </c>
      <c r="AE26" s="31">
        <f t="shared" ref="AE26:AE33" si="11">IF(R$2&lt;6,AC26,AA26)</f>
        <v>0</v>
      </c>
    </row>
    <row r="27" spans="1:31" ht="18" customHeight="1">
      <c r="A27" s="32">
        <v>7</v>
      </c>
      <c r="B27" s="33" t="s">
        <v>88</v>
      </c>
      <c r="C27" s="34">
        <v>2011</v>
      </c>
      <c r="D27" s="34" t="s">
        <v>22</v>
      </c>
      <c r="E27" s="35">
        <v>7</v>
      </c>
      <c r="F27" s="35">
        <v>6.5</v>
      </c>
      <c r="G27" s="35">
        <v>6.9</v>
      </c>
      <c r="H27" s="35">
        <v>6.3</v>
      </c>
      <c r="I27" s="35"/>
      <c r="J27" s="36">
        <f t="shared" ref="J27:J31" si="12">IF(E27="","",(MEDIAN(E27:H27)*2)-I27)</f>
        <v>13.4</v>
      </c>
      <c r="K27" s="35">
        <v>5.5</v>
      </c>
      <c r="L27" s="35">
        <v>5.4</v>
      </c>
      <c r="M27" s="35">
        <v>6</v>
      </c>
      <c r="N27" s="35">
        <v>5.7</v>
      </c>
      <c r="O27" s="35">
        <v>1</v>
      </c>
      <c r="P27" s="35"/>
      <c r="Q27" s="36">
        <f t="shared" ref="Q27:Q31" si="13">IF(K27="","",(MEDIAN(K27:N27)*2)+O27-P27)</f>
        <v>12.2</v>
      </c>
      <c r="R27" s="37">
        <f t="shared" ref="R27:R31" si="14">IF(J27="","",J27+Q27)</f>
        <v>25.6</v>
      </c>
      <c r="S27" s="38">
        <f t="shared" ref="S27:S31" si="15">IF(R27="","",_xlfn.RANK.EQ(R27,R$4:R$33))</f>
        <v>4</v>
      </c>
      <c r="T27" s="35">
        <v>7.7</v>
      </c>
      <c r="U27" s="35">
        <v>7.6</v>
      </c>
      <c r="V27" s="35">
        <v>7.5</v>
      </c>
      <c r="W27" s="35">
        <v>7.7</v>
      </c>
      <c r="X27" s="35">
        <v>0</v>
      </c>
      <c r="Y27" s="39"/>
      <c r="Z27" s="40">
        <f t="shared" si="4"/>
        <v>15.3</v>
      </c>
      <c r="AA27" s="31">
        <f t="shared" ref="AA27:AA31" si="16">IF(Z27="","",_xlfn.RANK.EQ(Z27,Z$4:Z$33))</f>
        <v>1</v>
      </c>
      <c r="AB27" s="40">
        <f t="shared" si="6"/>
        <v>40.900000000000006</v>
      </c>
      <c r="AC27" s="31">
        <f t="shared" ref="AC27:AC31" si="17">IF(AB27="","",_xlfn.RANK.EQ(AB27,AB$4:AB$33))</f>
        <v>3</v>
      </c>
      <c r="AD27" s="41">
        <f t="shared" si="10"/>
        <v>15.3</v>
      </c>
      <c r="AE27" s="31">
        <f t="shared" si="11"/>
        <v>1</v>
      </c>
    </row>
    <row r="28" spans="1:31" ht="18" customHeight="1">
      <c r="A28" s="32">
        <v>3</v>
      </c>
      <c r="B28" s="33" t="s">
        <v>89</v>
      </c>
      <c r="C28" s="34">
        <v>2012</v>
      </c>
      <c r="D28" s="34" t="s">
        <v>47</v>
      </c>
      <c r="E28" s="35">
        <v>7.8</v>
      </c>
      <c r="F28" s="35">
        <v>7.6</v>
      </c>
      <c r="G28" s="35">
        <v>8.1</v>
      </c>
      <c r="H28" s="35">
        <v>8.1</v>
      </c>
      <c r="I28" s="35"/>
      <c r="J28" s="36">
        <f t="shared" si="12"/>
        <v>15.899999999999999</v>
      </c>
      <c r="K28" s="35">
        <v>6</v>
      </c>
      <c r="L28" s="35">
        <v>6.1</v>
      </c>
      <c r="M28" s="35">
        <v>6.1</v>
      </c>
      <c r="N28" s="35">
        <v>6.3</v>
      </c>
      <c r="O28" s="35">
        <v>1</v>
      </c>
      <c r="P28" s="35"/>
      <c r="Q28" s="36">
        <f t="shared" si="13"/>
        <v>13.2</v>
      </c>
      <c r="R28" s="37">
        <f t="shared" si="14"/>
        <v>29.099999999999998</v>
      </c>
      <c r="S28" s="38">
        <f t="shared" si="15"/>
        <v>1</v>
      </c>
      <c r="T28" s="35">
        <v>7.2</v>
      </c>
      <c r="U28" s="35">
        <v>6.7</v>
      </c>
      <c r="V28" s="35">
        <v>7</v>
      </c>
      <c r="W28" s="35">
        <v>7.5</v>
      </c>
      <c r="X28" s="35">
        <v>1.1000000000000001</v>
      </c>
      <c r="Y28" s="39"/>
      <c r="Z28" s="40">
        <f t="shared" si="4"/>
        <v>15.299999999999999</v>
      </c>
      <c r="AA28" s="31">
        <f t="shared" si="16"/>
        <v>2</v>
      </c>
      <c r="AB28" s="40">
        <f t="shared" si="6"/>
        <v>44.4</v>
      </c>
      <c r="AC28" s="31">
        <f t="shared" si="17"/>
        <v>1</v>
      </c>
      <c r="AD28" s="41">
        <f t="shared" si="10"/>
        <v>15.299999999999999</v>
      </c>
      <c r="AE28" s="31">
        <f t="shared" si="11"/>
        <v>2</v>
      </c>
    </row>
    <row r="29" spans="1:31" ht="18" customHeight="1">
      <c r="A29" s="32">
        <v>2</v>
      </c>
      <c r="B29" s="33" t="s">
        <v>90</v>
      </c>
      <c r="C29" s="34"/>
      <c r="D29" s="34"/>
      <c r="E29" s="35">
        <v>4.0999999999999996</v>
      </c>
      <c r="F29" s="35">
        <v>3.8</v>
      </c>
      <c r="G29" s="35">
        <v>4</v>
      </c>
      <c r="H29" s="35">
        <v>4.3</v>
      </c>
      <c r="I29" s="35"/>
      <c r="J29" s="36">
        <f t="shared" si="12"/>
        <v>8.1</v>
      </c>
      <c r="K29" s="35">
        <v>5.4</v>
      </c>
      <c r="L29" s="35">
        <v>5.0999999999999996</v>
      </c>
      <c r="M29" s="35">
        <v>5.4</v>
      </c>
      <c r="N29" s="35">
        <v>5.4</v>
      </c>
      <c r="O29" s="35">
        <v>0.5</v>
      </c>
      <c r="P29" s="35"/>
      <c r="Q29" s="36">
        <f t="shared" si="13"/>
        <v>11.3</v>
      </c>
      <c r="R29" s="37">
        <f t="shared" si="14"/>
        <v>19.399999999999999</v>
      </c>
      <c r="S29" s="38">
        <f t="shared" si="15"/>
        <v>5</v>
      </c>
      <c r="T29" s="35">
        <v>7.4</v>
      </c>
      <c r="U29" s="35">
        <v>6.7</v>
      </c>
      <c r="V29" s="35">
        <v>7</v>
      </c>
      <c r="W29" s="35">
        <v>7.1</v>
      </c>
      <c r="X29" s="35">
        <v>0.7</v>
      </c>
      <c r="Y29" s="39"/>
      <c r="Z29" s="40">
        <f t="shared" si="4"/>
        <v>14.799999999999999</v>
      </c>
      <c r="AA29" s="31">
        <f t="shared" si="16"/>
        <v>3</v>
      </c>
      <c r="AB29" s="40">
        <f t="shared" si="6"/>
        <v>34.199999999999996</v>
      </c>
      <c r="AC29" s="31">
        <f t="shared" si="17"/>
        <v>5</v>
      </c>
      <c r="AD29" s="41">
        <f t="shared" si="10"/>
        <v>14.799999999999999</v>
      </c>
      <c r="AE29" s="31">
        <f t="shared" si="11"/>
        <v>3</v>
      </c>
    </row>
    <row r="30" spans="1:31" ht="18" customHeight="1">
      <c r="A30" s="32">
        <v>8</v>
      </c>
      <c r="B30" s="33" t="s">
        <v>91</v>
      </c>
      <c r="C30" s="34">
        <v>2012</v>
      </c>
      <c r="D30" s="34" t="s">
        <v>32</v>
      </c>
      <c r="E30" s="35">
        <v>7</v>
      </c>
      <c r="F30" s="35">
        <v>6.7</v>
      </c>
      <c r="G30" s="35">
        <v>6.9</v>
      </c>
      <c r="H30" s="35">
        <v>7</v>
      </c>
      <c r="I30" s="35"/>
      <c r="J30" s="36">
        <f t="shared" si="12"/>
        <v>13.9</v>
      </c>
      <c r="K30" s="35">
        <v>6.8</v>
      </c>
      <c r="L30" s="35">
        <v>6.5</v>
      </c>
      <c r="M30" s="35">
        <v>6.9</v>
      </c>
      <c r="N30" s="35">
        <v>7</v>
      </c>
      <c r="O30" s="35">
        <v>0.6</v>
      </c>
      <c r="P30" s="35"/>
      <c r="Q30" s="36">
        <f t="shared" si="13"/>
        <v>14.299999999999999</v>
      </c>
      <c r="R30" s="37">
        <f t="shared" si="14"/>
        <v>28.2</v>
      </c>
      <c r="S30" s="38">
        <f t="shared" si="15"/>
        <v>2</v>
      </c>
      <c r="T30" s="35">
        <v>7</v>
      </c>
      <c r="U30" s="35">
        <v>6.4</v>
      </c>
      <c r="V30" s="35">
        <v>6.9</v>
      </c>
      <c r="W30" s="35">
        <v>6.8</v>
      </c>
      <c r="X30" s="35">
        <v>0.6</v>
      </c>
      <c r="Y30" s="39"/>
      <c r="Z30" s="40">
        <f t="shared" si="4"/>
        <v>14.299999999999999</v>
      </c>
      <c r="AA30" s="31">
        <f t="shared" si="16"/>
        <v>4</v>
      </c>
      <c r="AB30" s="40">
        <f t="shared" si="6"/>
        <v>42.5</v>
      </c>
      <c r="AC30" s="31">
        <f t="shared" si="17"/>
        <v>2</v>
      </c>
      <c r="AD30" s="41">
        <f t="shared" si="10"/>
        <v>14.299999999999999</v>
      </c>
      <c r="AE30" s="31">
        <f t="shared" si="11"/>
        <v>4</v>
      </c>
    </row>
    <row r="31" spans="1:31" ht="18" customHeight="1">
      <c r="A31" s="32">
        <v>6</v>
      </c>
      <c r="B31" s="33" t="s">
        <v>92</v>
      </c>
      <c r="C31" s="34">
        <v>2011</v>
      </c>
      <c r="D31" s="34" t="s">
        <v>76</v>
      </c>
      <c r="E31" s="35">
        <v>6.7</v>
      </c>
      <c r="F31" s="35">
        <v>5.9</v>
      </c>
      <c r="G31" s="35">
        <v>7</v>
      </c>
      <c r="H31" s="35">
        <v>6.6</v>
      </c>
      <c r="I31" s="35"/>
      <c r="J31" s="36">
        <f t="shared" si="12"/>
        <v>13.3</v>
      </c>
      <c r="K31" s="35">
        <v>6</v>
      </c>
      <c r="L31" s="35">
        <v>6</v>
      </c>
      <c r="M31" s="35">
        <v>6.4</v>
      </c>
      <c r="N31" s="35">
        <v>6.3</v>
      </c>
      <c r="O31" s="35">
        <v>0.5</v>
      </c>
      <c r="P31" s="35"/>
      <c r="Q31" s="36">
        <f t="shared" si="13"/>
        <v>12.8</v>
      </c>
      <c r="R31" s="37">
        <f t="shared" si="14"/>
        <v>26.1</v>
      </c>
      <c r="S31" s="38">
        <f t="shared" si="15"/>
        <v>3</v>
      </c>
      <c r="T31" s="35">
        <v>6.7</v>
      </c>
      <c r="U31" s="35">
        <v>5.8</v>
      </c>
      <c r="V31" s="35">
        <v>7.2</v>
      </c>
      <c r="W31" s="35">
        <v>6.4</v>
      </c>
      <c r="X31" s="35">
        <v>0.6</v>
      </c>
      <c r="Y31" s="39"/>
      <c r="Z31" s="40">
        <f t="shared" si="4"/>
        <v>13.700000000000001</v>
      </c>
      <c r="AA31" s="31">
        <f t="shared" si="16"/>
        <v>5</v>
      </c>
      <c r="AB31" s="40">
        <f t="shared" si="6"/>
        <v>39.800000000000004</v>
      </c>
      <c r="AC31" s="31">
        <f t="shared" si="17"/>
        <v>4</v>
      </c>
      <c r="AD31" s="41">
        <f t="shared" si="10"/>
        <v>13.700000000000001</v>
      </c>
      <c r="AE31" s="31">
        <f t="shared" si="11"/>
        <v>5</v>
      </c>
    </row>
    <row r="32" spans="1:31" ht="18" customHeight="1">
      <c r="A32" s="32">
        <v>21</v>
      </c>
      <c r="B32" s="33"/>
      <c r="C32" s="34"/>
      <c r="D32" s="34"/>
      <c r="E32" s="35"/>
      <c r="F32" s="35"/>
      <c r="G32" s="35"/>
      <c r="H32" s="35"/>
      <c r="I32" s="35"/>
      <c r="J32" s="36"/>
      <c r="K32" s="35"/>
      <c r="L32" s="35"/>
      <c r="M32" s="35"/>
      <c r="N32" s="35"/>
      <c r="O32" s="35"/>
      <c r="P32" s="35"/>
      <c r="Q32" s="36"/>
      <c r="R32" s="37"/>
      <c r="S32" s="38"/>
      <c r="T32" s="35"/>
      <c r="U32" s="35"/>
      <c r="V32" s="35"/>
      <c r="W32" s="35"/>
      <c r="X32" s="35"/>
      <c r="Y32" s="39"/>
      <c r="Z32" s="40"/>
      <c r="AA32" s="31"/>
      <c r="AB32" s="40"/>
      <c r="AC32" s="31"/>
      <c r="AD32" s="41">
        <f t="shared" si="10"/>
        <v>0</v>
      </c>
      <c r="AE32" s="31">
        <f t="shared" si="11"/>
        <v>0</v>
      </c>
    </row>
    <row r="33" spans="1:31" ht="18" customHeight="1">
      <c r="A33" s="46">
        <v>22</v>
      </c>
      <c r="B33" s="47"/>
      <c r="C33" s="48"/>
      <c r="D33" s="48"/>
      <c r="E33" s="49"/>
      <c r="F33" s="49"/>
      <c r="G33" s="49"/>
      <c r="H33" s="49"/>
      <c r="I33" s="49"/>
      <c r="J33" s="50"/>
      <c r="K33" s="49"/>
      <c r="L33" s="49"/>
      <c r="M33" s="49"/>
      <c r="N33" s="49"/>
      <c r="O33" s="49"/>
      <c r="P33" s="49"/>
      <c r="Q33" s="50"/>
      <c r="R33" s="51"/>
      <c r="S33" s="52"/>
      <c r="T33" s="49"/>
      <c r="U33" s="49"/>
      <c r="V33" s="49"/>
      <c r="W33" s="49"/>
      <c r="X33" s="49"/>
      <c r="Y33" s="53"/>
      <c r="Z33" s="54"/>
      <c r="AA33" s="55"/>
      <c r="AB33" s="54"/>
      <c r="AC33" s="55"/>
      <c r="AD33" s="56">
        <f t="shared" si="10"/>
        <v>0</v>
      </c>
      <c r="AE33" s="55">
        <f t="shared" si="11"/>
        <v>0</v>
      </c>
    </row>
    <row r="34" spans="1:31" ht="14.25" customHeight="1">
      <c r="AB34" s="2"/>
      <c r="AD34" s="3"/>
      <c r="AE34" s="3"/>
    </row>
    <row r="35" spans="1:31" ht="14.25" customHeight="1">
      <c r="AB35" s="2"/>
      <c r="AD35" s="3"/>
      <c r="AE35" s="3"/>
    </row>
    <row r="36" spans="1:31" ht="14.25" customHeight="1">
      <c r="AB36" s="2"/>
      <c r="AD36" s="3"/>
      <c r="AE36" s="3"/>
    </row>
    <row r="37" spans="1:31" ht="14.25" customHeight="1">
      <c r="C37" s="57"/>
      <c r="D37" s="57"/>
      <c r="AB37" s="2"/>
      <c r="AD37" s="3"/>
      <c r="AE37" s="3"/>
    </row>
    <row r="38" spans="1:31" ht="14.25" customHeight="1">
      <c r="C38" s="57"/>
      <c r="D38" s="57"/>
      <c r="AB38" s="2"/>
      <c r="AD38" s="3"/>
      <c r="AE38" s="3"/>
    </row>
    <row r="39" spans="1:31" ht="14.25" customHeight="1">
      <c r="AB39" s="2"/>
      <c r="AD39" s="3"/>
      <c r="AE39" s="3"/>
    </row>
    <row r="40" spans="1:31" ht="14.25" customHeight="1">
      <c r="AB40" s="2"/>
      <c r="AD40" s="3"/>
      <c r="AE40" s="3"/>
    </row>
    <row r="41" spans="1:31" ht="14.25" customHeight="1">
      <c r="AB41" s="2"/>
      <c r="AD41" s="3"/>
      <c r="AE41" s="3"/>
    </row>
    <row r="42" spans="1:31" ht="14.25" customHeight="1">
      <c r="AB42" s="2"/>
      <c r="AD42" s="3"/>
      <c r="AE42" s="3"/>
    </row>
    <row r="43" spans="1:31" ht="14.25" customHeight="1">
      <c r="AB43" s="2"/>
      <c r="AD43" s="3"/>
      <c r="AE43" s="3"/>
    </row>
    <row r="44" spans="1:31" ht="14.25" customHeight="1">
      <c r="AB44" s="2"/>
      <c r="AD44" s="3"/>
      <c r="AE44" s="3"/>
    </row>
    <row r="45" spans="1:31" ht="14.25" customHeight="1">
      <c r="AB45" s="2"/>
      <c r="AD45" s="3"/>
      <c r="AE45" s="3"/>
    </row>
    <row r="46" spans="1:31" ht="14.25" customHeight="1">
      <c r="AB46" s="2"/>
      <c r="AD46" s="3"/>
      <c r="AE46" s="3"/>
    </row>
    <row r="47" spans="1:31" ht="14.25" customHeight="1">
      <c r="AB47" s="2"/>
      <c r="AD47" s="3"/>
      <c r="AE47" s="3"/>
    </row>
    <row r="48" spans="1:31" ht="14.25" customHeight="1">
      <c r="AB48" s="2"/>
      <c r="AD48" s="3"/>
      <c r="AE48" s="3"/>
    </row>
    <row r="49" spans="28:31" ht="14.25" customHeight="1">
      <c r="AB49" s="2"/>
      <c r="AD49" s="3"/>
      <c r="AE49" s="3"/>
    </row>
    <row r="50" spans="28:31" ht="14.25" customHeight="1">
      <c r="AB50" s="2"/>
      <c r="AD50" s="3"/>
      <c r="AE50" s="3"/>
    </row>
    <row r="51" spans="28:31" ht="14.25" customHeight="1">
      <c r="AB51" s="2"/>
      <c r="AD51" s="3"/>
      <c r="AE51" s="3"/>
    </row>
    <row r="52" spans="28:31" ht="14.25" customHeight="1">
      <c r="AB52" s="2"/>
      <c r="AD52" s="3"/>
      <c r="AE52" s="3"/>
    </row>
    <row r="53" spans="28:31" ht="14.25" customHeight="1">
      <c r="AB53" s="2"/>
      <c r="AD53" s="3"/>
      <c r="AE53" s="3"/>
    </row>
    <row r="54" spans="28:31" ht="14.25" customHeight="1">
      <c r="AB54" s="2"/>
      <c r="AD54" s="3"/>
      <c r="AE54" s="3"/>
    </row>
    <row r="55" spans="28:31" ht="14.25" customHeight="1">
      <c r="AB55" s="2"/>
      <c r="AD55" s="3"/>
      <c r="AE55" s="3"/>
    </row>
    <row r="56" spans="28:31" ht="14.25" customHeight="1">
      <c r="AB56" s="2"/>
      <c r="AD56" s="3"/>
      <c r="AE56" s="3"/>
    </row>
    <row r="57" spans="28:31" ht="14.25" customHeight="1">
      <c r="AB57" s="2"/>
      <c r="AD57" s="3"/>
      <c r="AE57" s="3"/>
    </row>
    <row r="58" spans="28:31" ht="14.25" customHeight="1">
      <c r="AB58" s="2"/>
      <c r="AD58" s="3"/>
      <c r="AE58" s="3"/>
    </row>
    <row r="59" spans="28:31" ht="14.25" customHeight="1">
      <c r="AB59" s="2"/>
      <c r="AD59" s="3"/>
      <c r="AE59" s="3"/>
    </row>
    <row r="60" spans="28:31" ht="14.25" customHeight="1">
      <c r="AB60" s="2"/>
      <c r="AD60" s="3"/>
      <c r="AE60" s="3"/>
    </row>
    <row r="61" spans="28:31" ht="14.25" customHeight="1">
      <c r="AB61" s="2"/>
      <c r="AD61" s="3"/>
      <c r="AE61" s="3"/>
    </row>
    <row r="62" spans="28:31" ht="14.25" customHeight="1">
      <c r="AB62" s="2"/>
      <c r="AD62" s="3"/>
      <c r="AE62" s="3"/>
    </row>
    <row r="63" spans="28:31" ht="14.25" customHeight="1">
      <c r="AB63" s="2"/>
      <c r="AD63" s="3"/>
      <c r="AE63" s="3"/>
    </row>
    <row r="64" spans="28:31" ht="14.25" customHeight="1">
      <c r="AB64" s="2"/>
      <c r="AD64" s="3"/>
      <c r="AE64" s="3"/>
    </row>
    <row r="65" spans="28:31" ht="14.25" customHeight="1">
      <c r="AB65" s="2"/>
      <c r="AD65" s="3"/>
      <c r="AE65" s="3"/>
    </row>
    <row r="66" spans="28:31" ht="14.25" customHeight="1">
      <c r="AB66" s="2"/>
      <c r="AD66" s="3"/>
      <c r="AE66" s="3"/>
    </row>
    <row r="67" spans="28:31" ht="14.25" customHeight="1">
      <c r="AB67" s="2"/>
      <c r="AD67" s="3"/>
      <c r="AE67" s="3"/>
    </row>
    <row r="68" spans="28:31" ht="14.25" customHeight="1">
      <c r="AB68" s="2"/>
      <c r="AD68" s="3"/>
      <c r="AE68" s="3"/>
    </row>
    <row r="69" spans="28:31" ht="14.25" customHeight="1">
      <c r="AB69" s="2"/>
      <c r="AD69" s="3"/>
      <c r="AE69" s="3"/>
    </row>
    <row r="70" spans="28:31" ht="14.25" customHeight="1">
      <c r="AB70" s="2"/>
      <c r="AD70" s="3"/>
      <c r="AE70" s="3"/>
    </row>
    <row r="71" spans="28:31" ht="14.25" customHeight="1">
      <c r="AB71" s="2"/>
      <c r="AD71" s="3"/>
      <c r="AE71" s="3"/>
    </row>
    <row r="72" spans="28:31" ht="14.25" customHeight="1">
      <c r="AB72" s="2"/>
      <c r="AD72" s="3"/>
      <c r="AE72" s="3"/>
    </row>
    <row r="73" spans="28:31" ht="14.25" customHeight="1">
      <c r="AB73" s="2"/>
      <c r="AD73" s="3"/>
      <c r="AE73" s="3"/>
    </row>
    <row r="74" spans="28:31" ht="14.25" customHeight="1">
      <c r="AB74" s="2"/>
      <c r="AD74" s="3"/>
      <c r="AE74" s="3"/>
    </row>
    <row r="75" spans="28:31" ht="14.25" customHeight="1">
      <c r="AB75" s="2"/>
      <c r="AD75" s="3"/>
      <c r="AE75" s="3"/>
    </row>
    <row r="76" spans="28:31" ht="14.25" customHeight="1">
      <c r="AB76" s="2"/>
      <c r="AD76" s="3"/>
      <c r="AE76" s="3"/>
    </row>
    <row r="77" spans="28:31" ht="14.25" customHeight="1">
      <c r="AB77" s="2"/>
      <c r="AD77" s="3"/>
      <c r="AE77" s="3"/>
    </row>
    <row r="78" spans="28:31" ht="14.25" customHeight="1">
      <c r="AB78" s="2"/>
      <c r="AD78" s="3"/>
      <c r="AE78" s="3"/>
    </row>
    <row r="79" spans="28:31" ht="14.25" customHeight="1">
      <c r="AB79" s="2"/>
      <c r="AD79" s="3"/>
      <c r="AE79" s="3"/>
    </row>
    <row r="80" spans="28:31" ht="14.25" customHeight="1">
      <c r="AB80" s="2"/>
      <c r="AD80" s="3"/>
      <c r="AE80" s="3"/>
    </row>
    <row r="81" spans="28:31" ht="14.25" customHeight="1">
      <c r="AB81" s="2"/>
      <c r="AD81" s="3"/>
      <c r="AE81" s="3"/>
    </row>
    <row r="82" spans="28:31" ht="14.25" customHeight="1">
      <c r="AB82" s="2"/>
      <c r="AD82" s="3"/>
      <c r="AE82" s="3"/>
    </row>
    <row r="83" spans="28:31" ht="14.25" customHeight="1">
      <c r="AB83" s="2"/>
      <c r="AD83" s="3"/>
      <c r="AE83" s="3"/>
    </row>
    <row r="84" spans="28:31" ht="14.25" customHeight="1">
      <c r="AB84" s="2"/>
      <c r="AD84" s="3"/>
      <c r="AE84" s="3"/>
    </row>
    <row r="85" spans="28:31" ht="14.25" customHeight="1">
      <c r="AB85" s="2"/>
      <c r="AD85" s="3"/>
      <c r="AE85" s="3"/>
    </row>
    <row r="86" spans="28:31" ht="14.25" customHeight="1">
      <c r="AB86" s="2"/>
      <c r="AD86" s="3"/>
      <c r="AE86" s="3"/>
    </row>
    <row r="87" spans="28:31" ht="14.25" customHeight="1">
      <c r="AB87" s="2"/>
      <c r="AD87" s="3"/>
      <c r="AE87" s="3"/>
    </row>
    <row r="88" spans="28:31" ht="14.25" customHeight="1">
      <c r="AB88" s="2"/>
      <c r="AD88" s="3"/>
      <c r="AE88" s="3"/>
    </row>
    <row r="89" spans="28:31" ht="14.25" customHeight="1">
      <c r="AB89" s="2"/>
      <c r="AD89" s="3"/>
      <c r="AE89" s="3"/>
    </row>
    <row r="90" spans="28:31" ht="14.25" customHeight="1">
      <c r="AB90" s="2"/>
      <c r="AD90" s="3"/>
      <c r="AE90" s="3"/>
    </row>
    <row r="91" spans="28:31" ht="14.25" customHeight="1">
      <c r="AB91" s="2"/>
      <c r="AD91" s="3"/>
      <c r="AE91" s="3"/>
    </row>
    <row r="92" spans="28:31" ht="14.25" customHeight="1">
      <c r="AB92" s="2"/>
      <c r="AD92" s="3"/>
      <c r="AE92" s="3"/>
    </row>
    <row r="93" spans="28:31" ht="14.25" customHeight="1">
      <c r="AB93" s="2"/>
      <c r="AD93" s="3"/>
      <c r="AE93" s="3"/>
    </row>
    <row r="94" spans="28:31" ht="14.25" customHeight="1">
      <c r="AB94" s="2"/>
      <c r="AD94" s="3"/>
      <c r="AE94" s="3"/>
    </row>
    <row r="95" spans="28:31" ht="14.25" customHeight="1">
      <c r="AB95" s="2"/>
      <c r="AD95" s="3"/>
      <c r="AE95" s="3"/>
    </row>
    <row r="96" spans="28:31" ht="14.25" customHeight="1">
      <c r="AB96" s="2"/>
      <c r="AD96" s="3"/>
      <c r="AE96" s="3"/>
    </row>
    <row r="97" spans="28:31" ht="14.25" customHeight="1">
      <c r="AB97" s="2"/>
      <c r="AD97" s="3"/>
      <c r="AE97" s="3"/>
    </row>
    <row r="98" spans="28:31" ht="14.25" customHeight="1">
      <c r="AB98" s="2"/>
      <c r="AD98" s="3"/>
      <c r="AE98" s="3"/>
    </row>
    <row r="99" spans="28:31" ht="14.25" customHeight="1">
      <c r="AB99" s="2"/>
      <c r="AD99" s="3"/>
      <c r="AE99" s="3"/>
    </row>
    <row r="100" spans="28:31" ht="14.25" customHeight="1">
      <c r="AB100" s="2"/>
      <c r="AD100" s="3"/>
      <c r="AE100" s="3"/>
    </row>
    <row r="101" spans="28:31" ht="14.25" customHeight="1">
      <c r="AB101" s="2"/>
      <c r="AD101" s="3"/>
      <c r="AE101" s="3"/>
    </row>
    <row r="102" spans="28:31" ht="14.25" customHeight="1">
      <c r="AB102" s="2"/>
      <c r="AD102" s="3"/>
      <c r="AE102" s="3"/>
    </row>
    <row r="103" spans="28:31" ht="14.25" customHeight="1">
      <c r="AB103" s="2"/>
      <c r="AD103" s="3"/>
      <c r="AE103" s="3"/>
    </row>
    <row r="104" spans="28:31" ht="14.25" customHeight="1">
      <c r="AB104" s="2"/>
      <c r="AD104" s="3"/>
      <c r="AE104" s="3"/>
    </row>
    <row r="105" spans="28:31" ht="14.25" customHeight="1">
      <c r="AB105" s="2"/>
      <c r="AD105" s="3"/>
      <c r="AE105" s="3"/>
    </row>
    <row r="106" spans="28:31" ht="14.25" customHeight="1">
      <c r="AB106" s="2"/>
      <c r="AD106" s="3"/>
      <c r="AE106" s="3"/>
    </row>
    <row r="107" spans="28:31" ht="14.25" customHeight="1">
      <c r="AB107" s="2"/>
      <c r="AD107" s="3"/>
      <c r="AE107" s="3"/>
    </row>
    <row r="108" spans="28:31" ht="14.25" customHeight="1">
      <c r="AB108" s="2"/>
      <c r="AD108" s="3"/>
      <c r="AE108" s="3"/>
    </row>
    <row r="109" spans="28:31" ht="14.25" customHeight="1">
      <c r="AB109" s="2"/>
      <c r="AD109" s="3"/>
      <c r="AE109" s="3"/>
    </row>
    <row r="110" spans="28:31" ht="14.25" customHeight="1">
      <c r="AB110" s="2"/>
      <c r="AD110" s="3"/>
      <c r="AE110" s="3"/>
    </row>
    <row r="111" spans="28:31" ht="14.25" customHeight="1">
      <c r="AB111" s="2"/>
      <c r="AD111" s="3"/>
      <c r="AE111" s="3"/>
    </row>
    <row r="112" spans="28:31" ht="14.25" customHeight="1">
      <c r="AB112" s="2"/>
      <c r="AD112" s="3"/>
      <c r="AE112" s="3"/>
    </row>
    <row r="113" spans="28:31" ht="14.25" customHeight="1">
      <c r="AB113" s="2"/>
      <c r="AD113" s="3"/>
      <c r="AE113" s="3"/>
    </row>
    <row r="114" spans="28:31" ht="14.25" customHeight="1">
      <c r="AB114" s="2"/>
      <c r="AD114" s="3"/>
      <c r="AE114" s="3"/>
    </row>
    <row r="115" spans="28:31" ht="14.25" customHeight="1">
      <c r="AB115" s="2"/>
      <c r="AD115" s="3"/>
      <c r="AE115" s="3"/>
    </row>
    <row r="116" spans="28:31" ht="14.25" customHeight="1">
      <c r="AB116" s="2"/>
      <c r="AD116" s="3"/>
      <c r="AE116" s="3"/>
    </row>
    <row r="117" spans="28:31" ht="14.25" customHeight="1">
      <c r="AB117" s="2"/>
      <c r="AD117" s="3"/>
      <c r="AE117" s="3"/>
    </row>
    <row r="118" spans="28:31" ht="14.25" customHeight="1">
      <c r="AB118" s="2"/>
      <c r="AD118" s="3"/>
      <c r="AE118" s="3"/>
    </row>
    <row r="119" spans="28:31" ht="14.25" customHeight="1">
      <c r="AB119" s="2"/>
      <c r="AD119" s="3"/>
      <c r="AE119" s="3"/>
    </row>
    <row r="120" spans="28:31" ht="14.25" customHeight="1">
      <c r="AB120" s="2"/>
      <c r="AD120" s="3"/>
      <c r="AE120" s="3"/>
    </row>
    <row r="121" spans="28:31" ht="14.25" customHeight="1">
      <c r="AB121" s="2"/>
      <c r="AD121" s="3"/>
      <c r="AE121" s="3"/>
    </row>
    <row r="122" spans="28:31" ht="14.25" customHeight="1">
      <c r="AB122" s="2"/>
      <c r="AD122" s="3"/>
      <c r="AE122" s="3"/>
    </row>
    <row r="123" spans="28:31" ht="14.25" customHeight="1">
      <c r="AB123" s="2"/>
      <c r="AD123" s="3"/>
      <c r="AE123" s="3"/>
    </row>
    <row r="124" spans="28:31" ht="14.25" customHeight="1">
      <c r="AB124" s="2"/>
      <c r="AD124" s="3"/>
      <c r="AE124" s="3"/>
    </row>
    <row r="125" spans="28:31" ht="14.25" customHeight="1">
      <c r="AB125" s="2"/>
      <c r="AD125" s="3"/>
      <c r="AE125" s="3"/>
    </row>
    <row r="126" spans="28:31" ht="14.25" customHeight="1">
      <c r="AB126" s="2"/>
      <c r="AD126" s="3"/>
      <c r="AE126" s="3"/>
    </row>
    <row r="127" spans="28:31" ht="14.25" customHeight="1">
      <c r="AB127" s="2"/>
      <c r="AD127" s="3"/>
      <c r="AE127" s="3"/>
    </row>
    <row r="128" spans="28:31" ht="14.25" customHeight="1">
      <c r="AB128" s="2"/>
      <c r="AD128" s="3"/>
      <c r="AE128" s="3"/>
    </row>
    <row r="129" spans="28:31" ht="14.25" customHeight="1">
      <c r="AB129" s="2"/>
      <c r="AD129" s="3"/>
      <c r="AE129" s="3"/>
    </row>
    <row r="130" spans="28:31" ht="14.25" customHeight="1">
      <c r="AB130" s="2"/>
      <c r="AD130" s="3"/>
      <c r="AE130" s="3"/>
    </row>
    <row r="131" spans="28:31" ht="14.25" customHeight="1">
      <c r="AB131" s="2"/>
      <c r="AD131" s="3"/>
      <c r="AE131" s="3"/>
    </row>
    <row r="132" spans="28:31" ht="14.25" customHeight="1">
      <c r="AB132" s="2"/>
      <c r="AD132" s="3"/>
      <c r="AE132" s="3"/>
    </row>
    <row r="133" spans="28:31" ht="14.25" customHeight="1">
      <c r="AB133" s="2"/>
      <c r="AD133" s="3"/>
      <c r="AE133" s="3"/>
    </row>
    <row r="134" spans="28:31" ht="14.25" customHeight="1">
      <c r="AB134" s="2"/>
      <c r="AD134" s="3"/>
      <c r="AE134" s="3"/>
    </row>
    <row r="135" spans="28:31" ht="14.25" customHeight="1">
      <c r="AB135" s="2"/>
      <c r="AD135" s="3"/>
      <c r="AE135" s="3"/>
    </row>
    <row r="136" spans="28:31" ht="14.25" customHeight="1">
      <c r="AB136" s="2"/>
      <c r="AD136" s="3"/>
      <c r="AE136" s="3"/>
    </row>
    <row r="137" spans="28:31" ht="14.25" customHeight="1">
      <c r="AB137" s="2"/>
      <c r="AD137" s="3"/>
      <c r="AE137" s="3"/>
    </row>
    <row r="138" spans="28:31" ht="14.25" customHeight="1">
      <c r="AB138" s="2"/>
      <c r="AD138" s="3"/>
      <c r="AE138" s="3"/>
    </row>
    <row r="139" spans="28:31" ht="14.25" customHeight="1">
      <c r="AB139" s="2"/>
      <c r="AD139" s="3"/>
      <c r="AE139" s="3"/>
    </row>
    <row r="140" spans="28:31" ht="14.25" customHeight="1">
      <c r="AB140" s="2"/>
      <c r="AD140" s="3"/>
      <c r="AE140" s="3"/>
    </row>
    <row r="141" spans="28:31" ht="14.25" customHeight="1">
      <c r="AB141" s="2"/>
      <c r="AD141" s="3"/>
      <c r="AE141" s="3"/>
    </row>
    <row r="142" spans="28:31" ht="14.25" customHeight="1">
      <c r="AB142" s="2"/>
      <c r="AD142" s="3"/>
      <c r="AE142" s="3"/>
    </row>
    <row r="143" spans="28:31" ht="14.25" customHeight="1">
      <c r="AB143" s="2"/>
      <c r="AD143" s="3"/>
      <c r="AE143" s="3"/>
    </row>
    <row r="144" spans="28:31" ht="14.25" customHeight="1">
      <c r="AB144" s="2"/>
      <c r="AD144" s="3"/>
      <c r="AE144" s="3"/>
    </row>
    <row r="145" spans="28:31" ht="14.25" customHeight="1">
      <c r="AB145" s="2"/>
      <c r="AD145" s="3"/>
      <c r="AE145" s="3"/>
    </row>
    <row r="146" spans="28:31" ht="14.25" customHeight="1">
      <c r="AB146" s="2"/>
      <c r="AD146" s="3"/>
      <c r="AE146" s="3"/>
    </row>
    <row r="147" spans="28:31" ht="14.25" customHeight="1">
      <c r="AB147" s="2"/>
      <c r="AD147" s="3"/>
      <c r="AE147" s="3"/>
    </row>
    <row r="148" spans="28:31" ht="14.25" customHeight="1">
      <c r="AB148" s="2"/>
      <c r="AD148" s="3"/>
      <c r="AE148" s="3"/>
    </row>
    <row r="149" spans="28:31" ht="14.25" customHeight="1">
      <c r="AB149" s="2"/>
      <c r="AD149" s="3"/>
      <c r="AE149" s="3"/>
    </row>
    <row r="150" spans="28:31" ht="14.25" customHeight="1">
      <c r="AB150" s="2"/>
      <c r="AD150" s="3"/>
      <c r="AE150" s="3"/>
    </row>
    <row r="151" spans="28:31" ht="14.25" customHeight="1">
      <c r="AB151" s="2"/>
      <c r="AD151" s="3"/>
      <c r="AE151" s="3"/>
    </row>
    <row r="152" spans="28:31" ht="14.25" customHeight="1">
      <c r="AB152" s="2"/>
      <c r="AD152" s="3"/>
      <c r="AE152" s="3"/>
    </row>
    <row r="153" spans="28:31" ht="14.25" customHeight="1">
      <c r="AB153" s="2"/>
      <c r="AD153" s="3"/>
      <c r="AE153" s="3"/>
    </row>
    <row r="154" spans="28:31" ht="14.25" customHeight="1">
      <c r="AB154" s="2"/>
      <c r="AD154" s="3"/>
      <c r="AE154" s="3"/>
    </row>
    <row r="155" spans="28:31" ht="14.25" customHeight="1">
      <c r="AB155" s="2"/>
      <c r="AD155" s="3"/>
      <c r="AE155" s="3"/>
    </row>
    <row r="156" spans="28:31" ht="14.25" customHeight="1">
      <c r="AB156" s="2"/>
      <c r="AD156" s="3"/>
      <c r="AE156" s="3"/>
    </row>
    <row r="157" spans="28:31" ht="14.25" customHeight="1">
      <c r="AB157" s="2"/>
      <c r="AD157" s="3"/>
      <c r="AE157" s="3"/>
    </row>
    <row r="158" spans="28:31" ht="14.25" customHeight="1">
      <c r="AB158" s="2"/>
      <c r="AD158" s="3"/>
      <c r="AE158" s="3"/>
    </row>
    <row r="159" spans="28:31" ht="14.25" customHeight="1">
      <c r="AB159" s="2"/>
      <c r="AD159" s="3"/>
      <c r="AE159" s="3"/>
    </row>
    <row r="160" spans="28:31" ht="14.25" customHeight="1">
      <c r="AB160" s="2"/>
      <c r="AD160" s="3"/>
      <c r="AE160" s="3"/>
    </row>
    <row r="161" spans="28:31" ht="14.25" customHeight="1">
      <c r="AB161" s="2"/>
      <c r="AD161" s="3"/>
      <c r="AE161" s="3"/>
    </row>
    <row r="162" spans="28:31" ht="14.25" customHeight="1">
      <c r="AB162" s="2"/>
      <c r="AD162" s="3"/>
      <c r="AE162" s="3"/>
    </row>
    <row r="163" spans="28:31" ht="14.25" customHeight="1">
      <c r="AB163" s="2"/>
      <c r="AD163" s="3"/>
      <c r="AE163" s="3"/>
    </row>
    <row r="164" spans="28:31" ht="14.25" customHeight="1">
      <c r="AB164" s="2"/>
      <c r="AD164" s="3"/>
      <c r="AE164" s="3"/>
    </row>
    <row r="165" spans="28:31" ht="14.25" customHeight="1">
      <c r="AB165" s="2"/>
      <c r="AD165" s="3"/>
      <c r="AE165" s="3"/>
    </row>
    <row r="166" spans="28:31" ht="14.25" customHeight="1">
      <c r="AB166" s="2"/>
      <c r="AD166" s="3"/>
      <c r="AE166" s="3"/>
    </row>
    <row r="167" spans="28:31" ht="14.25" customHeight="1">
      <c r="AB167" s="2"/>
      <c r="AD167" s="3"/>
      <c r="AE167" s="3"/>
    </row>
    <row r="168" spans="28:31" ht="14.25" customHeight="1">
      <c r="AB168" s="2"/>
      <c r="AD168" s="3"/>
      <c r="AE168" s="3"/>
    </row>
    <row r="169" spans="28:31" ht="14.25" customHeight="1">
      <c r="AB169" s="2"/>
      <c r="AD169" s="3"/>
      <c r="AE169" s="3"/>
    </row>
    <row r="170" spans="28:31" ht="14.25" customHeight="1">
      <c r="AB170" s="2"/>
      <c r="AD170" s="3"/>
      <c r="AE170" s="3"/>
    </row>
    <row r="171" spans="28:31" ht="14.25" customHeight="1">
      <c r="AB171" s="2"/>
      <c r="AD171" s="3"/>
      <c r="AE171" s="3"/>
    </row>
    <row r="172" spans="28:31" ht="14.25" customHeight="1">
      <c r="AB172" s="2"/>
      <c r="AD172" s="3"/>
      <c r="AE172" s="3"/>
    </row>
    <row r="173" spans="28:31" ht="14.25" customHeight="1">
      <c r="AB173" s="2"/>
      <c r="AD173" s="3"/>
      <c r="AE173" s="3"/>
    </row>
    <row r="174" spans="28:31" ht="14.25" customHeight="1">
      <c r="AB174" s="2"/>
      <c r="AD174" s="3"/>
      <c r="AE174" s="3"/>
    </row>
    <row r="175" spans="28:31" ht="14.25" customHeight="1">
      <c r="AB175" s="2"/>
      <c r="AD175" s="3"/>
      <c r="AE175" s="3"/>
    </row>
    <row r="176" spans="28:31" ht="14.25" customHeight="1">
      <c r="AB176" s="2"/>
      <c r="AD176" s="3"/>
      <c r="AE176" s="3"/>
    </row>
    <row r="177" spans="28:31" ht="14.25" customHeight="1">
      <c r="AB177" s="2"/>
      <c r="AD177" s="3"/>
      <c r="AE177" s="3"/>
    </row>
    <row r="178" spans="28:31" ht="14.25" customHeight="1">
      <c r="AB178" s="2"/>
      <c r="AD178" s="3"/>
      <c r="AE178" s="3"/>
    </row>
    <row r="179" spans="28:31" ht="14.25" customHeight="1">
      <c r="AB179" s="2"/>
      <c r="AD179" s="3"/>
      <c r="AE179" s="3"/>
    </row>
    <row r="180" spans="28:31" ht="14.25" customHeight="1">
      <c r="AB180" s="2"/>
      <c r="AD180" s="3"/>
      <c r="AE180" s="3"/>
    </row>
    <row r="181" spans="28:31" ht="14.25" customHeight="1">
      <c r="AB181" s="2"/>
      <c r="AD181" s="3"/>
      <c r="AE181" s="3"/>
    </row>
    <row r="182" spans="28:31" ht="14.25" customHeight="1">
      <c r="AB182" s="2"/>
      <c r="AD182" s="3"/>
      <c r="AE182" s="3"/>
    </row>
    <row r="183" spans="28:31" ht="14.25" customHeight="1">
      <c r="AB183" s="2"/>
      <c r="AD183" s="3"/>
      <c r="AE183" s="3"/>
    </row>
    <row r="184" spans="28:31" ht="14.25" customHeight="1">
      <c r="AB184" s="2"/>
      <c r="AD184" s="3"/>
      <c r="AE184" s="3"/>
    </row>
    <row r="185" spans="28:31" ht="14.25" customHeight="1">
      <c r="AB185" s="2"/>
      <c r="AD185" s="3"/>
      <c r="AE185" s="3"/>
    </row>
    <row r="186" spans="28:31" ht="14.25" customHeight="1">
      <c r="AB186" s="2"/>
      <c r="AD186" s="3"/>
      <c r="AE186" s="3"/>
    </row>
    <row r="187" spans="28:31" ht="14.25" customHeight="1">
      <c r="AB187" s="2"/>
      <c r="AD187" s="3"/>
      <c r="AE187" s="3"/>
    </row>
    <row r="188" spans="28:31" ht="14.25" customHeight="1">
      <c r="AB188" s="2"/>
      <c r="AD188" s="3"/>
      <c r="AE188" s="3"/>
    </row>
    <row r="189" spans="28:31" ht="14.25" customHeight="1">
      <c r="AB189" s="2"/>
      <c r="AD189" s="3"/>
      <c r="AE189" s="3"/>
    </row>
    <row r="190" spans="28:31" ht="14.25" customHeight="1">
      <c r="AB190" s="2"/>
      <c r="AD190" s="3"/>
      <c r="AE190" s="3"/>
    </row>
    <row r="191" spans="28:31" ht="14.25" customHeight="1">
      <c r="AB191" s="2"/>
      <c r="AD191" s="3"/>
      <c r="AE191" s="3"/>
    </row>
    <row r="192" spans="28:31" ht="14.25" customHeight="1">
      <c r="AB192" s="2"/>
      <c r="AD192" s="3"/>
      <c r="AE192" s="3"/>
    </row>
    <row r="193" spans="28:31" ht="14.25" customHeight="1">
      <c r="AB193" s="2"/>
      <c r="AD193" s="3"/>
      <c r="AE193" s="3"/>
    </row>
    <row r="194" spans="28:31" ht="14.25" customHeight="1">
      <c r="AB194" s="2"/>
      <c r="AD194" s="3"/>
      <c r="AE194" s="3"/>
    </row>
    <row r="195" spans="28:31" ht="14.25" customHeight="1">
      <c r="AB195" s="2"/>
      <c r="AD195" s="3"/>
      <c r="AE195" s="3"/>
    </row>
    <row r="196" spans="28:31" ht="14.25" customHeight="1">
      <c r="AB196" s="2"/>
      <c r="AD196" s="3"/>
      <c r="AE196" s="3"/>
    </row>
    <row r="197" spans="28:31" ht="14.25" customHeight="1">
      <c r="AB197" s="2"/>
      <c r="AD197" s="3"/>
      <c r="AE197" s="3"/>
    </row>
    <row r="198" spans="28:31" ht="14.25" customHeight="1">
      <c r="AB198" s="2"/>
      <c r="AD198" s="3"/>
      <c r="AE198" s="3"/>
    </row>
    <row r="199" spans="28:31" ht="14.25" customHeight="1">
      <c r="AB199" s="2"/>
      <c r="AD199" s="3"/>
      <c r="AE199" s="3"/>
    </row>
    <row r="200" spans="28:31" ht="14.25" customHeight="1">
      <c r="AB200" s="2"/>
      <c r="AD200" s="3"/>
      <c r="AE200" s="3"/>
    </row>
    <row r="201" spans="28:31" ht="14.25" customHeight="1">
      <c r="AB201" s="2"/>
      <c r="AD201" s="3"/>
      <c r="AE201" s="3"/>
    </row>
    <row r="202" spans="28:31" ht="14.25" customHeight="1">
      <c r="AB202" s="2"/>
      <c r="AD202" s="3"/>
      <c r="AE202" s="3"/>
    </row>
    <row r="203" spans="28:31" ht="14.25" customHeight="1">
      <c r="AB203" s="2"/>
      <c r="AD203" s="3"/>
      <c r="AE203" s="3"/>
    </row>
    <row r="204" spans="28:31" ht="14.25" customHeight="1">
      <c r="AB204" s="2"/>
      <c r="AD204" s="3"/>
      <c r="AE204" s="3"/>
    </row>
    <row r="205" spans="28:31" ht="14.25" customHeight="1">
      <c r="AB205" s="2"/>
      <c r="AD205" s="3"/>
      <c r="AE205" s="3"/>
    </row>
    <row r="206" spans="28:31" ht="14.25" customHeight="1">
      <c r="AB206" s="2"/>
      <c r="AD206" s="3"/>
      <c r="AE206" s="3"/>
    </row>
    <row r="207" spans="28:31" ht="14.25" customHeight="1">
      <c r="AB207" s="2"/>
      <c r="AD207" s="3"/>
      <c r="AE207" s="3"/>
    </row>
    <row r="208" spans="28:31" ht="14.25" customHeight="1">
      <c r="AB208" s="2"/>
      <c r="AD208" s="3"/>
      <c r="AE208" s="3"/>
    </row>
    <row r="209" spans="28:31" ht="14.25" customHeight="1">
      <c r="AB209" s="2"/>
      <c r="AD209" s="3"/>
      <c r="AE209" s="3"/>
    </row>
    <row r="210" spans="28:31" ht="14.25" customHeight="1">
      <c r="AB210" s="2"/>
      <c r="AD210" s="3"/>
      <c r="AE210" s="3"/>
    </row>
    <row r="211" spans="28:31" ht="14.25" customHeight="1">
      <c r="AB211" s="2"/>
      <c r="AD211" s="3"/>
      <c r="AE211" s="3"/>
    </row>
    <row r="212" spans="28:31" ht="14.25" customHeight="1">
      <c r="AB212" s="2"/>
      <c r="AD212" s="3"/>
      <c r="AE212" s="3"/>
    </row>
    <row r="213" spans="28:31" ht="14.25" customHeight="1">
      <c r="AB213" s="2"/>
      <c r="AD213" s="3"/>
      <c r="AE213" s="3"/>
    </row>
    <row r="214" spans="28:31" ht="14.25" customHeight="1">
      <c r="AB214" s="2"/>
      <c r="AD214" s="3"/>
      <c r="AE214" s="3"/>
    </row>
    <row r="215" spans="28:31" ht="14.25" customHeight="1">
      <c r="AB215" s="2"/>
      <c r="AD215" s="3"/>
      <c r="AE215" s="3"/>
    </row>
    <row r="216" spans="28:31" ht="14.25" customHeight="1">
      <c r="AB216" s="2"/>
      <c r="AD216" s="3"/>
      <c r="AE216" s="3"/>
    </row>
    <row r="217" spans="28:31" ht="14.25" customHeight="1">
      <c r="AB217" s="2"/>
      <c r="AD217" s="3"/>
      <c r="AE217" s="3"/>
    </row>
    <row r="218" spans="28:31" ht="14.25" customHeight="1">
      <c r="AB218" s="2"/>
      <c r="AD218" s="3"/>
      <c r="AE218" s="3"/>
    </row>
    <row r="219" spans="28:31" ht="14.25" customHeight="1">
      <c r="AB219" s="2"/>
      <c r="AD219" s="3"/>
      <c r="AE219" s="3"/>
    </row>
    <row r="220" spans="28:31" ht="14.25" customHeight="1">
      <c r="AB220" s="2"/>
      <c r="AD220" s="3"/>
      <c r="AE220" s="3"/>
    </row>
    <row r="221" spans="28:31" ht="14.25" customHeight="1">
      <c r="AB221" s="2"/>
      <c r="AD221" s="3"/>
      <c r="AE221" s="3"/>
    </row>
    <row r="222" spans="28:31" ht="14.25" customHeight="1">
      <c r="AB222" s="2"/>
      <c r="AD222" s="3"/>
      <c r="AE222" s="3"/>
    </row>
    <row r="223" spans="28:31" ht="14.25" customHeight="1">
      <c r="AB223" s="2"/>
      <c r="AD223" s="3"/>
      <c r="AE223" s="3"/>
    </row>
    <row r="224" spans="28:31" ht="14.25" customHeight="1">
      <c r="AB224" s="2"/>
      <c r="AD224" s="3"/>
      <c r="AE224" s="3"/>
    </row>
    <row r="225" spans="28:31" ht="14.25" customHeight="1">
      <c r="AB225" s="2"/>
      <c r="AD225" s="3"/>
      <c r="AE225" s="3"/>
    </row>
    <row r="226" spans="28:31" ht="14.25" customHeight="1">
      <c r="AB226" s="2"/>
      <c r="AD226" s="3"/>
      <c r="AE226" s="3"/>
    </row>
    <row r="227" spans="28:31" ht="14.25" customHeight="1">
      <c r="AB227" s="2"/>
      <c r="AD227" s="3"/>
      <c r="AE227" s="3"/>
    </row>
    <row r="228" spans="28:31" ht="14.25" customHeight="1">
      <c r="AB228" s="2"/>
      <c r="AD228" s="3"/>
      <c r="AE228" s="3"/>
    </row>
    <row r="229" spans="28:31" ht="14.25" customHeight="1">
      <c r="AB229" s="2"/>
      <c r="AD229" s="3"/>
      <c r="AE229" s="3"/>
    </row>
    <row r="230" spans="28:31" ht="14.25" customHeight="1">
      <c r="AB230" s="2"/>
      <c r="AD230" s="3"/>
      <c r="AE230" s="3"/>
    </row>
    <row r="231" spans="28:31" ht="14.25" customHeight="1">
      <c r="AB231" s="2"/>
      <c r="AD231" s="3"/>
      <c r="AE231" s="3"/>
    </row>
    <row r="232" spans="28:31" ht="14.25" customHeight="1">
      <c r="AB232" s="2"/>
      <c r="AD232" s="3"/>
      <c r="AE232" s="3"/>
    </row>
    <row r="233" spans="28:31" ht="14.25" customHeight="1">
      <c r="AB233" s="2"/>
      <c r="AD233" s="3"/>
      <c r="AE233" s="3"/>
    </row>
    <row r="234" spans="28:31" ht="14.25" customHeight="1">
      <c r="AB234" s="2"/>
      <c r="AD234" s="3"/>
      <c r="AE234" s="3"/>
    </row>
    <row r="235" spans="28:31" ht="14.25" customHeight="1">
      <c r="AB235" s="2"/>
      <c r="AD235" s="3"/>
      <c r="AE235" s="3"/>
    </row>
    <row r="236" spans="28:31" ht="14.25" customHeight="1">
      <c r="AB236" s="2"/>
      <c r="AD236" s="3"/>
      <c r="AE236" s="3"/>
    </row>
    <row r="237" spans="28:31" ht="14.25" customHeight="1">
      <c r="AB237" s="2"/>
      <c r="AD237" s="3"/>
      <c r="AE237" s="3"/>
    </row>
    <row r="238" spans="28:31" ht="14.25" customHeight="1">
      <c r="AB238" s="2"/>
      <c r="AD238" s="3"/>
      <c r="AE238" s="3"/>
    </row>
    <row r="239" spans="28:31" ht="14.25" customHeight="1">
      <c r="AB239" s="2"/>
      <c r="AD239" s="3"/>
      <c r="AE239" s="3"/>
    </row>
    <row r="240" spans="28:31" ht="14.25" customHeight="1">
      <c r="AB240" s="2"/>
      <c r="AD240" s="3"/>
      <c r="AE240" s="3"/>
    </row>
    <row r="241" spans="28:31" ht="14.25" customHeight="1">
      <c r="AB241" s="2"/>
      <c r="AD241" s="3"/>
      <c r="AE241" s="3"/>
    </row>
    <row r="242" spans="28:31" ht="14.25" customHeight="1">
      <c r="AB242" s="2"/>
      <c r="AD242" s="3"/>
      <c r="AE242" s="3"/>
    </row>
    <row r="243" spans="28:31" ht="14.25" customHeight="1">
      <c r="AB243" s="2"/>
      <c r="AD243" s="3"/>
      <c r="AE243" s="3"/>
    </row>
    <row r="244" spans="28:31" ht="14.25" customHeight="1">
      <c r="AB244" s="2"/>
      <c r="AD244" s="3"/>
      <c r="AE244" s="3"/>
    </row>
    <row r="245" spans="28:31" ht="14.25" customHeight="1">
      <c r="AB245" s="2"/>
      <c r="AD245" s="3"/>
      <c r="AE245" s="3"/>
    </row>
    <row r="246" spans="28:31" ht="14.25" customHeight="1">
      <c r="AB246" s="2"/>
      <c r="AD246" s="3"/>
      <c r="AE246" s="3"/>
    </row>
    <row r="247" spans="28:31" ht="14.25" customHeight="1">
      <c r="AB247" s="2"/>
      <c r="AD247" s="3"/>
      <c r="AE247" s="3"/>
    </row>
    <row r="248" spans="28:31" ht="14.25" customHeight="1">
      <c r="AB248" s="2"/>
      <c r="AD248" s="3"/>
      <c r="AE248" s="3"/>
    </row>
    <row r="249" spans="28:31" ht="14.25" customHeight="1">
      <c r="AB249" s="2"/>
      <c r="AD249" s="3"/>
      <c r="AE249" s="3"/>
    </row>
    <row r="250" spans="28:31" ht="14.25" customHeight="1">
      <c r="AB250" s="2"/>
      <c r="AD250" s="3"/>
      <c r="AE250" s="3"/>
    </row>
    <row r="251" spans="28:31" ht="14.25" customHeight="1">
      <c r="AB251" s="2"/>
      <c r="AD251" s="3"/>
      <c r="AE251" s="3"/>
    </row>
    <row r="252" spans="28:31" ht="14.25" customHeight="1">
      <c r="AB252" s="2"/>
      <c r="AD252" s="3"/>
      <c r="AE252" s="3"/>
    </row>
    <row r="253" spans="28:31" ht="14.25" customHeight="1">
      <c r="AB253" s="2"/>
      <c r="AD253" s="3"/>
      <c r="AE253" s="3"/>
    </row>
    <row r="254" spans="28:31" ht="14.25" customHeight="1">
      <c r="AB254" s="2"/>
      <c r="AD254" s="3"/>
      <c r="AE254" s="3"/>
    </row>
    <row r="255" spans="28:31" ht="14.25" customHeight="1">
      <c r="AB255" s="2"/>
      <c r="AD255" s="3"/>
      <c r="AE255" s="3"/>
    </row>
    <row r="256" spans="28:31" ht="14.25" customHeight="1">
      <c r="AB256" s="2"/>
      <c r="AD256" s="3"/>
      <c r="AE256" s="3"/>
    </row>
    <row r="257" spans="28:31" ht="14.25" customHeight="1">
      <c r="AB257" s="2"/>
      <c r="AD257" s="3"/>
      <c r="AE257" s="3"/>
    </row>
    <row r="258" spans="28:31" ht="14.25" customHeight="1">
      <c r="AB258" s="2"/>
      <c r="AD258" s="3"/>
      <c r="AE258" s="3"/>
    </row>
    <row r="259" spans="28:31" ht="14.25" customHeight="1">
      <c r="AB259" s="2"/>
      <c r="AD259" s="3"/>
      <c r="AE259" s="3"/>
    </row>
    <row r="260" spans="28:31" ht="14.25" customHeight="1">
      <c r="AB260" s="2"/>
      <c r="AD260" s="3"/>
      <c r="AE260" s="3"/>
    </row>
    <row r="261" spans="28:31" ht="14.25" customHeight="1">
      <c r="AB261" s="2"/>
      <c r="AD261" s="3"/>
      <c r="AE261" s="3"/>
    </row>
    <row r="262" spans="28:31" ht="14.25" customHeight="1">
      <c r="AB262" s="2"/>
      <c r="AD262" s="3"/>
      <c r="AE262" s="3"/>
    </row>
    <row r="263" spans="28:31" ht="14.25" customHeight="1">
      <c r="AB263" s="2"/>
      <c r="AD263" s="3"/>
      <c r="AE263" s="3"/>
    </row>
    <row r="264" spans="28:31" ht="14.25" customHeight="1">
      <c r="AB264" s="2"/>
      <c r="AD264" s="3"/>
      <c r="AE264" s="3"/>
    </row>
    <row r="265" spans="28:31" ht="14.25" customHeight="1">
      <c r="AB265" s="2"/>
      <c r="AD265" s="3"/>
      <c r="AE265" s="3"/>
    </row>
    <row r="266" spans="28:31" ht="14.25" customHeight="1">
      <c r="AB266" s="2"/>
      <c r="AD266" s="3"/>
      <c r="AE266" s="3"/>
    </row>
    <row r="267" spans="28:31" ht="14.25" customHeight="1">
      <c r="AB267" s="2"/>
      <c r="AD267" s="3"/>
      <c r="AE267" s="3"/>
    </row>
    <row r="268" spans="28:31" ht="14.25" customHeight="1">
      <c r="AB268" s="2"/>
      <c r="AD268" s="3"/>
      <c r="AE268" s="3"/>
    </row>
    <row r="269" spans="28:31" ht="14.25" customHeight="1">
      <c r="AB269" s="2"/>
      <c r="AD269" s="3"/>
      <c r="AE269" s="3"/>
    </row>
    <row r="270" spans="28:31" ht="14.25" customHeight="1">
      <c r="AB270" s="2"/>
      <c r="AD270" s="3"/>
      <c r="AE270" s="3"/>
    </row>
    <row r="271" spans="28:31" ht="14.25" customHeight="1">
      <c r="AB271" s="2"/>
      <c r="AD271" s="3"/>
      <c r="AE271" s="3"/>
    </row>
    <row r="272" spans="28:31" ht="14.25" customHeight="1">
      <c r="AB272" s="2"/>
      <c r="AD272" s="3"/>
      <c r="AE272" s="3"/>
    </row>
    <row r="273" spans="28:31" ht="14.25" customHeight="1">
      <c r="AB273" s="2"/>
      <c r="AD273" s="3"/>
      <c r="AE273" s="3"/>
    </row>
    <row r="274" spans="28:31" ht="14.25" customHeight="1">
      <c r="AB274" s="2"/>
      <c r="AD274" s="3"/>
      <c r="AE274" s="3"/>
    </row>
    <row r="275" spans="28:31" ht="14.25" customHeight="1">
      <c r="AB275" s="2"/>
      <c r="AD275" s="3"/>
      <c r="AE275" s="3"/>
    </row>
    <row r="276" spans="28:31" ht="14.25" customHeight="1">
      <c r="AB276" s="2"/>
      <c r="AD276" s="3"/>
      <c r="AE276" s="3"/>
    </row>
    <row r="277" spans="28:31" ht="14.25" customHeight="1">
      <c r="AB277" s="2"/>
      <c r="AD277" s="3"/>
      <c r="AE277" s="3"/>
    </row>
    <row r="278" spans="28:31" ht="14.25" customHeight="1">
      <c r="AB278" s="2"/>
      <c r="AD278" s="3"/>
      <c r="AE278" s="3"/>
    </row>
    <row r="279" spans="28:31" ht="14.25" customHeight="1">
      <c r="AB279" s="2"/>
      <c r="AD279" s="3"/>
      <c r="AE279" s="3"/>
    </row>
    <row r="280" spans="28:31" ht="14.25" customHeight="1">
      <c r="AB280" s="2"/>
      <c r="AD280" s="3"/>
      <c r="AE280" s="3"/>
    </row>
    <row r="281" spans="28:31" ht="14.25" customHeight="1">
      <c r="AB281" s="2"/>
      <c r="AD281" s="3"/>
      <c r="AE281" s="3"/>
    </row>
    <row r="282" spans="28:31" ht="14.25" customHeight="1">
      <c r="AB282" s="2"/>
      <c r="AD282" s="3"/>
      <c r="AE282" s="3"/>
    </row>
    <row r="283" spans="28:31" ht="14.25" customHeight="1">
      <c r="AB283" s="2"/>
      <c r="AD283" s="3"/>
      <c r="AE283" s="3"/>
    </row>
    <row r="284" spans="28:31" ht="14.25" customHeight="1">
      <c r="AB284" s="2"/>
      <c r="AD284" s="3"/>
      <c r="AE284" s="3"/>
    </row>
    <row r="285" spans="28:31" ht="14.25" customHeight="1">
      <c r="AB285" s="2"/>
      <c r="AD285" s="3"/>
      <c r="AE285" s="3"/>
    </row>
    <row r="286" spans="28:31" ht="14.25" customHeight="1">
      <c r="AB286" s="2"/>
      <c r="AD286" s="3"/>
      <c r="AE286" s="3"/>
    </row>
    <row r="287" spans="28:31" ht="14.25" customHeight="1">
      <c r="AB287" s="2"/>
      <c r="AD287" s="3"/>
      <c r="AE287" s="3"/>
    </row>
    <row r="288" spans="28:31" ht="14.25" customHeight="1">
      <c r="AB288" s="2"/>
      <c r="AD288" s="3"/>
      <c r="AE288" s="3"/>
    </row>
    <row r="289" spans="28:31" ht="14.25" customHeight="1">
      <c r="AB289" s="2"/>
      <c r="AD289" s="3"/>
      <c r="AE289" s="3"/>
    </row>
    <row r="290" spans="28:31" ht="14.25" customHeight="1">
      <c r="AB290" s="2"/>
      <c r="AD290" s="3"/>
      <c r="AE290" s="3"/>
    </row>
    <row r="291" spans="28:31" ht="14.25" customHeight="1">
      <c r="AB291" s="2"/>
      <c r="AD291" s="3"/>
      <c r="AE291" s="3"/>
    </row>
    <row r="292" spans="28:31" ht="14.25" customHeight="1">
      <c r="AB292" s="2"/>
      <c r="AD292" s="3"/>
      <c r="AE292" s="3"/>
    </row>
    <row r="293" spans="28:31" ht="14.25" customHeight="1">
      <c r="AB293" s="2"/>
      <c r="AD293" s="3"/>
      <c r="AE293" s="3"/>
    </row>
    <row r="294" spans="28:31" ht="14.25" customHeight="1">
      <c r="AB294" s="2"/>
      <c r="AD294" s="3"/>
      <c r="AE294" s="3"/>
    </row>
    <row r="295" spans="28:31" ht="14.25" customHeight="1">
      <c r="AB295" s="2"/>
      <c r="AD295" s="3"/>
      <c r="AE295" s="3"/>
    </row>
    <row r="296" spans="28:31" ht="14.25" customHeight="1">
      <c r="AB296" s="2"/>
      <c r="AD296" s="3"/>
      <c r="AE296" s="3"/>
    </row>
    <row r="297" spans="28:31" ht="14.25" customHeight="1">
      <c r="AB297" s="2"/>
      <c r="AD297" s="3"/>
      <c r="AE297" s="3"/>
    </row>
    <row r="298" spans="28:31" ht="14.25" customHeight="1">
      <c r="AB298" s="2"/>
      <c r="AD298" s="3"/>
      <c r="AE298" s="3"/>
    </row>
    <row r="299" spans="28:31" ht="14.25" customHeight="1">
      <c r="AB299" s="2"/>
      <c r="AD299" s="3"/>
      <c r="AE299" s="3"/>
    </row>
    <row r="300" spans="28:31" ht="14.25" customHeight="1">
      <c r="AB300" s="2"/>
      <c r="AD300" s="3"/>
      <c r="AE300" s="3"/>
    </row>
    <row r="301" spans="28:31" ht="14.25" customHeight="1">
      <c r="AB301" s="2"/>
      <c r="AD301" s="3"/>
      <c r="AE301" s="3"/>
    </row>
    <row r="302" spans="28:31" ht="14.25" customHeight="1">
      <c r="AB302" s="2"/>
      <c r="AD302" s="3"/>
      <c r="AE302" s="3"/>
    </row>
    <row r="303" spans="28:31" ht="14.25" customHeight="1">
      <c r="AB303" s="2"/>
      <c r="AD303" s="3"/>
      <c r="AE303" s="3"/>
    </row>
    <row r="304" spans="28:31" ht="14.25" customHeight="1">
      <c r="AB304" s="2"/>
      <c r="AD304" s="3"/>
      <c r="AE304" s="3"/>
    </row>
    <row r="305" spans="28:31" ht="14.25" customHeight="1">
      <c r="AB305" s="2"/>
      <c r="AD305" s="3"/>
      <c r="AE305" s="3"/>
    </row>
    <row r="306" spans="28:31" ht="14.25" customHeight="1">
      <c r="AB306" s="2"/>
      <c r="AD306" s="3"/>
      <c r="AE306" s="3"/>
    </row>
    <row r="307" spans="28:31" ht="14.25" customHeight="1">
      <c r="AB307" s="2"/>
      <c r="AD307" s="3"/>
      <c r="AE307" s="3"/>
    </row>
    <row r="308" spans="28:31" ht="14.25" customHeight="1">
      <c r="AB308" s="2"/>
      <c r="AD308" s="3"/>
      <c r="AE308" s="3"/>
    </row>
    <row r="309" spans="28:31" ht="14.25" customHeight="1">
      <c r="AB309" s="2"/>
      <c r="AD309" s="3"/>
      <c r="AE309" s="3"/>
    </row>
    <row r="310" spans="28:31" ht="14.25" customHeight="1">
      <c r="AB310" s="2"/>
      <c r="AD310" s="3"/>
      <c r="AE310" s="3"/>
    </row>
    <row r="311" spans="28:31" ht="14.25" customHeight="1">
      <c r="AB311" s="2"/>
      <c r="AD311" s="3"/>
      <c r="AE311" s="3"/>
    </row>
    <row r="312" spans="28:31" ht="14.25" customHeight="1">
      <c r="AB312" s="2"/>
      <c r="AD312" s="3"/>
      <c r="AE312" s="3"/>
    </row>
    <row r="313" spans="28:31" ht="14.25" customHeight="1">
      <c r="AB313" s="2"/>
      <c r="AD313" s="3"/>
      <c r="AE313" s="3"/>
    </row>
    <row r="314" spans="28:31" ht="14.25" customHeight="1">
      <c r="AB314" s="2"/>
      <c r="AD314" s="3"/>
      <c r="AE314" s="3"/>
    </row>
    <row r="315" spans="28:31" ht="14.25" customHeight="1">
      <c r="AB315" s="2"/>
      <c r="AD315" s="3"/>
      <c r="AE315" s="3"/>
    </row>
    <row r="316" spans="28:31" ht="14.25" customHeight="1">
      <c r="AB316" s="2"/>
      <c r="AD316" s="3"/>
      <c r="AE316" s="3"/>
    </row>
    <row r="317" spans="28:31" ht="14.25" customHeight="1">
      <c r="AB317" s="2"/>
      <c r="AD317" s="3"/>
      <c r="AE317" s="3"/>
    </row>
    <row r="318" spans="28:31" ht="14.25" customHeight="1">
      <c r="AB318" s="2"/>
      <c r="AD318" s="3"/>
      <c r="AE318" s="3"/>
    </row>
    <row r="319" spans="28:31" ht="14.25" customHeight="1">
      <c r="AB319" s="2"/>
      <c r="AD319" s="3"/>
      <c r="AE319" s="3"/>
    </row>
    <row r="320" spans="28:31" ht="14.25" customHeight="1">
      <c r="AB320" s="2"/>
      <c r="AD320" s="3"/>
      <c r="AE320" s="3"/>
    </row>
    <row r="321" spans="28:31" ht="14.25" customHeight="1">
      <c r="AB321" s="2"/>
      <c r="AD321" s="3"/>
      <c r="AE321" s="3"/>
    </row>
    <row r="322" spans="28:31" ht="14.25" customHeight="1">
      <c r="AB322" s="2"/>
      <c r="AD322" s="3"/>
      <c r="AE322" s="3"/>
    </row>
    <row r="323" spans="28:31" ht="14.25" customHeight="1">
      <c r="AB323" s="2"/>
      <c r="AD323" s="3"/>
      <c r="AE323" s="3"/>
    </row>
    <row r="324" spans="28:31" ht="14.25" customHeight="1">
      <c r="AB324" s="2"/>
      <c r="AD324" s="3"/>
      <c r="AE324" s="3"/>
    </row>
    <row r="325" spans="28:31" ht="14.25" customHeight="1">
      <c r="AB325" s="2"/>
      <c r="AD325" s="3"/>
      <c r="AE325" s="3"/>
    </row>
    <row r="326" spans="28:31" ht="14.25" customHeight="1">
      <c r="AB326" s="2"/>
      <c r="AD326" s="3"/>
      <c r="AE326" s="3"/>
    </row>
    <row r="327" spans="28:31" ht="14.25" customHeight="1">
      <c r="AB327" s="2"/>
      <c r="AD327" s="3"/>
      <c r="AE327" s="3"/>
    </row>
    <row r="328" spans="28:31" ht="14.25" customHeight="1">
      <c r="AB328" s="2"/>
      <c r="AD328" s="3"/>
      <c r="AE328" s="3"/>
    </row>
    <row r="329" spans="28:31" ht="14.25" customHeight="1">
      <c r="AB329" s="2"/>
      <c r="AD329" s="3"/>
      <c r="AE329" s="3"/>
    </row>
    <row r="330" spans="28:31" ht="14.25" customHeight="1">
      <c r="AB330" s="2"/>
      <c r="AD330" s="3"/>
      <c r="AE330" s="3"/>
    </row>
    <row r="331" spans="28:31" ht="14.25" customHeight="1">
      <c r="AB331" s="2"/>
      <c r="AD331" s="3"/>
      <c r="AE331" s="3"/>
    </row>
    <row r="332" spans="28:31" ht="14.25" customHeight="1">
      <c r="AB332" s="2"/>
      <c r="AD332" s="3"/>
      <c r="AE332" s="3"/>
    </row>
    <row r="333" spans="28:31" ht="14.25" customHeight="1">
      <c r="AB333" s="2"/>
      <c r="AD333" s="3"/>
      <c r="AE333" s="3"/>
    </row>
    <row r="334" spans="28:31" ht="14.25" customHeight="1">
      <c r="AB334" s="2"/>
      <c r="AD334" s="3"/>
      <c r="AE334" s="3"/>
    </row>
    <row r="335" spans="28:31" ht="14.25" customHeight="1">
      <c r="AB335" s="2"/>
      <c r="AD335" s="3"/>
      <c r="AE335" s="3"/>
    </row>
    <row r="336" spans="28:31" ht="14.25" customHeight="1">
      <c r="AB336" s="2"/>
      <c r="AD336" s="3"/>
      <c r="AE336" s="3"/>
    </row>
    <row r="337" spans="28:31" ht="14.25" customHeight="1">
      <c r="AB337" s="2"/>
      <c r="AD337" s="3"/>
      <c r="AE337" s="3"/>
    </row>
    <row r="338" spans="28:31" ht="14.25" customHeight="1">
      <c r="AB338" s="2"/>
      <c r="AD338" s="3"/>
      <c r="AE338" s="3"/>
    </row>
    <row r="339" spans="28:31" ht="14.25" customHeight="1">
      <c r="AB339" s="2"/>
      <c r="AD339" s="3"/>
      <c r="AE339" s="3"/>
    </row>
    <row r="340" spans="28:31" ht="14.25" customHeight="1">
      <c r="AB340" s="2"/>
      <c r="AD340" s="3"/>
      <c r="AE340" s="3"/>
    </row>
    <row r="341" spans="28:31" ht="14.25" customHeight="1">
      <c r="AB341" s="2"/>
      <c r="AD341" s="3"/>
      <c r="AE341" s="3"/>
    </row>
    <row r="342" spans="28:31" ht="14.25" customHeight="1">
      <c r="AB342" s="2"/>
      <c r="AD342" s="3"/>
      <c r="AE342" s="3"/>
    </row>
    <row r="343" spans="28:31" ht="14.25" customHeight="1">
      <c r="AB343" s="2"/>
      <c r="AD343" s="3"/>
      <c r="AE343" s="3"/>
    </row>
    <row r="344" spans="28:31" ht="14.25" customHeight="1">
      <c r="AB344" s="2"/>
      <c r="AD344" s="3"/>
      <c r="AE344" s="3"/>
    </row>
    <row r="345" spans="28:31" ht="14.25" customHeight="1">
      <c r="AB345" s="2"/>
      <c r="AD345" s="3"/>
      <c r="AE345" s="3"/>
    </row>
    <row r="346" spans="28:31" ht="14.25" customHeight="1">
      <c r="AB346" s="2"/>
      <c r="AD346" s="3"/>
      <c r="AE346" s="3"/>
    </row>
    <row r="347" spans="28:31" ht="14.25" customHeight="1">
      <c r="AB347" s="2"/>
      <c r="AD347" s="3"/>
      <c r="AE347" s="3"/>
    </row>
    <row r="348" spans="28:31" ht="14.25" customHeight="1">
      <c r="AB348" s="2"/>
      <c r="AD348" s="3"/>
      <c r="AE348" s="3"/>
    </row>
    <row r="349" spans="28:31" ht="14.25" customHeight="1">
      <c r="AB349" s="2"/>
      <c r="AD349" s="3"/>
      <c r="AE349" s="3"/>
    </row>
    <row r="350" spans="28:31" ht="14.25" customHeight="1">
      <c r="AB350" s="2"/>
      <c r="AD350" s="3"/>
      <c r="AE350" s="3"/>
    </row>
    <row r="351" spans="28:31" ht="14.25" customHeight="1">
      <c r="AB351" s="2"/>
      <c r="AD351" s="3"/>
      <c r="AE351" s="3"/>
    </row>
    <row r="352" spans="28:31" ht="14.25" customHeight="1">
      <c r="AB352" s="2"/>
      <c r="AD352" s="3"/>
      <c r="AE352" s="3"/>
    </row>
    <row r="353" spans="28:31" ht="14.25" customHeight="1">
      <c r="AB353" s="2"/>
      <c r="AD353" s="3"/>
      <c r="AE353" s="3"/>
    </row>
    <row r="354" spans="28:31" ht="14.25" customHeight="1">
      <c r="AB354" s="2"/>
      <c r="AD354" s="3"/>
      <c r="AE354" s="3"/>
    </row>
    <row r="355" spans="28:31" ht="14.25" customHeight="1">
      <c r="AB355" s="2"/>
      <c r="AD355" s="3"/>
      <c r="AE355" s="3"/>
    </row>
    <row r="356" spans="28:31" ht="14.25" customHeight="1">
      <c r="AB356" s="2"/>
      <c r="AD356" s="3"/>
      <c r="AE356" s="3"/>
    </row>
    <row r="357" spans="28:31" ht="14.25" customHeight="1">
      <c r="AB357" s="2"/>
      <c r="AD357" s="3"/>
      <c r="AE357" s="3"/>
    </row>
    <row r="358" spans="28:31" ht="14.25" customHeight="1">
      <c r="AB358" s="2"/>
      <c r="AD358" s="3"/>
      <c r="AE358" s="3"/>
    </row>
    <row r="359" spans="28:31" ht="14.25" customHeight="1">
      <c r="AB359" s="2"/>
      <c r="AD359" s="3"/>
      <c r="AE359" s="3"/>
    </row>
    <row r="360" spans="28:31" ht="14.25" customHeight="1">
      <c r="AB360" s="2"/>
      <c r="AD360" s="3"/>
      <c r="AE360" s="3"/>
    </row>
    <row r="361" spans="28:31" ht="14.25" customHeight="1">
      <c r="AB361" s="2"/>
      <c r="AD361" s="3"/>
      <c r="AE361" s="3"/>
    </row>
    <row r="362" spans="28:31" ht="14.25" customHeight="1">
      <c r="AB362" s="2"/>
      <c r="AD362" s="3"/>
      <c r="AE362" s="3"/>
    </row>
    <row r="363" spans="28:31" ht="14.25" customHeight="1">
      <c r="AB363" s="2"/>
      <c r="AD363" s="3"/>
      <c r="AE363" s="3"/>
    </row>
    <row r="364" spans="28:31" ht="14.25" customHeight="1">
      <c r="AB364" s="2"/>
      <c r="AD364" s="3"/>
      <c r="AE364" s="3"/>
    </row>
    <row r="365" spans="28:31" ht="14.25" customHeight="1">
      <c r="AB365" s="2"/>
      <c r="AD365" s="3"/>
      <c r="AE365" s="3"/>
    </row>
    <row r="366" spans="28:31" ht="14.25" customHeight="1">
      <c r="AB366" s="2"/>
      <c r="AD366" s="3"/>
      <c r="AE366" s="3"/>
    </row>
    <row r="367" spans="28:31" ht="14.25" customHeight="1">
      <c r="AB367" s="2"/>
      <c r="AD367" s="3"/>
      <c r="AE367" s="3"/>
    </row>
    <row r="368" spans="28:31" ht="14.25" customHeight="1">
      <c r="AB368" s="2"/>
      <c r="AD368" s="3"/>
      <c r="AE368" s="3"/>
    </row>
    <row r="369" spans="28:31" ht="14.25" customHeight="1">
      <c r="AB369" s="2"/>
      <c r="AD369" s="3"/>
      <c r="AE369" s="3"/>
    </row>
    <row r="370" spans="28:31" ht="14.25" customHeight="1">
      <c r="AB370" s="2"/>
      <c r="AD370" s="3"/>
      <c r="AE370" s="3"/>
    </row>
    <row r="371" spans="28:31" ht="14.25" customHeight="1">
      <c r="AB371" s="2"/>
      <c r="AD371" s="3"/>
      <c r="AE371" s="3"/>
    </row>
    <row r="372" spans="28:31" ht="14.25" customHeight="1">
      <c r="AB372" s="2"/>
      <c r="AD372" s="3"/>
      <c r="AE372" s="3"/>
    </row>
    <row r="373" spans="28:31" ht="14.25" customHeight="1">
      <c r="AB373" s="2"/>
      <c r="AD373" s="3"/>
      <c r="AE373" s="3"/>
    </row>
    <row r="374" spans="28:31" ht="14.25" customHeight="1">
      <c r="AB374" s="2"/>
      <c r="AD374" s="3"/>
      <c r="AE374" s="3"/>
    </row>
    <row r="375" spans="28:31" ht="14.25" customHeight="1">
      <c r="AB375" s="2"/>
      <c r="AD375" s="3"/>
      <c r="AE375" s="3"/>
    </row>
    <row r="376" spans="28:31" ht="14.25" customHeight="1">
      <c r="AB376" s="2"/>
      <c r="AD376" s="3"/>
      <c r="AE376" s="3"/>
    </row>
    <row r="377" spans="28:31" ht="14.25" customHeight="1">
      <c r="AB377" s="2"/>
      <c r="AD377" s="3"/>
      <c r="AE377" s="3"/>
    </row>
    <row r="378" spans="28:31" ht="14.25" customHeight="1">
      <c r="AB378" s="2"/>
      <c r="AD378" s="3"/>
      <c r="AE378" s="3"/>
    </row>
    <row r="379" spans="28:31" ht="14.25" customHeight="1">
      <c r="AB379" s="2"/>
      <c r="AD379" s="3"/>
      <c r="AE379" s="3"/>
    </row>
    <row r="380" spans="28:31" ht="14.25" customHeight="1">
      <c r="AB380" s="2"/>
      <c r="AD380" s="3"/>
      <c r="AE380" s="3"/>
    </row>
    <row r="381" spans="28:31" ht="14.25" customHeight="1">
      <c r="AB381" s="2"/>
      <c r="AD381" s="3"/>
      <c r="AE381" s="3"/>
    </row>
    <row r="382" spans="28:31" ht="14.25" customHeight="1">
      <c r="AB382" s="2"/>
      <c r="AD382" s="3"/>
      <c r="AE382" s="3"/>
    </row>
    <row r="383" spans="28:31" ht="14.25" customHeight="1">
      <c r="AB383" s="2"/>
      <c r="AD383" s="3"/>
      <c r="AE383" s="3"/>
    </row>
    <row r="384" spans="28:31" ht="14.25" customHeight="1">
      <c r="AB384" s="2"/>
      <c r="AD384" s="3"/>
      <c r="AE384" s="3"/>
    </row>
    <row r="385" spans="28:31" ht="14.25" customHeight="1">
      <c r="AB385" s="2"/>
      <c r="AD385" s="3"/>
      <c r="AE385" s="3"/>
    </row>
    <row r="386" spans="28:31" ht="14.25" customHeight="1">
      <c r="AB386" s="2"/>
      <c r="AD386" s="3"/>
      <c r="AE386" s="3"/>
    </row>
    <row r="387" spans="28:31" ht="14.25" customHeight="1">
      <c r="AB387" s="2"/>
      <c r="AD387" s="3"/>
      <c r="AE387" s="3"/>
    </row>
    <row r="388" spans="28:31" ht="14.25" customHeight="1">
      <c r="AB388" s="2"/>
      <c r="AD388" s="3"/>
      <c r="AE388" s="3"/>
    </row>
    <row r="389" spans="28:31" ht="14.25" customHeight="1">
      <c r="AB389" s="2"/>
      <c r="AD389" s="3"/>
      <c r="AE389" s="3"/>
    </row>
    <row r="390" spans="28:31" ht="14.25" customHeight="1">
      <c r="AB390" s="2"/>
      <c r="AD390" s="3"/>
      <c r="AE390" s="3"/>
    </row>
    <row r="391" spans="28:31" ht="14.25" customHeight="1">
      <c r="AB391" s="2"/>
      <c r="AD391" s="3"/>
      <c r="AE391" s="3"/>
    </row>
    <row r="392" spans="28:31" ht="14.25" customHeight="1">
      <c r="AB392" s="2"/>
      <c r="AD392" s="3"/>
      <c r="AE392" s="3"/>
    </row>
    <row r="393" spans="28:31" ht="14.25" customHeight="1">
      <c r="AB393" s="2"/>
      <c r="AD393" s="3"/>
      <c r="AE393" s="3"/>
    </row>
    <row r="394" spans="28:31" ht="14.25" customHeight="1">
      <c r="AB394" s="2"/>
      <c r="AD394" s="3"/>
      <c r="AE394" s="3"/>
    </row>
    <row r="395" spans="28:31" ht="14.25" customHeight="1">
      <c r="AB395" s="2"/>
      <c r="AD395" s="3"/>
      <c r="AE395" s="3"/>
    </row>
    <row r="396" spans="28:31" ht="14.25" customHeight="1">
      <c r="AB396" s="2"/>
      <c r="AD396" s="3"/>
      <c r="AE396" s="3"/>
    </row>
    <row r="397" spans="28:31" ht="14.25" customHeight="1">
      <c r="AB397" s="2"/>
      <c r="AD397" s="3"/>
      <c r="AE397" s="3"/>
    </row>
    <row r="398" spans="28:31" ht="14.25" customHeight="1">
      <c r="AB398" s="2"/>
      <c r="AD398" s="3"/>
      <c r="AE398" s="3"/>
    </row>
    <row r="399" spans="28:31" ht="14.25" customHeight="1">
      <c r="AB399" s="2"/>
      <c r="AD399" s="3"/>
      <c r="AE399" s="3"/>
    </row>
    <row r="400" spans="28:31" ht="14.25" customHeight="1">
      <c r="AB400" s="2"/>
      <c r="AD400" s="3"/>
      <c r="AE400" s="3"/>
    </row>
    <row r="401" spans="28:31" ht="14.25" customHeight="1">
      <c r="AB401" s="2"/>
      <c r="AD401" s="3"/>
      <c r="AE401" s="3"/>
    </row>
    <row r="402" spans="28:31" ht="14.25" customHeight="1">
      <c r="AB402" s="2"/>
      <c r="AD402" s="3"/>
      <c r="AE402" s="3"/>
    </row>
    <row r="403" spans="28:31" ht="14.25" customHeight="1">
      <c r="AB403" s="2"/>
      <c r="AD403" s="3"/>
      <c r="AE403" s="3"/>
    </row>
    <row r="404" spans="28:31" ht="14.25" customHeight="1">
      <c r="AB404" s="2"/>
      <c r="AD404" s="3"/>
      <c r="AE404" s="3"/>
    </row>
    <row r="405" spans="28:31" ht="14.25" customHeight="1">
      <c r="AB405" s="2"/>
      <c r="AD405" s="3"/>
      <c r="AE405" s="3"/>
    </row>
    <row r="406" spans="28:31" ht="14.25" customHeight="1">
      <c r="AB406" s="2"/>
      <c r="AD406" s="3"/>
      <c r="AE406" s="3"/>
    </row>
    <row r="407" spans="28:31" ht="14.25" customHeight="1">
      <c r="AB407" s="2"/>
      <c r="AD407" s="3"/>
      <c r="AE407" s="3"/>
    </row>
    <row r="408" spans="28:31" ht="14.25" customHeight="1">
      <c r="AB408" s="2"/>
      <c r="AD408" s="3"/>
      <c r="AE408" s="3"/>
    </row>
    <row r="409" spans="28:31" ht="14.25" customHeight="1">
      <c r="AB409" s="2"/>
      <c r="AD409" s="3"/>
      <c r="AE409" s="3"/>
    </row>
    <row r="410" spans="28:31" ht="14.25" customHeight="1">
      <c r="AB410" s="2"/>
      <c r="AD410" s="3"/>
      <c r="AE410" s="3"/>
    </row>
    <row r="411" spans="28:31" ht="14.25" customHeight="1">
      <c r="AB411" s="2"/>
      <c r="AD411" s="3"/>
      <c r="AE411" s="3"/>
    </row>
    <row r="412" spans="28:31" ht="14.25" customHeight="1">
      <c r="AB412" s="2"/>
      <c r="AD412" s="3"/>
      <c r="AE412" s="3"/>
    </row>
    <row r="413" spans="28:31" ht="14.25" customHeight="1">
      <c r="AB413" s="2"/>
      <c r="AD413" s="3"/>
      <c r="AE413" s="3"/>
    </row>
    <row r="414" spans="28:31" ht="14.25" customHeight="1">
      <c r="AB414" s="2"/>
      <c r="AD414" s="3"/>
      <c r="AE414" s="3"/>
    </row>
    <row r="415" spans="28:31" ht="14.25" customHeight="1">
      <c r="AB415" s="2"/>
      <c r="AD415" s="3"/>
      <c r="AE415" s="3"/>
    </row>
    <row r="416" spans="28:31" ht="14.25" customHeight="1">
      <c r="AB416" s="2"/>
      <c r="AD416" s="3"/>
      <c r="AE416" s="3"/>
    </row>
    <row r="417" spans="28:31" ht="14.25" customHeight="1">
      <c r="AB417" s="2"/>
      <c r="AD417" s="3"/>
      <c r="AE417" s="3"/>
    </row>
    <row r="418" spans="28:31" ht="14.25" customHeight="1">
      <c r="AB418" s="2"/>
      <c r="AD418" s="3"/>
      <c r="AE418" s="3"/>
    </row>
    <row r="419" spans="28:31" ht="14.25" customHeight="1">
      <c r="AB419" s="2"/>
      <c r="AD419" s="3"/>
      <c r="AE419" s="3"/>
    </row>
    <row r="420" spans="28:31" ht="14.25" customHeight="1">
      <c r="AB420" s="2"/>
      <c r="AD420" s="3"/>
      <c r="AE420" s="3"/>
    </row>
    <row r="421" spans="28:31" ht="14.25" customHeight="1">
      <c r="AB421" s="2"/>
      <c r="AD421" s="3"/>
      <c r="AE421" s="3"/>
    </row>
    <row r="422" spans="28:31" ht="14.25" customHeight="1">
      <c r="AB422" s="2"/>
      <c r="AD422" s="3"/>
      <c r="AE422" s="3"/>
    </row>
    <row r="423" spans="28:31" ht="14.25" customHeight="1">
      <c r="AB423" s="2"/>
      <c r="AD423" s="3"/>
      <c r="AE423" s="3"/>
    </row>
    <row r="424" spans="28:31" ht="14.25" customHeight="1">
      <c r="AB424" s="2"/>
      <c r="AD424" s="3"/>
      <c r="AE424" s="3"/>
    </row>
    <row r="425" spans="28:31" ht="14.25" customHeight="1">
      <c r="AB425" s="2"/>
      <c r="AD425" s="3"/>
      <c r="AE425" s="3"/>
    </row>
    <row r="426" spans="28:31" ht="14.25" customHeight="1">
      <c r="AB426" s="2"/>
      <c r="AD426" s="3"/>
      <c r="AE426" s="3"/>
    </row>
    <row r="427" spans="28:31" ht="14.25" customHeight="1">
      <c r="AB427" s="2"/>
      <c r="AD427" s="3"/>
      <c r="AE427" s="3"/>
    </row>
    <row r="428" spans="28:31" ht="14.25" customHeight="1">
      <c r="AB428" s="2"/>
      <c r="AD428" s="3"/>
      <c r="AE428" s="3"/>
    </row>
    <row r="429" spans="28:31" ht="14.25" customHeight="1">
      <c r="AB429" s="2"/>
      <c r="AD429" s="3"/>
      <c r="AE429" s="3"/>
    </row>
    <row r="430" spans="28:31" ht="14.25" customHeight="1">
      <c r="AB430" s="2"/>
      <c r="AD430" s="3"/>
      <c r="AE430" s="3"/>
    </row>
    <row r="431" spans="28:31" ht="14.25" customHeight="1">
      <c r="AB431" s="2"/>
      <c r="AD431" s="3"/>
      <c r="AE431" s="3"/>
    </row>
    <row r="432" spans="28:31" ht="14.25" customHeight="1">
      <c r="AB432" s="2"/>
      <c r="AD432" s="3"/>
      <c r="AE432" s="3"/>
    </row>
    <row r="433" spans="28:31" ht="14.25" customHeight="1">
      <c r="AB433" s="2"/>
      <c r="AD433" s="3"/>
      <c r="AE433" s="3"/>
    </row>
    <row r="434" spans="28:31" ht="14.25" customHeight="1">
      <c r="AB434" s="2"/>
      <c r="AD434" s="3"/>
      <c r="AE434" s="3"/>
    </row>
    <row r="435" spans="28:31" ht="14.25" customHeight="1">
      <c r="AB435" s="2"/>
      <c r="AD435" s="3"/>
      <c r="AE435" s="3"/>
    </row>
    <row r="436" spans="28:31" ht="14.25" customHeight="1">
      <c r="AB436" s="2"/>
      <c r="AD436" s="3"/>
      <c r="AE436" s="3"/>
    </row>
    <row r="437" spans="28:31" ht="14.25" customHeight="1">
      <c r="AB437" s="2"/>
      <c r="AD437" s="3"/>
      <c r="AE437" s="3"/>
    </row>
    <row r="438" spans="28:31" ht="14.25" customHeight="1">
      <c r="AB438" s="2"/>
      <c r="AD438" s="3"/>
      <c r="AE438" s="3"/>
    </row>
    <row r="439" spans="28:31" ht="14.25" customHeight="1">
      <c r="AB439" s="2"/>
      <c r="AD439" s="3"/>
      <c r="AE439" s="3"/>
    </row>
    <row r="440" spans="28:31" ht="14.25" customHeight="1">
      <c r="AB440" s="2"/>
      <c r="AD440" s="3"/>
      <c r="AE440" s="3"/>
    </row>
    <row r="441" spans="28:31" ht="14.25" customHeight="1">
      <c r="AB441" s="2"/>
      <c r="AD441" s="3"/>
      <c r="AE441" s="3"/>
    </row>
    <row r="442" spans="28:31" ht="14.25" customHeight="1">
      <c r="AB442" s="2"/>
      <c r="AD442" s="3"/>
      <c r="AE442" s="3"/>
    </row>
    <row r="443" spans="28:31" ht="14.25" customHeight="1">
      <c r="AB443" s="2"/>
      <c r="AD443" s="3"/>
      <c r="AE443" s="3"/>
    </row>
    <row r="444" spans="28:31" ht="14.25" customHeight="1">
      <c r="AB444" s="2"/>
      <c r="AD444" s="3"/>
      <c r="AE444" s="3"/>
    </row>
    <row r="445" spans="28:31" ht="14.25" customHeight="1">
      <c r="AB445" s="2"/>
      <c r="AD445" s="3"/>
      <c r="AE445" s="3"/>
    </row>
    <row r="446" spans="28:31" ht="14.25" customHeight="1">
      <c r="AB446" s="2"/>
      <c r="AD446" s="3"/>
      <c r="AE446" s="3"/>
    </row>
    <row r="447" spans="28:31" ht="14.25" customHeight="1">
      <c r="AB447" s="2"/>
      <c r="AD447" s="3"/>
      <c r="AE447" s="3"/>
    </row>
    <row r="448" spans="28:31" ht="14.25" customHeight="1">
      <c r="AB448" s="2"/>
      <c r="AD448" s="3"/>
      <c r="AE448" s="3"/>
    </row>
    <row r="449" spans="28:31" ht="14.25" customHeight="1">
      <c r="AB449" s="2"/>
      <c r="AD449" s="3"/>
      <c r="AE449" s="3"/>
    </row>
    <row r="450" spans="28:31" ht="14.25" customHeight="1">
      <c r="AB450" s="2"/>
      <c r="AD450" s="3"/>
      <c r="AE450" s="3"/>
    </row>
    <row r="451" spans="28:31" ht="14.25" customHeight="1">
      <c r="AB451" s="2"/>
      <c r="AD451" s="3"/>
      <c r="AE451" s="3"/>
    </row>
    <row r="452" spans="28:31" ht="14.25" customHeight="1">
      <c r="AB452" s="2"/>
      <c r="AD452" s="3"/>
      <c r="AE452" s="3"/>
    </row>
    <row r="453" spans="28:31" ht="14.25" customHeight="1">
      <c r="AB453" s="2"/>
      <c r="AD453" s="3"/>
      <c r="AE453" s="3"/>
    </row>
    <row r="454" spans="28:31" ht="14.25" customHeight="1">
      <c r="AB454" s="2"/>
      <c r="AD454" s="3"/>
      <c r="AE454" s="3"/>
    </row>
    <row r="455" spans="28:31" ht="14.25" customHeight="1">
      <c r="AB455" s="2"/>
      <c r="AD455" s="3"/>
      <c r="AE455" s="3"/>
    </row>
    <row r="456" spans="28:31" ht="14.25" customHeight="1">
      <c r="AB456" s="2"/>
      <c r="AD456" s="3"/>
      <c r="AE456" s="3"/>
    </row>
    <row r="457" spans="28:31" ht="14.25" customHeight="1">
      <c r="AB457" s="2"/>
      <c r="AD457" s="3"/>
      <c r="AE457" s="3"/>
    </row>
    <row r="458" spans="28:31" ht="14.25" customHeight="1">
      <c r="AB458" s="2"/>
      <c r="AD458" s="3"/>
      <c r="AE458" s="3"/>
    </row>
    <row r="459" spans="28:31" ht="14.25" customHeight="1">
      <c r="AB459" s="2"/>
      <c r="AD459" s="3"/>
      <c r="AE459" s="3"/>
    </row>
    <row r="460" spans="28:31" ht="14.25" customHeight="1">
      <c r="AB460" s="2"/>
      <c r="AD460" s="3"/>
      <c r="AE460" s="3"/>
    </row>
    <row r="461" spans="28:31" ht="14.25" customHeight="1">
      <c r="AB461" s="2"/>
      <c r="AD461" s="3"/>
      <c r="AE461" s="3"/>
    </row>
    <row r="462" spans="28:31" ht="14.25" customHeight="1">
      <c r="AB462" s="2"/>
      <c r="AD462" s="3"/>
      <c r="AE462" s="3"/>
    </row>
    <row r="463" spans="28:31" ht="14.25" customHeight="1">
      <c r="AB463" s="2"/>
      <c r="AD463" s="3"/>
      <c r="AE463" s="3"/>
    </row>
    <row r="464" spans="28:31" ht="14.25" customHeight="1">
      <c r="AB464" s="2"/>
      <c r="AD464" s="3"/>
      <c r="AE464" s="3"/>
    </row>
    <row r="465" spans="28:31" ht="14.25" customHeight="1">
      <c r="AB465" s="2"/>
      <c r="AD465" s="3"/>
      <c r="AE465" s="3"/>
    </row>
    <row r="466" spans="28:31" ht="14.25" customHeight="1">
      <c r="AB466" s="2"/>
      <c r="AD466" s="3"/>
      <c r="AE466" s="3"/>
    </row>
    <row r="467" spans="28:31" ht="14.25" customHeight="1">
      <c r="AB467" s="2"/>
      <c r="AD467" s="3"/>
      <c r="AE467" s="3"/>
    </row>
    <row r="468" spans="28:31" ht="14.25" customHeight="1">
      <c r="AB468" s="2"/>
      <c r="AD468" s="3"/>
      <c r="AE468" s="3"/>
    </row>
    <row r="469" spans="28:31" ht="14.25" customHeight="1">
      <c r="AB469" s="2"/>
      <c r="AD469" s="3"/>
      <c r="AE469" s="3"/>
    </row>
    <row r="470" spans="28:31" ht="14.25" customHeight="1">
      <c r="AB470" s="2"/>
      <c r="AD470" s="3"/>
      <c r="AE470" s="3"/>
    </row>
    <row r="471" spans="28:31" ht="14.25" customHeight="1">
      <c r="AB471" s="2"/>
      <c r="AD471" s="3"/>
      <c r="AE471" s="3"/>
    </row>
    <row r="472" spans="28:31" ht="14.25" customHeight="1">
      <c r="AB472" s="2"/>
      <c r="AD472" s="3"/>
      <c r="AE472" s="3"/>
    </row>
    <row r="473" spans="28:31" ht="14.25" customHeight="1">
      <c r="AB473" s="2"/>
      <c r="AD473" s="3"/>
      <c r="AE473" s="3"/>
    </row>
    <row r="474" spans="28:31" ht="14.25" customHeight="1">
      <c r="AB474" s="2"/>
      <c r="AD474" s="3"/>
      <c r="AE474" s="3"/>
    </row>
    <row r="475" spans="28:31" ht="14.25" customHeight="1">
      <c r="AB475" s="2"/>
      <c r="AD475" s="3"/>
      <c r="AE475" s="3"/>
    </row>
    <row r="476" spans="28:31" ht="14.25" customHeight="1">
      <c r="AB476" s="2"/>
      <c r="AD476" s="3"/>
      <c r="AE476" s="3"/>
    </row>
    <row r="477" spans="28:31" ht="14.25" customHeight="1">
      <c r="AB477" s="2"/>
      <c r="AD477" s="3"/>
      <c r="AE477" s="3"/>
    </row>
    <row r="478" spans="28:31" ht="14.25" customHeight="1">
      <c r="AB478" s="2"/>
      <c r="AD478" s="3"/>
      <c r="AE478" s="3"/>
    </row>
    <row r="479" spans="28:31" ht="14.25" customHeight="1">
      <c r="AB479" s="2"/>
      <c r="AD479" s="3"/>
      <c r="AE479" s="3"/>
    </row>
    <row r="480" spans="28:31" ht="14.25" customHeight="1">
      <c r="AB480" s="2"/>
      <c r="AD480" s="3"/>
      <c r="AE480" s="3"/>
    </row>
    <row r="481" spans="28:31" ht="14.25" customHeight="1">
      <c r="AB481" s="2"/>
      <c r="AD481" s="3"/>
      <c r="AE481" s="3"/>
    </row>
    <row r="482" spans="28:31" ht="14.25" customHeight="1">
      <c r="AB482" s="2"/>
      <c r="AD482" s="3"/>
      <c r="AE482" s="3"/>
    </row>
    <row r="483" spans="28:31" ht="14.25" customHeight="1">
      <c r="AB483" s="2"/>
      <c r="AD483" s="3"/>
      <c r="AE483" s="3"/>
    </row>
    <row r="484" spans="28:31" ht="14.25" customHeight="1">
      <c r="AB484" s="2"/>
      <c r="AD484" s="3"/>
      <c r="AE484" s="3"/>
    </row>
    <row r="485" spans="28:31" ht="14.25" customHeight="1">
      <c r="AB485" s="2"/>
      <c r="AD485" s="3"/>
      <c r="AE485" s="3"/>
    </row>
    <row r="486" spans="28:31" ht="14.25" customHeight="1">
      <c r="AB486" s="2"/>
      <c r="AD486" s="3"/>
      <c r="AE486" s="3"/>
    </row>
    <row r="487" spans="28:31" ht="14.25" customHeight="1">
      <c r="AB487" s="2"/>
      <c r="AD487" s="3"/>
      <c r="AE487" s="3"/>
    </row>
    <row r="488" spans="28:31" ht="14.25" customHeight="1">
      <c r="AB488" s="2"/>
      <c r="AD488" s="3"/>
      <c r="AE488" s="3"/>
    </row>
    <row r="489" spans="28:31" ht="14.25" customHeight="1">
      <c r="AB489" s="2"/>
      <c r="AD489" s="3"/>
      <c r="AE489" s="3"/>
    </row>
    <row r="490" spans="28:31" ht="14.25" customHeight="1">
      <c r="AB490" s="2"/>
      <c r="AD490" s="3"/>
      <c r="AE490" s="3"/>
    </row>
    <row r="491" spans="28:31" ht="14.25" customHeight="1">
      <c r="AB491" s="2"/>
      <c r="AD491" s="3"/>
      <c r="AE491" s="3"/>
    </row>
    <row r="492" spans="28:31" ht="14.25" customHeight="1">
      <c r="AB492" s="2"/>
      <c r="AD492" s="3"/>
      <c r="AE492" s="3"/>
    </row>
    <row r="493" spans="28:31" ht="14.25" customHeight="1">
      <c r="AB493" s="2"/>
      <c r="AD493" s="3"/>
      <c r="AE493" s="3"/>
    </row>
    <row r="494" spans="28:31" ht="14.25" customHeight="1">
      <c r="AB494" s="2"/>
      <c r="AD494" s="3"/>
      <c r="AE494" s="3"/>
    </row>
    <row r="495" spans="28:31" ht="14.25" customHeight="1">
      <c r="AB495" s="2"/>
      <c r="AD495" s="3"/>
      <c r="AE495" s="3"/>
    </row>
    <row r="496" spans="28:31" ht="14.25" customHeight="1">
      <c r="AB496" s="2"/>
      <c r="AD496" s="3"/>
      <c r="AE496" s="3"/>
    </row>
    <row r="497" spans="28:31" ht="14.25" customHeight="1">
      <c r="AB497" s="2"/>
      <c r="AD497" s="3"/>
      <c r="AE497" s="3"/>
    </row>
    <row r="498" spans="28:31" ht="14.25" customHeight="1">
      <c r="AB498" s="2"/>
      <c r="AD498" s="3"/>
      <c r="AE498" s="3"/>
    </row>
    <row r="499" spans="28:31" ht="14.25" customHeight="1">
      <c r="AB499" s="2"/>
      <c r="AD499" s="3"/>
      <c r="AE499" s="3"/>
    </row>
    <row r="500" spans="28:31" ht="14.25" customHeight="1">
      <c r="AB500" s="2"/>
      <c r="AD500" s="3"/>
      <c r="AE500" s="3"/>
    </row>
    <row r="501" spans="28:31" ht="14.25" customHeight="1">
      <c r="AB501" s="2"/>
      <c r="AD501" s="3"/>
      <c r="AE501" s="3"/>
    </row>
    <row r="502" spans="28:31" ht="14.25" customHeight="1">
      <c r="AB502" s="2"/>
      <c r="AD502" s="3"/>
      <c r="AE502" s="3"/>
    </row>
    <row r="503" spans="28:31" ht="14.25" customHeight="1">
      <c r="AB503" s="2"/>
      <c r="AD503" s="3"/>
      <c r="AE503" s="3"/>
    </row>
    <row r="504" spans="28:31" ht="14.25" customHeight="1">
      <c r="AB504" s="2"/>
      <c r="AD504" s="3"/>
      <c r="AE504" s="3"/>
    </row>
    <row r="505" spans="28:31" ht="14.25" customHeight="1">
      <c r="AB505" s="2"/>
      <c r="AD505" s="3"/>
      <c r="AE505" s="3"/>
    </row>
    <row r="506" spans="28:31" ht="14.25" customHeight="1">
      <c r="AB506" s="2"/>
      <c r="AD506" s="3"/>
      <c r="AE506" s="3"/>
    </row>
    <row r="507" spans="28:31" ht="14.25" customHeight="1">
      <c r="AB507" s="2"/>
      <c r="AD507" s="3"/>
      <c r="AE507" s="3"/>
    </row>
    <row r="508" spans="28:31" ht="14.25" customHeight="1">
      <c r="AB508" s="2"/>
      <c r="AD508" s="3"/>
      <c r="AE508" s="3"/>
    </row>
    <row r="509" spans="28:31" ht="14.25" customHeight="1">
      <c r="AB509" s="2"/>
      <c r="AD509" s="3"/>
      <c r="AE509" s="3"/>
    </row>
    <row r="510" spans="28:31" ht="14.25" customHeight="1">
      <c r="AB510" s="2"/>
      <c r="AD510" s="3"/>
      <c r="AE510" s="3"/>
    </row>
    <row r="511" spans="28:31" ht="14.25" customHeight="1">
      <c r="AB511" s="2"/>
      <c r="AD511" s="3"/>
      <c r="AE511" s="3"/>
    </row>
    <row r="512" spans="28:31" ht="14.25" customHeight="1">
      <c r="AB512" s="2"/>
      <c r="AD512" s="3"/>
      <c r="AE512" s="3"/>
    </row>
    <row r="513" spans="28:31" ht="14.25" customHeight="1">
      <c r="AB513" s="2"/>
      <c r="AD513" s="3"/>
      <c r="AE513" s="3"/>
    </row>
    <row r="514" spans="28:31" ht="14.25" customHeight="1">
      <c r="AB514" s="2"/>
      <c r="AD514" s="3"/>
      <c r="AE514" s="3"/>
    </row>
    <row r="515" spans="28:31" ht="14.25" customHeight="1">
      <c r="AB515" s="2"/>
      <c r="AD515" s="3"/>
      <c r="AE515" s="3"/>
    </row>
    <row r="516" spans="28:31" ht="14.25" customHeight="1">
      <c r="AB516" s="2"/>
      <c r="AD516" s="3"/>
      <c r="AE516" s="3"/>
    </row>
    <row r="517" spans="28:31" ht="14.25" customHeight="1">
      <c r="AB517" s="2"/>
      <c r="AD517" s="3"/>
      <c r="AE517" s="3"/>
    </row>
    <row r="518" spans="28:31" ht="14.25" customHeight="1">
      <c r="AB518" s="2"/>
      <c r="AD518" s="3"/>
      <c r="AE518" s="3"/>
    </row>
    <row r="519" spans="28:31" ht="14.25" customHeight="1">
      <c r="AB519" s="2"/>
      <c r="AD519" s="3"/>
      <c r="AE519" s="3"/>
    </row>
    <row r="520" spans="28:31" ht="14.25" customHeight="1">
      <c r="AB520" s="2"/>
      <c r="AD520" s="3"/>
      <c r="AE520" s="3"/>
    </row>
    <row r="521" spans="28:31" ht="14.25" customHeight="1">
      <c r="AB521" s="2"/>
      <c r="AD521" s="3"/>
      <c r="AE521" s="3"/>
    </row>
    <row r="522" spans="28:31" ht="14.25" customHeight="1">
      <c r="AB522" s="2"/>
      <c r="AD522" s="3"/>
      <c r="AE522" s="3"/>
    </row>
    <row r="523" spans="28:31" ht="14.25" customHeight="1">
      <c r="AB523" s="2"/>
      <c r="AD523" s="3"/>
      <c r="AE523" s="3"/>
    </row>
    <row r="524" spans="28:31" ht="14.25" customHeight="1">
      <c r="AB524" s="2"/>
      <c r="AD524" s="3"/>
      <c r="AE524" s="3"/>
    </row>
    <row r="525" spans="28:31" ht="14.25" customHeight="1">
      <c r="AB525" s="2"/>
      <c r="AD525" s="3"/>
      <c r="AE525" s="3"/>
    </row>
    <row r="526" spans="28:31" ht="14.25" customHeight="1">
      <c r="AB526" s="2"/>
      <c r="AD526" s="3"/>
      <c r="AE526" s="3"/>
    </row>
    <row r="527" spans="28:31" ht="14.25" customHeight="1">
      <c r="AB527" s="2"/>
      <c r="AD527" s="3"/>
      <c r="AE527" s="3"/>
    </row>
    <row r="528" spans="28:31" ht="14.25" customHeight="1">
      <c r="AB528" s="2"/>
      <c r="AD528" s="3"/>
      <c r="AE528" s="3"/>
    </row>
    <row r="529" spans="28:31" ht="14.25" customHeight="1">
      <c r="AB529" s="2"/>
      <c r="AD529" s="3"/>
      <c r="AE529" s="3"/>
    </row>
    <row r="530" spans="28:31" ht="14.25" customHeight="1">
      <c r="AB530" s="2"/>
      <c r="AD530" s="3"/>
      <c r="AE530" s="3"/>
    </row>
    <row r="531" spans="28:31" ht="14.25" customHeight="1">
      <c r="AB531" s="2"/>
      <c r="AD531" s="3"/>
      <c r="AE531" s="3"/>
    </row>
    <row r="532" spans="28:31" ht="14.25" customHeight="1">
      <c r="AB532" s="2"/>
      <c r="AD532" s="3"/>
      <c r="AE532" s="3"/>
    </row>
    <row r="533" spans="28:31" ht="14.25" customHeight="1">
      <c r="AB533" s="2"/>
      <c r="AD533" s="3"/>
      <c r="AE533" s="3"/>
    </row>
    <row r="534" spans="28:31" ht="14.25" customHeight="1">
      <c r="AB534" s="2"/>
      <c r="AD534" s="3"/>
      <c r="AE534" s="3"/>
    </row>
    <row r="535" spans="28:31" ht="14.25" customHeight="1">
      <c r="AB535" s="2"/>
      <c r="AD535" s="3"/>
      <c r="AE535" s="3"/>
    </row>
    <row r="536" spans="28:31" ht="14.25" customHeight="1">
      <c r="AB536" s="2"/>
      <c r="AD536" s="3"/>
      <c r="AE536" s="3"/>
    </row>
    <row r="537" spans="28:31" ht="14.25" customHeight="1">
      <c r="AB537" s="2"/>
      <c r="AD537" s="3"/>
      <c r="AE537" s="3"/>
    </row>
    <row r="538" spans="28:31" ht="14.25" customHeight="1">
      <c r="AB538" s="2"/>
      <c r="AD538" s="3"/>
      <c r="AE538" s="3"/>
    </row>
    <row r="539" spans="28:31" ht="14.25" customHeight="1">
      <c r="AB539" s="2"/>
      <c r="AD539" s="3"/>
      <c r="AE539" s="3"/>
    </row>
    <row r="540" spans="28:31" ht="14.25" customHeight="1">
      <c r="AB540" s="2"/>
      <c r="AD540" s="3"/>
      <c r="AE540" s="3"/>
    </row>
    <row r="541" spans="28:31" ht="14.25" customHeight="1">
      <c r="AB541" s="2"/>
      <c r="AD541" s="3"/>
      <c r="AE541" s="3"/>
    </row>
    <row r="542" spans="28:31" ht="14.25" customHeight="1">
      <c r="AB542" s="2"/>
      <c r="AD542" s="3"/>
      <c r="AE542" s="3"/>
    </row>
    <row r="543" spans="28:31" ht="14.25" customHeight="1">
      <c r="AB543" s="2"/>
      <c r="AD543" s="3"/>
      <c r="AE543" s="3"/>
    </row>
    <row r="544" spans="28:31" ht="14.25" customHeight="1">
      <c r="AB544" s="2"/>
      <c r="AD544" s="3"/>
      <c r="AE544" s="3"/>
    </row>
    <row r="545" spans="28:31" ht="14.25" customHeight="1">
      <c r="AB545" s="2"/>
      <c r="AD545" s="3"/>
      <c r="AE545" s="3"/>
    </row>
    <row r="546" spans="28:31" ht="14.25" customHeight="1">
      <c r="AB546" s="2"/>
      <c r="AD546" s="3"/>
      <c r="AE546" s="3"/>
    </row>
    <row r="547" spans="28:31" ht="14.25" customHeight="1">
      <c r="AB547" s="2"/>
      <c r="AD547" s="3"/>
      <c r="AE547" s="3"/>
    </row>
    <row r="548" spans="28:31" ht="14.25" customHeight="1">
      <c r="AB548" s="2"/>
      <c r="AD548" s="3"/>
      <c r="AE548" s="3"/>
    </row>
    <row r="549" spans="28:31" ht="14.25" customHeight="1">
      <c r="AB549" s="2"/>
      <c r="AD549" s="3"/>
      <c r="AE549" s="3"/>
    </row>
    <row r="550" spans="28:31" ht="14.25" customHeight="1">
      <c r="AB550" s="2"/>
      <c r="AD550" s="3"/>
      <c r="AE550" s="3"/>
    </row>
    <row r="551" spans="28:31" ht="14.25" customHeight="1">
      <c r="AB551" s="2"/>
      <c r="AD551" s="3"/>
      <c r="AE551" s="3"/>
    </row>
    <row r="552" spans="28:31" ht="14.25" customHeight="1">
      <c r="AB552" s="2"/>
      <c r="AD552" s="3"/>
      <c r="AE552" s="3"/>
    </row>
    <row r="553" spans="28:31" ht="14.25" customHeight="1">
      <c r="AB553" s="2"/>
      <c r="AD553" s="3"/>
      <c r="AE553" s="3"/>
    </row>
    <row r="554" spans="28:31" ht="14.25" customHeight="1">
      <c r="AB554" s="2"/>
      <c r="AD554" s="3"/>
      <c r="AE554" s="3"/>
    </row>
    <row r="555" spans="28:31" ht="14.25" customHeight="1">
      <c r="AB555" s="2"/>
      <c r="AD555" s="3"/>
      <c r="AE555" s="3"/>
    </row>
    <row r="556" spans="28:31" ht="14.25" customHeight="1">
      <c r="AB556" s="2"/>
      <c r="AD556" s="3"/>
      <c r="AE556" s="3"/>
    </row>
    <row r="557" spans="28:31" ht="14.25" customHeight="1">
      <c r="AB557" s="2"/>
      <c r="AD557" s="3"/>
      <c r="AE557" s="3"/>
    </row>
    <row r="558" spans="28:31" ht="14.25" customHeight="1">
      <c r="AB558" s="2"/>
      <c r="AD558" s="3"/>
      <c r="AE558" s="3"/>
    </row>
    <row r="559" spans="28:31" ht="14.25" customHeight="1">
      <c r="AB559" s="2"/>
      <c r="AD559" s="3"/>
      <c r="AE559" s="3"/>
    </row>
    <row r="560" spans="28:31" ht="14.25" customHeight="1">
      <c r="AB560" s="2"/>
      <c r="AD560" s="3"/>
      <c r="AE560" s="3"/>
    </row>
    <row r="561" spans="28:31" ht="14.25" customHeight="1">
      <c r="AB561" s="2"/>
      <c r="AD561" s="3"/>
      <c r="AE561" s="3"/>
    </row>
    <row r="562" spans="28:31" ht="14.25" customHeight="1">
      <c r="AB562" s="2"/>
      <c r="AD562" s="3"/>
      <c r="AE562" s="3"/>
    </row>
    <row r="563" spans="28:31" ht="14.25" customHeight="1">
      <c r="AB563" s="2"/>
      <c r="AD563" s="3"/>
      <c r="AE563" s="3"/>
    </row>
    <row r="564" spans="28:31" ht="14.25" customHeight="1">
      <c r="AB564" s="2"/>
      <c r="AD564" s="3"/>
      <c r="AE564" s="3"/>
    </row>
    <row r="565" spans="28:31" ht="14.25" customHeight="1">
      <c r="AB565" s="2"/>
      <c r="AD565" s="3"/>
      <c r="AE565" s="3"/>
    </row>
    <row r="566" spans="28:31" ht="14.25" customHeight="1">
      <c r="AB566" s="2"/>
      <c r="AD566" s="3"/>
      <c r="AE566" s="3"/>
    </row>
    <row r="567" spans="28:31" ht="14.25" customHeight="1">
      <c r="AB567" s="2"/>
      <c r="AD567" s="3"/>
      <c r="AE567" s="3"/>
    </row>
    <row r="568" spans="28:31" ht="14.25" customHeight="1">
      <c r="AB568" s="2"/>
      <c r="AD568" s="3"/>
      <c r="AE568" s="3"/>
    </row>
    <row r="569" spans="28:31" ht="14.25" customHeight="1">
      <c r="AB569" s="2"/>
      <c r="AD569" s="3"/>
      <c r="AE569" s="3"/>
    </row>
    <row r="570" spans="28:31" ht="14.25" customHeight="1">
      <c r="AB570" s="2"/>
      <c r="AD570" s="3"/>
      <c r="AE570" s="3"/>
    </row>
    <row r="571" spans="28:31" ht="14.25" customHeight="1">
      <c r="AB571" s="2"/>
      <c r="AD571" s="3"/>
      <c r="AE571" s="3"/>
    </row>
    <row r="572" spans="28:31" ht="14.25" customHeight="1">
      <c r="AB572" s="2"/>
      <c r="AD572" s="3"/>
      <c r="AE572" s="3"/>
    </row>
    <row r="573" spans="28:31" ht="14.25" customHeight="1">
      <c r="AB573" s="2"/>
      <c r="AD573" s="3"/>
      <c r="AE573" s="3"/>
    </row>
    <row r="574" spans="28:31" ht="14.25" customHeight="1">
      <c r="AB574" s="2"/>
      <c r="AD574" s="3"/>
      <c r="AE574" s="3"/>
    </row>
    <row r="575" spans="28:31" ht="14.25" customHeight="1">
      <c r="AB575" s="2"/>
      <c r="AD575" s="3"/>
      <c r="AE575" s="3"/>
    </row>
    <row r="576" spans="28:31" ht="14.25" customHeight="1">
      <c r="AB576" s="2"/>
      <c r="AD576" s="3"/>
      <c r="AE576" s="3"/>
    </row>
    <row r="577" spans="28:31" ht="14.25" customHeight="1">
      <c r="AB577" s="2"/>
      <c r="AD577" s="3"/>
      <c r="AE577" s="3"/>
    </row>
    <row r="578" spans="28:31" ht="14.25" customHeight="1">
      <c r="AB578" s="2"/>
      <c r="AD578" s="3"/>
      <c r="AE578" s="3"/>
    </row>
    <row r="579" spans="28:31" ht="14.25" customHeight="1">
      <c r="AB579" s="2"/>
      <c r="AD579" s="3"/>
      <c r="AE579" s="3"/>
    </row>
    <row r="580" spans="28:31" ht="14.25" customHeight="1">
      <c r="AB580" s="2"/>
      <c r="AD580" s="3"/>
      <c r="AE580" s="3"/>
    </row>
    <row r="581" spans="28:31" ht="14.25" customHeight="1">
      <c r="AB581" s="2"/>
      <c r="AD581" s="3"/>
      <c r="AE581" s="3"/>
    </row>
    <row r="582" spans="28:31" ht="14.25" customHeight="1">
      <c r="AB582" s="2"/>
      <c r="AD582" s="3"/>
      <c r="AE582" s="3"/>
    </row>
    <row r="583" spans="28:31" ht="14.25" customHeight="1">
      <c r="AB583" s="2"/>
      <c r="AD583" s="3"/>
      <c r="AE583" s="3"/>
    </row>
    <row r="584" spans="28:31" ht="14.25" customHeight="1">
      <c r="AB584" s="2"/>
      <c r="AD584" s="3"/>
      <c r="AE584" s="3"/>
    </row>
    <row r="585" spans="28:31" ht="14.25" customHeight="1">
      <c r="AB585" s="2"/>
      <c r="AD585" s="3"/>
      <c r="AE585" s="3"/>
    </row>
    <row r="586" spans="28:31" ht="14.25" customHeight="1">
      <c r="AB586" s="2"/>
      <c r="AD586" s="3"/>
      <c r="AE586" s="3"/>
    </row>
    <row r="587" spans="28:31" ht="14.25" customHeight="1">
      <c r="AB587" s="2"/>
      <c r="AD587" s="3"/>
      <c r="AE587" s="3"/>
    </row>
    <row r="588" spans="28:31" ht="14.25" customHeight="1">
      <c r="AB588" s="2"/>
      <c r="AD588" s="3"/>
      <c r="AE588" s="3"/>
    </row>
    <row r="589" spans="28:31" ht="14.25" customHeight="1">
      <c r="AB589" s="2"/>
      <c r="AD589" s="3"/>
      <c r="AE589" s="3"/>
    </row>
    <row r="590" spans="28:31" ht="14.25" customHeight="1">
      <c r="AB590" s="2"/>
      <c r="AD590" s="3"/>
      <c r="AE590" s="3"/>
    </row>
    <row r="591" spans="28:31" ht="14.25" customHeight="1">
      <c r="AB591" s="2"/>
      <c r="AD591" s="3"/>
      <c r="AE591" s="3"/>
    </row>
    <row r="592" spans="28:31" ht="14.25" customHeight="1">
      <c r="AB592" s="2"/>
      <c r="AD592" s="3"/>
      <c r="AE592" s="3"/>
    </row>
    <row r="593" spans="28:31" ht="14.25" customHeight="1">
      <c r="AB593" s="2"/>
      <c r="AD593" s="3"/>
      <c r="AE593" s="3"/>
    </row>
    <row r="594" spans="28:31" ht="14.25" customHeight="1">
      <c r="AB594" s="2"/>
      <c r="AD594" s="3"/>
      <c r="AE594" s="3"/>
    </row>
    <row r="595" spans="28:31" ht="14.25" customHeight="1">
      <c r="AB595" s="2"/>
      <c r="AD595" s="3"/>
      <c r="AE595" s="3"/>
    </row>
    <row r="596" spans="28:31" ht="14.25" customHeight="1">
      <c r="AB596" s="2"/>
      <c r="AD596" s="3"/>
      <c r="AE596" s="3"/>
    </row>
    <row r="597" spans="28:31" ht="14.25" customHeight="1">
      <c r="AB597" s="2"/>
      <c r="AD597" s="3"/>
      <c r="AE597" s="3"/>
    </row>
    <row r="598" spans="28:31" ht="14.25" customHeight="1">
      <c r="AB598" s="2"/>
      <c r="AD598" s="3"/>
      <c r="AE598" s="3"/>
    </row>
    <row r="599" spans="28:31" ht="14.25" customHeight="1">
      <c r="AB599" s="2"/>
      <c r="AD599" s="3"/>
      <c r="AE599" s="3"/>
    </row>
    <row r="600" spans="28:31" ht="14.25" customHeight="1">
      <c r="AB600" s="2"/>
      <c r="AD600" s="3"/>
      <c r="AE600" s="3"/>
    </row>
    <row r="601" spans="28:31" ht="14.25" customHeight="1">
      <c r="AB601" s="2"/>
      <c r="AD601" s="3"/>
      <c r="AE601" s="3"/>
    </row>
    <row r="602" spans="28:31" ht="14.25" customHeight="1">
      <c r="AB602" s="2"/>
      <c r="AD602" s="3"/>
      <c r="AE602" s="3"/>
    </row>
    <row r="603" spans="28:31" ht="14.25" customHeight="1">
      <c r="AB603" s="2"/>
      <c r="AD603" s="3"/>
      <c r="AE603" s="3"/>
    </row>
    <row r="604" spans="28:31" ht="14.25" customHeight="1">
      <c r="AB604" s="2"/>
      <c r="AD604" s="3"/>
      <c r="AE604" s="3"/>
    </row>
    <row r="605" spans="28:31" ht="14.25" customHeight="1">
      <c r="AB605" s="2"/>
      <c r="AD605" s="3"/>
      <c r="AE605" s="3"/>
    </row>
    <row r="606" spans="28:31" ht="14.25" customHeight="1">
      <c r="AB606" s="2"/>
      <c r="AD606" s="3"/>
      <c r="AE606" s="3"/>
    </row>
    <row r="607" spans="28:31" ht="14.25" customHeight="1">
      <c r="AB607" s="2"/>
      <c r="AD607" s="3"/>
      <c r="AE607" s="3"/>
    </row>
    <row r="608" spans="28:31" ht="14.25" customHeight="1">
      <c r="AB608" s="2"/>
      <c r="AD608" s="3"/>
      <c r="AE608" s="3"/>
    </row>
    <row r="609" spans="28:31" ht="14.25" customHeight="1">
      <c r="AB609" s="2"/>
      <c r="AD609" s="3"/>
      <c r="AE609" s="3"/>
    </row>
    <row r="610" spans="28:31" ht="14.25" customHeight="1">
      <c r="AB610" s="2"/>
      <c r="AD610" s="3"/>
      <c r="AE610" s="3"/>
    </row>
    <row r="611" spans="28:31" ht="14.25" customHeight="1">
      <c r="AB611" s="2"/>
      <c r="AD611" s="3"/>
      <c r="AE611" s="3"/>
    </row>
    <row r="612" spans="28:31" ht="14.25" customHeight="1">
      <c r="AB612" s="2"/>
      <c r="AD612" s="3"/>
      <c r="AE612" s="3"/>
    </row>
    <row r="613" spans="28:31" ht="14.25" customHeight="1">
      <c r="AB613" s="2"/>
      <c r="AD613" s="3"/>
      <c r="AE613" s="3"/>
    </row>
    <row r="614" spans="28:31" ht="14.25" customHeight="1">
      <c r="AB614" s="2"/>
      <c r="AD614" s="3"/>
      <c r="AE614" s="3"/>
    </row>
    <row r="615" spans="28:31" ht="14.25" customHeight="1">
      <c r="AB615" s="2"/>
      <c r="AD615" s="3"/>
      <c r="AE615" s="3"/>
    </row>
    <row r="616" spans="28:31" ht="14.25" customHeight="1">
      <c r="AB616" s="2"/>
      <c r="AD616" s="3"/>
      <c r="AE616" s="3"/>
    </row>
    <row r="617" spans="28:31" ht="14.25" customHeight="1">
      <c r="AB617" s="2"/>
      <c r="AD617" s="3"/>
      <c r="AE617" s="3"/>
    </row>
    <row r="618" spans="28:31" ht="14.25" customHeight="1">
      <c r="AB618" s="2"/>
      <c r="AD618" s="3"/>
      <c r="AE618" s="3"/>
    </row>
    <row r="619" spans="28:31" ht="14.25" customHeight="1">
      <c r="AB619" s="2"/>
      <c r="AD619" s="3"/>
      <c r="AE619" s="3"/>
    </row>
    <row r="620" spans="28:31" ht="14.25" customHeight="1">
      <c r="AB620" s="2"/>
      <c r="AD620" s="3"/>
      <c r="AE620" s="3"/>
    </row>
    <row r="621" spans="28:31" ht="14.25" customHeight="1">
      <c r="AB621" s="2"/>
      <c r="AD621" s="3"/>
      <c r="AE621" s="3"/>
    </row>
    <row r="622" spans="28:31" ht="14.25" customHeight="1">
      <c r="AB622" s="2"/>
      <c r="AD622" s="3"/>
      <c r="AE622" s="3"/>
    </row>
    <row r="623" spans="28:31" ht="14.25" customHeight="1">
      <c r="AB623" s="2"/>
      <c r="AD623" s="3"/>
      <c r="AE623" s="3"/>
    </row>
    <row r="624" spans="28:31" ht="14.25" customHeight="1">
      <c r="AB624" s="2"/>
      <c r="AD624" s="3"/>
      <c r="AE624" s="3"/>
    </row>
    <row r="625" spans="28:31" ht="14.25" customHeight="1">
      <c r="AB625" s="2"/>
      <c r="AD625" s="3"/>
      <c r="AE625" s="3"/>
    </row>
    <row r="626" spans="28:31" ht="14.25" customHeight="1">
      <c r="AB626" s="2"/>
      <c r="AD626" s="3"/>
      <c r="AE626" s="3"/>
    </row>
    <row r="627" spans="28:31" ht="14.25" customHeight="1">
      <c r="AB627" s="2"/>
      <c r="AD627" s="3"/>
      <c r="AE627" s="3"/>
    </row>
    <row r="628" spans="28:31" ht="14.25" customHeight="1">
      <c r="AB628" s="2"/>
      <c r="AD628" s="3"/>
      <c r="AE628" s="3"/>
    </row>
    <row r="629" spans="28:31" ht="14.25" customHeight="1">
      <c r="AB629" s="2"/>
      <c r="AD629" s="3"/>
      <c r="AE629" s="3"/>
    </row>
    <row r="630" spans="28:31" ht="14.25" customHeight="1">
      <c r="AB630" s="2"/>
      <c r="AD630" s="3"/>
      <c r="AE630" s="3"/>
    </row>
    <row r="631" spans="28:31" ht="14.25" customHeight="1">
      <c r="AB631" s="2"/>
      <c r="AD631" s="3"/>
      <c r="AE631" s="3"/>
    </row>
    <row r="632" spans="28:31" ht="14.25" customHeight="1">
      <c r="AB632" s="2"/>
      <c r="AD632" s="3"/>
      <c r="AE632" s="3"/>
    </row>
    <row r="633" spans="28:31" ht="14.25" customHeight="1">
      <c r="AB633" s="2"/>
      <c r="AD633" s="3"/>
      <c r="AE633" s="3"/>
    </row>
    <row r="634" spans="28:31" ht="14.25" customHeight="1">
      <c r="AB634" s="2"/>
      <c r="AD634" s="3"/>
      <c r="AE634" s="3"/>
    </row>
    <row r="635" spans="28:31" ht="14.25" customHeight="1">
      <c r="AB635" s="2"/>
      <c r="AD635" s="3"/>
      <c r="AE635" s="3"/>
    </row>
    <row r="636" spans="28:31" ht="14.25" customHeight="1">
      <c r="AB636" s="2"/>
      <c r="AD636" s="3"/>
      <c r="AE636" s="3"/>
    </row>
    <row r="637" spans="28:31" ht="14.25" customHeight="1">
      <c r="AB637" s="2"/>
      <c r="AD637" s="3"/>
      <c r="AE637" s="3"/>
    </row>
    <row r="638" spans="28:31" ht="14.25" customHeight="1">
      <c r="AB638" s="2"/>
      <c r="AD638" s="3"/>
      <c r="AE638" s="3"/>
    </row>
    <row r="639" spans="28:31" ht="14.25" customHeight="1">
      <c r="AB639" s="2"/>
      <c r="AD639" s="3"/>
      <c r="AE639" s="3"/>
    </row>
    <row r="640" spans="28:31" ht="14.25" customHeight="1">
      <c r="AB640" s="2"/>
      <c r="AD640" s="3"/>
      <c r="AE640" s="3"/>
    </row>
    <row r="641" spans="28:31" ht="14.25" customHeight="1">
      <c r="AB641" s="2"/>
      <c r="AD641" s="3"/>
      <c r="AE641" s="3"/>
    </row>
    <row r="642" spans="28:31" ht="14.25" customHeight="1">
      <c r="AB642" s="2"/>
      <c r="AD642" s="3"/>
      <c r="AE642" s="3"/>
    </row>
    <row r="643" spans="28:31" ht="14.25" customHeight="1">
      <c r="AB643" s="2"/>
      <c r="AD643" s="3"/>
      <c r="AE643" s="3"/>
    </row>
    <row r="644" spans="28:31" ht="14.25" customHeight="1">
      <c r="AB644" s="2"/>
      <c r="AD644" s="3"/>
      <c r="AE644" s="3"/>
    </row>
    <row r="645" spans="28:31" ht="14.25" customHeight="1">
      <c r="AB645" s="2"/>
      <c r="AD645" s="3"/>
      <c r="AE645" s="3"/>
    </row>
    <row r="646" spans="28:31" ht="14.25" customHeight="1">
      <c r="AB646" s="2"/>
      <c r="AD646" s="3"/>
      <c r="AE646" s="3"/>
    </row>
    <row r="647" spans="28:31" ht="14.25" customHeight="1">
      <c r="AB647" s="2"/>
      <c r="AD647" s="3"/>
      <c r="AE647" s="3"/>
    </row>
    <row r="648" spans="28:31" ht="14.25" customHeight="1">
      <c r="AB648" s="2"/>
      <c r="AD648" s="3"/>
      <c r="AE648" s="3"/>
    </row>
    <row r="649" spans="28:31" ht="14.25" customHeight="1">
      <c r="AB649" s="2"/>
      <c r="AD649" s="3"/>
      <c r="AE649" s="3"/>
    </row>
    <row r="650" spans="28:31" ht="14.25" customHeight="1">
      <c r="AB650" s="2"/>
      <c r="AD650" s="3"/>
      <c r="AE650" s="3"/>
    </row>
    <row r="651" spans="28:31" ht="14.25" customHeight="1">
      <c r="AB651" s="2"/>
      <c r="AD651" s="3"/>
      <c r="AE651" s="3"/>
    </row>
    <row r="652" spans="28:31" ht="14.25" customHeight="1">
      <c r="AB652" s="2"/>
      <c r="AD652" s="3"/>
      <c r="AE652" s="3"/>
    </row>
    <row r="653" spans="28:31" ht="14.25" customHeight="1">
      <c r="AB653" s="2"/>
      <c r="AD653" s="3"/>
      <c r="AE653" s="3"/>
    </row>
    <row r="654" spans="28:31" ht="14.25" customHeight="1">
      <c r="AB654" s="2"/>
      <c r="AD654" s="3"/>
      <c r="AE654" s="3"/>
    </row>
    <row r="655" spans="28:31" ht="14.25" customHeight="1">
      <c r="AB655" s="2"/>
      <c r="AD655" s="3"/>
      <c r="AE655" s="3"/>
    </row>
    <row r="656" spans="28:31" ht="14.25" customHeight="1">
      <c r="AB656" s="2"/>
      <c r="AD656" s="3"/>
      <c r="AE656" s="3"/>
    </row>
    <row r="657" spans="28:31" ht="14.25" customHeight="1">
      <c r="AB657" s="2"/>
      <c r="AD657" s="3"/>
      <c r="AE657" s="3"/>
    </row>
    <row r="658" spans="28:31" ht="14.25" customHeight="1">
      <c r="AB658" s="2"/>
      <c r="AD658" s="3"/>
      <c r="AE658" s="3"/>
    </row>
    <row r="659" spans="28:31" ht="14.25" customHeight="1">
      <c r="AB659" s="2"/>
      <c r="AD659" s="3"/>
      <c r="AE659" s="3"/>
    </row>
    <row r="660" spans="28:31" ht="14.25" customHeight="1">
      <c r="AB660" s="2"/>
      <c r="AD660" s="3"/>
      <c r="AE660" s="3"/>
    </row>
    <row r="661" spans="28:31" ht="14.25" customHeight="1">
      <c r="AB661" s="2"/>
      <c r="AD661" s="3"/>
      <c r="AE661" s="3"/>
    </row>
    <row r="662" spans="28:31" ht="14.25" customHeight="1">
      <c r="AB662" s="2"/>
      <c r="AD662" s="3"/>
      <c r="AE662" s="3"/>
    </row>
    <row r="663" spans="28:31" ht="14.25" customHeight="1">
      <c r="AB663" s="2"/>
      <c r="AD663" s="3"/>
      <c r="AE663" s="3"/>
    </row>
    <row r="664" spans="28:31" ht="14.25" customHeight="1">
      <c r="AB664" s="2"/>
      <c r="AD664" s="3"/>
      <c r="AE664" s="3"/>
    </row>
    <row r="665" spans="28:31" ht="14.25" customHeight="1">
      <c r="AB665" s="2"/>
      <c r="AD665" s="3"/>
      <c r="AE665" s="3"/>
    </row>
    <row r="666" spans="28:31" ht="14.25" customHeight="1">
      <c r="AB666" s="2"/>
      <c r="AD666" s="3"/>
      <c r="AE666" s="3"/>
    </row>
    <row r="667" spans="28:31" ht="14.25" customHeight="1">
      <c r="AB667" s="2"/>
      <c r="AD667" s="3"/>
      <c r="AE667" s="3"/>
    </row>
    <row r="668" spans="28:31" ht="14.25" customHeight="1">
      <c r="AB668" s="2"/>
      <c r="AD668" s="3"/>
      <c r="AE668" s="3"/>
    </row>
    <row r="669" spans="28:31" ht="14.25" customHeight="1">
      <c r="AB669" s="2"/>
      <c r="AD669" s="3"/>
      <c r="AE669" s="3"/>
    </row>
    <row r="670" spans="28:31" ht="14.25" customHeight="1">
      <c r="AB670" s="2"/>
      <c r="AD670" s="3"/>
      <c r="AE670" s="3"/>
    </row>
    <row r="671" spans="28:31" ht="14.25" customHeight="1">
      <c r="AB671" s="2"/>
      <c r="AD671" s="3"/>
      <c r="AE671" s="3"/>
    </row>
    <row r="672" spans="28:31" ht="14.25" customHeight="1">
      <c r="AB672" s="2"/>
      <c r="AD672" s="3"/>
      <c r="AE672" s="3"/>
    </row>
    <row r="673" spans="28:31" ht="14.25" customHeight="1">
      <c r="AB673" s="2"/>
      <c r="AD673" s="3"/>
      <c r="AE673" s="3"/>
    </row>
    <row r="674" spans="28:31" ht="14.25" customHeight="1">
      <c r="AB674" s="2"/>
      <c r="AD674" s="3"/>
      <c r="AE674" s="3"/>
    </row>
    <row r="675" spans="28:31" ht="14.25" customHeight="1">
      <c r="AB675" s="2"/>
      <c r="AD675" s="3"/>
      <c r="AE675" s="3"/>
    </row>
    <row r="676" spans="28:31" ht="14.25" customHeight="1">
      <c r="AB676" s="2"/>
      <c r="AD676" s="3"/>
      <c r="AE676" s="3"/>
    </row>
    <row r="677" spans="28:31" ht="14.25" customHeight="1">
      <c r="AB677" s="2"/>
      <c r="AD677" s="3"/>
      <c r="AE677" s="3"/>
    </row>
    <row r="678" spans="28:31" ht="14.25" customHeight="1">
      <c r="AB678" s="2"/>
      <c r="AD678" s="3"/>
      <c r="AE678" s="3"/>
    </row>
    <row r="679" spans="28:31" ht="14.25" customHeight="1">
      <c r="AB679" s="2"/>
      <c r="AD679" s="3"/>
      <c r="AE679" s="3"/>
    </row>
    <row r="680" spans="28:31" ht="14.25" customHeight="1">
      <c r="AB680" s="2"/>
      <c r="AD680" s="3"/>
      <c r="AE680" s="3"/>
    </row>
    <row r="681" spans="28:31" ht="14.25" customHeight="1">
      <c r="AB681" s="2"/>
      <c r="AD681" s="3"/>
      <c r="AE681" s="3"/>
    </row>
    <row r="682" spans="28:31" ht="14.25" customHeight="1">
      <c r="AB682" s="2"/>
      <c r="AD682" s="3"/>
      <c r="AE682" s="3"/>
    </row>
    <row r="683" spans="28:31" ht="14.25" customHeight="1">
      <c r="AB683" s="2"/>
      <c r="AD683" s="3"/>
      <c r="AE683" s="3"/>
    </row>
    <row r="684" spans="28:31" ht="14.25" customHeight="1">
      <c r="AB684" s="2"/>
      <c r="AD684" s="3"/>
      <c r="AE684" s="3"/>
    </row>
    <row r="685" spans="28:31" ht="14.25" customHeight="1">
      <c r="AB685" s="2"/>
      <c r="AD685" s="3"/>
      <c r="AE685" s="3"/>
    </row>
    <row r="686" spans="28:31" ht="14.25" customHeight="1">
      <c r="AB686" s="2"/>
      <c r="AD686" s="3"/>
      <c r="AE686" s="3"/>
    </row>
    <row r="687" spans="28:31" ht="14.25" customHeight="1">
      <c r="AB687" s="2"/>
      <c r="AD687" s="3"/>
      <c r="AE687" s="3"/>
    </row>
    <row r="688" spans="28:31" ht="14.25" customHeight="1">
      <c r="AB688" s="2"/>
      <c r="AD688" s="3"/>
      <c r="AE688" s="3"/>
    </row>
    <row r="689" spans="28:31" ht="14.25" customHeight="1">
      <c r="AB689" s="2"/>
      <c r="AD689" s="3"/>
      <c r="AE689" s="3"/>
    </row>
    <row r="690" spans="28:31" ht="14.25" customHeight="1">
      <c r="AB690" s="2"/>
      <c r="AD690" s="3"/>
      <c r="AE690" s="3"/>
    </row>
    <row r="691" spans="28:31" ht="14.25" customHeight="1">
      <c r="AB691" s="2"/>
      <c r="AD691" s="3"/>
      <c r="AE691" s="3"/>
    </row>
    <row r="692" spans="28:31" ht="14.25" customHeight="1">
      <c r="AB692" s="2"/>
      <c r="AD692" s="3"/>
      <c r="AE692" s="3"/>
    </row>
    <row r="693" spans="28:31" ht="14.25" customHeight="1">
      <c r="AB693" s="2"/>
      <c r="AD693" s="3"/>
      <c r="AE693" s="3"/>
    </row>
    <row r="694" spans="28:31" ht="14.25" customHeight="1">
      <c r="AB694" s="2"/>
      <c r="AD694" s="3"/>
      <c r="AE694" s="3"/>
    </row>
    <row r="695" spans="28:31" ht="14.25" customHeight="1">
      <c r="AB695" s="2"/>
      <c r="AD695" s="3"/>
      <c r="AE695" s="3"/>
    </row>
    <row r="696" spans="28:31" ht="14.25" customHeight="1">
      <c r="AB696" s="2"/>
      <c r="AD696" s="3"/>
      <c r="AE696" s="3"/>
    </row>
    <row r="697" spans="28:31" ht="14.25" customHeight="1">
      <c r="AB697" s="2"/>
      <c r="AD697" s="3"/>
      <c r="AE697" s="3"/>
    </row>
    <row r="698" spans="28:31" ht="14.25" customHeight="1">
      <c r="AB698" s="2"/>
      <c r="AD698" s="3"/>
      <c r="AE698" s="3"/>
    </row>
    <row r="699" spans="28:31" ht="14.25" customHeight="1">
      <c r="AB699" s="2"/>
      <c r="AD699" s="3"/>
      <c r="AE699" s="3"/>
    </row>
    <row r="700" spans="28:31" ht="14.25" customHeight="1">
      <c r="AB700" s="2"/>
      <c r="AD700" s="3"/>
      <c r="AE700" s="3"/>
    </row>
    <row r="701" spans="28:31" ht="14.25" customHeight="1">
      <c r="AB701" s="2"/>
      <c r="AD701" s="3"/>
      <c r="AE701" s="3"/>
    </row>
    <row r="702" spans="28:31" ht="14.25" customHeight="1">
      <c r="AB702" s="2"/>
      <c r="AD702" s="3"/>
      <c r="AE702" s="3"/>
    </row>
    <row r="703" spans="28:31" ht="14.25" customHeight="1">
      <c r="AB703" s="2"/>
      <c r="AD703" s="3"/>
      <c r="AE703" s="3"/>
    </row>
    <row r="704" spans="28:31" ht="14.25" customHeight="1">
      <c r="AB704" s="2"/>
      <c r="AD704" s="3"/>
      <c r="AE704" s="3"/>
    </row>
    <row r="705" spans="28:31" ht="14.25" customHeight="1">
      <c r="AB705" s="2"/>
      <c r="AD705" s="3"/>
      <c r="AE705" s="3"/>
    </row>
    <row r="706" spans="28:31" ht="14.25" customHeight="1">
      <c r="AB706" s="2"/>
      <c r="AD706" s="3"/>
      <c r="AE706" s="3"/>
    </row>
    <row r="707" spans="28:31" ht="14.25" customHeight="1">
      <c r="AB707" s="2"/>
      <c r="AD707" s="3"/>
      <c r="AE707" s="3"/>
    </row>
    <row r="708" spans="28:31" ht="14.25" customHeight="1">
      <c r="AB708" s="2"/>
      <c r="AD708" s="3"/>
      <c r="AE708" s="3"/>
    </row>
    <row r="709" spans="28:31" ht="14.25" customHeight="1">
      <c r="AB709" s="2"/>
      <c r="AD709" s="3"/>
      <c r="AE709" s="3"/>
    </row>
    <row r="710" spans="28:31" ht="14.25" customHeight="1">
      <c r="AB710" s="2"/>
      <c r="AD710" s="3"/>
      <c r="AE710" s="3"/>
    </row>
    <row r="711" spans="28:31" ht="14.25" customHeight="1">
      <c r="AB711" s="2"/>
      <c r="AD711" s="3"/>
      <c r="AE711" s="3"/>
    </row>
    <row r="712" spans="28:31" ht="14.25" customHeight="1">
      <c r="AB712" s="2"/>
      <c r="AD712" s="3"/>
      <c r="AE712" s="3"/>
    </row>
    <row r="713" spans="28:31" ht="14.25" customHeight="1">
      <c r="AB713" s="2"/>
      <c r="AD713" s="3"/>
      <c r="AE713" s="3"/>
    </row>
    <row r="714" spans="28:31" ht="14.25" customHeight="1">
      <c r="AB714" s="2"/>
      <c r="AD714" s="3"/>
      <c r="AE714" s="3"/>
    </row>
    <row r="715" spans="28:31" ht="14.25" customHeight="1">
      <c r="AB715" s="2"/>
      <c r="AD715" s="3"/>
      <c r="AE715" s="3"/>
    </row>
    <row r="716" spans="28:31" ht="14.25" customHeight="1">
      <c r="AB716" s="2"/>
      <c r="AD716" s="3"/>
      <c r="AE716" s="3"/>
    </row>
    <row r="717" spans="28:31" ht="14.25" customHeight="1">
      <c r="AB717" s="2"/>
      <c r="AD717" s="3"/>
      <c r="AE717" s="3"/>
    </row>
    <row r="718" spans="28:31" ht="14.25" customHeight="1">
      <c r="AB718" s="2"/>
      <c r="AD718" s="3"/>
      <c r="AE718" s="3"/>
    </row>
    <row r="719" spans="28:31" ht="14.25" customHeight="1">
      <c r="AB719" s="2"/>
      <c r="AD719" s="3"/>
      <c r="AE719" s="3"/>
    </row>
    <row r="720" spans="28:31" ht="14.25" customHeight="1">
      <c r="AB720" s="2"/>
      <c r="AD720" s="3"/>
      <c r="AE720" s="3"/>
    </row>
    <row r="721" spans="28:31" ht="14.25" customHeight="1">
      <c r="AB721" s="2"/>
      <c r="AD721" s="3"/>
      <c r="AE721" s="3"/>
    </row>
    <row r="722" spans="28:31" ht="14.25" customHeight="1">
      <c r="AB722" s="2"/>
      <c r="AD722" s="3"/>
      <c r="AE722" s="3"/>
    </row>
    <row r="723" spans="28:31" ht="14.25" customHeight="1">
      <c r="AB723" s="2"/>
      <c r="AD723" s="3"/>
      <c r="AE723" s="3"/>
    </row>
    <row r="724" spans="28:31" ht="14.25" customHeight="1">
      <c r="AB724" s="2"/>
      <c r="AD724" s="3"/>
      <c r="AE724" s="3"/>
    </row>
    <row r="725" spans="28:31" ht="14.25" customHeight="1">
      <c r="AB725" s="2"/>
      <c r="AD725" s="3"/>
      <c r="AE725" s="3"/>
    </row>
    <row r="726" spans="28:31" ht="14.25" customHeight="1">
      <c r="AB726" s="2"/>
      <c r="AD726" s="3"/>
      <c r="AE726" s="3"/>
    </row>
    <row r="727" spans="28:31" ht="14.25" customHeight="1">
      <c r="AB727" s="2"/>
      <c r="AD727" s="3"/>
      <c r="AE727" s="3"/>
    </row>
    <row r="728" spans="28:31" ht="14.25" customHeight="1">
      <c r="AB728" s="2"/>
      <c r="AD728" s="3"/>
      <c r="AE728" s="3"/>
    </row>
    <row r="729" spans="28:31" ht="14.25" customHeight="1">
      <c r="AB729" s="2"/>
      <c r="AD729" s="3"/>
      <c r="AE729" s="3"/>
    </row>
    <row r="730" spans="28:31" ht="14.25" customHeight="1">
      <c r="AB730" s="2"/>
      <c r="AD730" s="3"/>
      <c r="AE730" s="3"/>
    </row>
    <row r="731" spans="28:31" ht="14.25" customHeight="1">
      <c r="AB731" s="2"/>
      <c r="AD731" s="3"/>
      <c r="AE731" s="3"/>
    </row>
    <row r="732" spans="28:31" ht="14.25" customHeight="1">
      <c r="AB732" s="2"/>
      <c r="AD732" s="3"/>
      <c r="AE732" s="3"/>
    </row>
    <row r="733" spans="28:31" ht="14.25" customHeight="1">
      <c r="AB733" s="2"/>
      <c r="AD733" s="3"/>
      <c r="AE733" s="3"/>
    </row>
    <row r="734" spans="28:31" ht="14.25" customHeight="1">
      <c r="AB734" s="2"/>
      <c r="AD734" s="3"/>
      <c r="AE734" s="3"/>
    </row>
    <row r="735" spans="28:31" ht="14.25" customHeight="1">
      <c r="AB735" s="2"/>
      <c r="AD735" s="3"/>
      <c r="AE735" s="3"/>
    </row>
    <row r="736" spans="28:31" ht="14.25" customHeight="1">
      <c r="AB736" s="2"/>
      <c r="AD736" s="3"/>
      <c r="AE736" s="3"/>
    </row>
    <row r="737" spans="28:31" ht="14.25" customHeight="1">
      <c r="AB737" s="2"/>
      <c r="AD737" s="3"/>
      <c r="AE737" s="3"/>
    </row>
    <row r="738" spans="28:31" ht="14.25" customHeight="1">
      <c r="AB738" s="2"/>
      <c r="AD738" s="3"/>
      <c r="AE738" s="3"/>
    </row>
    <row r="739" spans="28:31" ht="14.25" customHeight="1">
      <c r="AB739" s="2"/>
      <c r="AD739" s="3"/>
      <c r="AE739" s="3"/>
    </row>
    <row r="740" spans="28:31" ht="14.25" customHeight="1">
      <c r="AB740" s="2"/>
      <c r="AD740" s="3"/>
      <c r="AE740" s="3"/>
    </row>
    <row r="741" spans="28:31" ht="14.25" customHeight="1">
      <c r="AB741" s="2"/>
      <c r="AD741" s="3"/>
      <c r="AE741" s="3"/>
    </row>
    <row r="742" spans="28:31" ht="14.25" customHeight="1">
      <c r="AB742" s="2"/>
      <c r="AD742" s="3"/>
      <c r="AE742" s="3"/>
    </row>
    <row r="743" spans="28:31" ht="14.25" customHeight="1">
      <c r="AB743" s="2"/>
      <c r="AD743" s="3"/>
      <c r="AE743" s="3"/>
    </row>
    <row r="744" spans="28:31" ht="14.25" customHeight="1">
      <c r="AB744" s="2"/>
      <c r="AD744" s="3"/>
      <c r="AE744" s="3"/>
    </row>
    <row r="745" spans="28:31" ht="14.25" customHeight="1">
      <c r="AB745" s="2"/>
      <c r="AD745" s="3"/>
      <c r="AE745" s="3"/>
    </row>
    <row r="746" spans="28:31" ht="14.25" customHeight="1">
      <c r="AB746" s="2"/>
      <c r="AD746" s="3"/>
      <c r="AE746" s="3"/>
    </row>
    <row r="747" spans="28:31" ht="14.25" customHeight="1">
      <c r="AB747" s="2"/>
      <c r="AD747" s="3"/>
      <c r="AE747" s="3"/>
    </row>
    <row r="748" spans="28:31" ht="14.25" customHeight="1">
      <c r="AB748" s="2"/>
      <c r="AD748" s="3"/>
      <c r="AE748" s="3"/>
    </row>
    <row r="749" spans="28:31" ht="14.25" customHeight="1">
      <c r="AB749" s="2"/>
      <c r="AD749" s="3"/>
      <c r="AE749" s="3"/>
    </row>
    <row r="750" spans="28:31" ht="14.25" customHeight="1">
      <c r="AB750" s="2"/>
      <c r="AD750" s="3"/>
      <c r="AE750" s="3"/>
    </row>
    <row r="751" spans="28:31" ht="14.25" customHeight="1">
      <c r="AB751" s="2"/>
      <c r="AD751" s="3"/>
      <c r="AE751" s="3"/>
    </row>
    <row r="752" spans="28:31" ht="14.25" customHeight="1">
      <c r="AB752" s="2"/>
      <c r="AD752" s="3"/>
      <c r="AE752" s="3"/>
    </row>
    <row r="753" spans="28:31" ht="14.25" customHeight="1">
      <c r="AB753" s="2"/>
      <c r="AD753" s="3"/>
      <c r="AE753" s="3"/>
    </row>
    <row r="754" spans="28:31" ht="14.25" customHeight="1">
      <c r="AB754" s="2"/>
      <c r="AD754" s="3"/>
      <c r="AE754" s="3"/>
    </row>
    <row r="755" spans="28:31" ht="14.25" customHeight="1">
      <c r="AB755" s="2"/>
      <c r="AD755" s="3"/>
      <c r="AE755" s="3"/>
    </row>
    <row r="756" spans="28:31" ht="14.25" customHeight="1">
      <c r="AB756" s="2"/>
      <c r="AD756" s="3"/>
      <c r="AE756" s="3"/>
    </row>
    <row r="757" spans="28:31" ht="14.25" customHeight="1">
      <c r="AB757" s="2"/>
      <c r="AD757" s="3"/>
      <c r="AE757" s="3"/>
    </row>
    <row r="758" spans="28:31" ht="14.25" customHeight="1">
      <c r="AB758" s="2"/>
      <c r="AD758" s="3"/>
      <c r="AE758" s="3"/>
    </row>
    <row r="759" spans="28:31" ht="14.25" customHeight="1">
      <c r="AB759" s="2"/>
      <c r="AD759" s="3"/>
      <c r="AE759" s="3"/>
    </row>
    <row r="760" spans="28:31" ht="14.25" customHeight="1">
      <c r="AB760" s="2"/>
      <c r="AD760" s="3"/>
      <c r="AE760" s="3"/>
    </row>
    <row r="761" spans="28:31" ht="14.25" customHeight="1">
      <c r="AB761" s="2"/>
      <c r="AD761" s="3"/>
      <c r="AE761" s="3"/>
    </row>
    <row r="762" spans="28:31" ht="14.25" customHeight="1">
      <c r="AB762" s="2"/>
      <c r="AD762" s="3"/>
      <c r="AE762" s="3"/>
    </row>
    <row r="763" spans="28:31" ht="14.25" customHeight="1">
      <c r="AB763" s="2"/>
      <c r="AD763" s="3"/>
      <c r="AE763" s="3"/>
    </row>
    <row r="764" spans="28:31" ht="14.25" customHeight="1">
      <c r="AB764" s="2"/>
      <c r="AD764" s="3"/>
      <c r="AE764" s="3"/>
    </row>
    <row r="765" spans="28:31" ht="14.25" customHeight="1">
      <c r="AB765" s="2"/>
      <c r="AD765" s="3"/>
      <c r="AE765" s="3"/>
    </row>
    <row r="766" spans="28:31" ht="14.25" customHeight="1">
      <c r="AB766" s="2"/>
      <c r="AD766" s="3"/>
      <c r="AE766" s="3"/>
    </row>
    <row r="767" spans="28:31" ht="14.25" customHeight="1">
      <c r="AB767" s="2"/>
      <c r="AD767" s="3"/>
      <c r="AE767" s="3"/>
    </row>
    <row r="768" spans="28:31" ht="14.25" customHeight="1">
      <c r="AB768" s="2"/>
      <c r="AD768" s="3"/>
      <c r="AE768" s="3"/>
    </row>
    <row r="769" spans="28:31" ht="14.25" customHeight="1">
      <c r="AB769" s="2"/>
      <c r="AD769" s="3"/>
      <c r="AE769" s="3"/>
    </row>
    <row r="770" spans="28:31" ht="14.25" customHeight="1">
      <c r="AB770" s="2"/>
      <c r="AD770" s="3"/>
      <c r="AE770" s="3"/>
    </row>
    <row r="771" spans="28:31" ht="14.25" customHeight="1">
      <c r="AB771" s="2"/>
      <c r="AD771" s="3"/>
      <c r="AE771" s="3"/>
    </row>
    <row r="772" spans="28:31" ht="14.25" customHeight="1">
      <c r="AB772" s="2"/>
      <c r="AD772" s="3"/>
      <c r="AE772" s="3"/>
    </row>
    <row r="773" spans="28:31" ht="14.25" customHeight="1">
      <c r="AB773" s="2"/>
      <c r="AD773" s="3"/>
      <c r="AE773" s="3"/>
    </row>
    <row r="774" spans="28:31" ht="14.25" customHeight="1">
      <c r="AB774" s="2"/>
      <c r="AD774" s="3"/>
      <c r="AE774" s="3"/>
    </row>
    <row r="775" spans="28:31" ht="14.25" customHeight="1">
      <c r="AB775" s="2"/>
      <c r="AD775" s="3"/>
      <c r="AE775" s="3"/>
    </row>
    <row r="776" spans="28:31" ht="14.25" customHeight="1">
      <c r="AB776" s="2"/>
      <c r="AD776" s="3"/>
      <c r="AE776" s="3"/>
    </row>
    <row r="777" spans="28:31" ht="14.25" customHeight="1">
      <c r="AB777" s="2"/>
      <c r="AD777" s="3"/>
      <c r="AE777" s="3"/>
    </row>
    <row r="778" spans="28:31" ht="14.25" customHeight="1">
      <c r="AB778" s="2"/>
      <c r="AD778" s="3"/>
      <c r="AE778" s="3"/>
    </row>
    <row r="779" spans="28:31" ht="14.25" customHeight="1">
      <c r="AB779" s="2"/>
      <c r="AD779" s="3"/>
      <c r="AE779" s="3"/>
    </row>
    <row r="780" spans="28:31" ht="14.25" customHeight="1">
      <c r="AB780" s="2"/>
      <c r="AD780" s="3"/>
      <c r="AE780" s="3"/>
    </row>
    <row r="781" spans="28:31" ht="14.25" customHeight="1">
      <c r="AB781" s="2"/>
      <c r="AD781" s="3"/>
      <c r="AE781" s="3"/>
    </row>
    <row r="782" spans="28:31" ht="14.25" customHeight="1">
      <c r="AB782" s="2"/>
      <c r="AD782" s="3"/>
      <c r="AE782" s="3"/>
    </row>
    <row r="783" spans="28:31" ht="14.25" customHeight="1">
      <c r="AB783" s="2"/>
      <c r="AD783" s="3"/>
      <c r="AE783" s="3"/>
    </row>
    <row r="784" spans="28:31" ht="14.25" customHeight="1">
      <c r="AB784" s="2"/>
      <c r="AD784" s="3"/>
      <c r="AE784" s="3"/>
    </row>
    <row r="785" spans="28:31" ht="14.25" customHeight="1">
      <c r="AB785" s="2"/>
      <c r="AD785" s="3"/>
      <c r="AE785" s="3"/>
    </row>
    <row r="786" spans="28:31" ht="14.25" customHeight="1">
      <c r="AB786" s="2"/>
      <c r="AD786" s="3"/>
      <c r="AE786" s="3"/>
    </row>
    <row r="787" spans="28:31" ht="14.25" customHeight="1">
      <c r="AB787" s="2"/>
      <c r="AD787" s="3"/>
      <c r="AE787" s="3"/>
    </row>
    <row r="788" spans="28:31" ht="14.25" customHeight="1">
      <c r="AB788" s="2"/>
      <c r="AD788" s="3"/>
      <c r="AE788" s="3"/>
    </row>
    <row r="789" spans="28:31" ht="14.25" customHeight="1">
      <c r="AB789" s="2"/>
      <c r="AD789" s="3"/>
      <c r="AE789" s="3"/>
    </row>
    <row r="790" spans="28:31" ht="14.25" customHeight="1">
      <c r="AB790" s="2"/>
      <c r="AD790" s="3"/>
      <c r="AE790" s="3"/>
    </row>
    <row r="791" spans="28:31" ht="14.25" customHeight="1">
      <c r="AB791" s="2"/>
      <c r="AD791" s="3"/>
      <c r="AE791" s="3"/>
    </row>
    <row r="792" spans="28:31" ht="14.25" customHeight="1">
      <c r="AB792" s="2"/>
      <c r="AD792" s="3"/>
      <c r="AE792" s="3"/>
    </row>
    <row r="793" spans="28:31" ht="14.25" customHeight="1">
      <c r="AB793" s="2"/>
      <c r="AD793" s="3"/>
      <c r="AE793" s="3"/>
    </row>
    <row r="794" spans="28:31" ht="14.25" customHeight="1">
      <c r="AB794" s="2"/>
      <c r="AD794" s="3"/>
      <c r="AE794" s="3"/>
    </row>
    <row r="795" spans="28:31" ht="14.25" customHeight="1">
      <c r="AB795" s="2"/>
      <c r="AD795" s="3"/>
      <c r="AE795" s="3"/>
    </row>
    <row r="796" spans="28:31" ht="14.25" customHeight="1">
      <c r="AB796" s="2"/>
      <c r="AD796" s="3"/>
      <c r="AE796" s="3"/>
    </row>
    <row r="797" spans="28:31" ht="14.25" customHeight="1">
      <c r="AB797" s="2"/>
      <c r="AD797" s="3"/>
      <c r="AE797" s="3"/>
    </row>
    <row r="798" spans="28:31" ht="14.25" customHeight="1">
      <c r="AB798" s="2"/>
      <c r="AD798" s="3"/>
      <c r="AE798" s="3"/>
    </row>
    <row r="799" spans="28:31" ht="14.25" customHeight="1">
      <c r="AB799" s="2"/>
      <c r="AD799" s="3"/>
      <c r="AE799" s="3"/>
    </row>
    <row r="800" spans="28:31" ht="14.25" customHeight="1">
      <c r="AB800" s="2"/>
      <c r="AD800" s="3"/>
      <c r="AE800" s="3"/>
    </row>
    <row r="801" spans="28:31" ht="14.25" customHeight="1">
      <c r="AB801" s="2"/>
      <c r="AD801" s="3"/>
      <c r="AE801" s="3"/>
    </row>
    <row r="802" spans="28:31" ht="14.25" customHeight="1">
      <c r="AB802" s="2"/>
      <c r="AD802" s="3"/>
      <c r="AE802" s="3"/>
    </row>
    <row r="803" spans="28:31" ht="14.25" customHeight="1">
      <c r="AB803" s="2"/>
      <c r="AD803" s="3"/>
      <c r="AE803" s="3"/>
    </row>
    <row r="804" spans="28:31" ht="14.25" customHeight="1">
      <c r="AB804" s="2"/>
      <c r="AD804" s="3"/>
      <c r="AE804" s="3"/>
    </row>
    <row r="805" spans="28:31" ht="14.25" customHeight="1">
      <c r="AB805" s="2"/>
      <c r="AD805" s="3"/>
      <c r="AE805" s="3"/>
    </row>
    <row r="806" spans="28:31" ht="14.25" customHeight="1">
      <c r="AB806" s="2"/>
      <c r="AD806" s="3"/>
      <c r="AE806" s="3"/>
    </row>
    <row r="807" spans="28:31" ht="14.25" customHeight="1">
      <c r="AB807" s="2"/>
      <c r="AD807" s="3"/>
      <c r="AE807" s="3"/>
    </row>
    <row r="808" spans="28:31" ht="14.25" customHeight="1">
      <c r="AB808" s="2"/>
      <c r="AD808" s="3"/>
      <c r="AE808" s="3"/>
    </row>
    <row r="809" spans="28:31" ht="14.25" customHeight="1">
      <c r="AB809" s="2"/>
      <c r="AD809" s="3"/>
      <c r="AE809" s="3"/>
    </row>
    <row r="810" spans="28:31" ht="14.25" customHeight="1">
      <c r="AB810" s="2"/>
      <c r="AD810" s="3"/>
      <c r="AE810" s="3"/>
    </row>
    <row r="811" spans="28:31" ht="14.25" customHeight="1">
      <c r="AB811" s="2"/>
      <c r="AD811" s="3"/>
      <c r="AE811" s="3"/>
    </row>
    <row r="812" spans="28:31" ht="14.25" customHeight="1">
      <c r="AB812" s="2"/>
      <c r="AD812" s="3"/>
      <c r="AE812" s="3"/>
    </row>
    <row r="813" spans="28:31" ht="14.25" customHeight="1">
      <c r="AB813" s="2"/>
      <c r="AD813" s="3"/>
      <c r="AE813" s="3"/>
    </row>
    <row r="814" spans="28:31" ht="14.25" customHeight="1">
      <c r="AB814" s="2"/>
      <c r="AD814" s="3"/>
      <c r="AE814" s="3"/>
    </row>
    <row r="815" spans="28:31" ht="14.25" customHeight="1">
      <c r="AB815" s="2"/>
      <c r="AD815" s="3"/>
      <c r="AE815" s="3"/>
    </row>
    <row r="816" spans="28:31" ht="14.25" customHeight="1">
      <c r="AB816" s="2"/>
      <c r="AD816" s="3"/>
      <c r="AE816" s="3"/>
    </row>
    <row r="817" spans="28:31" ht="14.25" customHeight="1">
      <c r="AB817" s="2"/>
      <c r="AD817" s="3"/>
      <c r="AE817" s="3"/>
    </row>
    <row r="818" spans="28:31" ht="14.25" customHeight="1">
      <c r="AB818" s="2"/>
      <c r="AD818" s="3"/>
      <c r="AE818" s="3"/>
    </row>
    <row r="819" spans="28:31" ht="14.25" customHeight="1">
      <c r="AB819" s="2"/>
      <c r="AD819" s="3"/>
      <c r="AE819" s="3"/>
    </row>
    <row r="820" spans="28:31" ht="14.25" customHeight="1">
      <c r="AB820" s="2"/>
      <c r="AD820" s="3"/>
      <c r="AE820" s="3"/>
    </row>
    <row r="821" spans="28:31" ht="14.25" customHeight="1">
      <c r="AB821" s="2"/>
      <c r="AD821" s="3"/>
      <c r="AE821" s="3"/>
    </row>
    <row r="822" spans="28:31" ht="14.25" customHeight="1">
      <c r="AB822" s="2"/>
      <c r="AD822" s="3"/>
      <c r="AE822" s="3"/>
    </row>
    <row r="823" spans="28:31" ht="14.25" customHeight="1">
      <c r="AB823" s="2"/>
      <c r="AD823" s="3"/>
      <c r="AE823" s="3"/>
    </row>
    <row r="824" spans="28:31" ht="14.25" customHeight="1">
      <c r="AB824" s="2"/>
      <c r="AD824" s="3"/>
      <c r="AE824" s="3"/>
    </row>
    <row r="825" spans="28:31" ht="14.25" customHeight="1">
      <c r="AB825" s="2"/>
      <c r="AD825" s="3"/>
      <c r="AE825" s="3"/>
    </row>
    <row r="826" spans="28:31" ht="14.25" customHeight="1">
      <c r="AB826" s="2"/>
      <c r="AD826" s="3"/>
      <c r="AE826" s="3"/>
    </row>
    <row r="827" spans="28:31" ht="14.25" customHeight="1">
      <c r="AB827" s="2"/>
      <c r="AD827" s="3"/>
      <c r="AE827" s="3"/>
    </row>
    <row r="828" spans="28:31" ht="14.25" customHeight="1">
      <c r="AB828" s="2"/>
      <c r="AD828" s="3"/>
      <c r="AE828" s="3"/>
    </row>
    <row r="829" spans="28:31" ht="14.25" customHeight="1">
      <c r="AB829" s="2"/>
      <c r="AD829" s="3"/>
      <c r="AE829" s="3"/>
    </row>
    <row r="830" spans="28:31" ht="14.25" customHeight="1">
      <c r="AB830" s="2"/>
      <c r="AD830" s="3"/>
      <c r="AE830" s="3"/>
    </row>
    <row r="831" spans="28:31" ht="14.25" customHeight="1">
      <c r="AB831" s="2"/>
      <c r="AD831" s="3"/>
      <c r="AE831" s="3"/>
    </row>
    <row r="832" spans="28:31" ht="14.25" customHeight="1">
      <c r="AB832" s="2"/>
      <c r="AD832" s="3"/>
      <c r="AE832" s="3"/>
    </row>
    <row r="833" spans="28:31" ht="14.25" customHeight="1">
      <c r="AB833" s="2"/>
      <c r="AD833" s="3"/>
      <c r="AE833" s="3"/>
    </row>
    <row r="834" spans="28:31" ht="14.25" customHeight="1">
      <c r="AB834" s="2"/>
      <c r="AD834" s="3"/>
      <c r="AE834" s="3"/>
    </row>
    <row r="835" spans="28:31" ht="14.25" customHeight="1">
      <c r="AB835" s="2"/>
      <c r="AD835" s="3"/>
      <c r="AE835" s="3"/>
    </row>
    <row r="836" spans="28:31" ht="14.25" customHeight="1">
      <c r="AB836" s="2"/>
      <c r="AD836" s="3"/>
      <c r="AE836" s="3"/>
    </row>
    <row r="837" spans="28:31" ht="14.25" customHeight="1">
      <c r="AB837" s="2"/>
      <c r="AD837" s="3"/>
      <c r="AE837" s="3"/>
    </row>
    <row r="838" spans="28:31" ht="14.25" customHeight="1">
      <c r="AB838" s="2"/>
      <c r="AD838" s="3"/>
      <c r="AE838" s="3"/>
    </row>
    <row r="839" spans="28:31" ht="14.25" customHeight="1">
      <c r="AB839" s="2"/>
      <c r="AD839" s="3"/>
      <c r="AE839" s="3"/>
    </row>
    <row r="840" spans="28:31" ht="14.25" customHeight="1">
      <c r="AB840" s="2"/>
      <c r="AD840" s="3"/>
      <c r="AE840" s="3"/>
    </row>
    <row r="841" spans="28:31" ht="14.25" customHeight="1">
      <c r="AB841" s="2"/>
      <c r="AD841" s="3"/>
      <c r="AE841" s="3"/>
    </row>
    <row r="842" spans="28:31" ht="14.25" customHeight="1">
      <c r="AB842" s="2"/>
      <c r="AD842" s="3"/>
      <c r="AE842" s="3"/>
    </row>
    <row r="843" spans="28:31" ht="14.25" customHeight="1">
      <c r="AB843" s="2"/>
      <c r="AD843" s="3"/>
      <c r="AE843" s="3"/>
    </row>
    <row r="844" spans="28:31" ht="14.25" customHeight="1">
      <c r="AB844" s="2"/>
      <c r="AD844" s="3"/>
      <c r="AE844" s="3"/>
    </row>
    <row r="845" spans="28:31" ht="14.25" customHeight="1">
      <c r="AB845" s="2"/>
      <c r="AD845" s="3"/>
      <c r="AE845" s="3"/>
    </row>
    <row r="846" spans="28:31" ht="14.25" customHeight="1">
      <c r="AB846" s="2"/>
      <c r="AD846" s="3"/>
      <c r="AE846" s="3"/>
    </row>
    <row r="847" spans="28:31" ht="14.25" customHeight="1">
      <c r="AB847" s="2"/>
      <c r="AD847" s="3"/>
      <c r="AE847" s="3"/>
    </row>
    <row r="848" spans="28:31" ht="14.25" customHeight="1">
      <c r="AB848" s="2"/>
      <c r="AD848" s="3"/>
      <c r="AE848" s="3"/>
    </row>
    <row r="849" spans="28:31" ht="14.25" customHeight="1">
      <c r="AB849" s="2"/>
      <c r="AD849" s="3"/>
      <c r="AE849" s="3"/>
    </row>
    <row r="850" spans="28:31" ht="14.25" customHeight="1">
      <c r="AB850" s="2"/>
      <c r="AD850" s="3"/>
      <c r="AE850" s="3"/>
    </row>
    <row r="851" spans="28:31" ht="14.25" customHeight="1">
      <c r="AB851" s="2"/>
      <c r="AD851" s="3"/>
      <c r="AE851" s="3"/>
    </row>
    <row r="852" spans="28:31" ht="14.25" customHeight="1">
      <c r="AB852" s="2"/>
      <c r="AD852" s="3"/>
      <c r="AE852" s="3"/>
    </row>
    <row r="853" spans="28:31" ht="14.25" customHeight="1">
      <c r="AB853" s="2"/>
      <c r="AD853" s="3"/>
      <c r="AE853" s="3"/>
    </row>
    <row r="854" spans="28:31" ht="14.25" customHeight="1">
      <c r="AB854" s="2"/>
      <c r="AD854" s="3"/>
      <c r="AE854" s="3"/>
    </row>
    <row r="855" spans="28:31" ht="14.25" customHeight="1">
      <c r="AB855" s="2"/>
      <c r="AD855" s="3"/>
      <c r="AE855" s="3"/>
    </row>
    <row r="856" spans="28:31" ht="14.25" customHeight="1">
      <c r="AB856" s="2"/>
      <c r="AD856" s="3"/>
      <c r="AE856" s="3"/>
    </row>
    <row r="857" spans="28:31" ht="14.25" customHeight="1">
      <c r="AB857" s="2"/>
      <c r="AD857" s="3"/>
      <c r="AE857" s="3"/>
    </row>
    <row r="858" spans="28:31" ht="14.25" customHeight="1">
      <c r="AB858" s="2"/>
      <c r="AD858" s="3"/>
      <c r="AE858" s="3"/>
    </row>
    <row r="859" spans="28:31" ht="14.25" customHeight="1">
      <c r="AB859" s="2"/>
      <c r="AD859" s="3"/>
      <c r="AE859" s="3"/>
    </row>
    <row r="860" spans="28:31" ht="14.25" customHeight="1">
      <c r="AB860" s="2"/>
      <c r="AD860" s="3"/>
      <c r="AE860" s="3"/>
    </row>
    <row r="861" spans="28:31" ht="14.25" customHeight="1">
      <c r="AB861" s="2"/>
      <c r="AD861" s="3"/>
      <c r="AE861" s="3"/>
    </row>
    <row r="862" spans="28:31" ht="14.25" customHeight="1">
      <c r="AB862" s="2"/>
      <c r="AD862" s="3"/>
      <c r="AE862" s="3"/>
    </row>
    <row r="863" spans="28:31" ht="14.25" customHeight="1">
      <c r="AB863" s="2"/>
      <c r="AD863" s="3"/>
      <c r="AE863" s="3"/>
    </row>
    <row r="864" spans="28:31" ht="14.25" customHeight="1">
      <c r="AB864" s="2"/>
      <c r="AD864" s="3"/>
      <c r="AE864" s="3"/>
    </row>
    <row r="865" spans="28:31" ht="14.25" customHeight="1">
      <c r="AB865" s="2"/>
      <c r="AD865" s="3"/>
      <c r="AE865" s="3"/>
    </row>
    <row r="866" spans="28:31" ht="14.25" customHeight="1">
      <c r="AB866" s="2"/>
      <c r="AD866" s="3"/>
      <c r="AE866" s="3"/>
    </row>
    <row r="867" spans="28:31" ht="14.25" customHeight="1">
      <c r="AB867" s="2"/>
      <c r="AD867" s="3"/>
      <c r="AE867" s="3"/>
    </row>
    <row r="868" spans="28:31" ht="14.25" customHeight="1">
      <c r="AB868" s="2"/>
      <c r="AD868" s="3"/>
      <c r="AE868" s="3"/>
    </row>
    <row r="869" spans="28:31" ht="14.25" customHeight="1">
      <c r="AB869" s="2"/>
      <c r="AD869" s="3"/>
      <c r="AE869" s="3"/>
    </row>
    <row r="870" spans="28:31" ht="14.25" customHeight="1">
      <c r="AB870" s="2"/>
      <c r="AD870" s="3"/>
      <c r="AE870" s="3"/>
    </row>
    <row r="871" spans="28:31" ht="14.25" customHeight="1">
      <c r="AB871" s="2"/>
      <c r="AD871" s="3"/>
      <c r="AE871" s="3"/>
    </row>
    <row r="872" spans="28:31" ht="14.25" customHeight="1">
      <c r="AB872" s="2"/>
      <c r="AD872" s="3"/>
      <c r="AE872" s="3"/>
    </row>
    <row r="873" spans="28:31" ht="14.25" customHeight="1">
      <c r="AB873" s="2"/>
      <c r="AD873" s="3"/>
      <c r="AE873" s="3"/>
    </row>
    <row r="874" spans="28:31" ht="14.25" customHeight="1">
      <c r="AB874" s="2"/>
      <c r="AD874" s="3"/>
      <c r="AE874" s="3"/>
    </row>
    <row r="875" spans="28:31" ht="14.25" customHeight="1">
      <c r="AB875" s="2"/>
      <c r="AD875" s="3"/>
      <c r="AE875" s="3"/>
    </row>
    <row r="876" spans="28:31" ht="14.25" customHeight="1">
      <c r="AB876" s="2"/>
      <c r="AD876" s="3"/>
      <c r="AE876" s="3"/>
    </row>
    <row r="877" spans="28:31" ht="14.25" customHeight="1">
      <c r="AB877" s="2"/>
      <c r="AD877" s="3"/>
      <c r="AE877" s="3"/>
    </row>
    <row r="878" spans="28:31" ht="14.25" customHeight="1">
      <c r="AB878" s="2"/>
      <c r="AD878" s="3"/>
      <c r="AE878" s="3"/>
    </row>
    <row r="879" spans="28:31" ht="14.25" customHeight="1">
      <c r="AB879" s="2"/>
      <c r="AD879" s="3"/>
      <c r="AE879" s="3"/>
    </row>
    <row r="880" spans="28:31" ht="14.25" customHeight="1">
      <c r="AB880" s="2"/>
      <c r="AD880" s="3"/>
      <c r="AE880" s="3"/>
    </row>
    <row r="881" spans="28:31" ht="14.25" customHeight="1">
      <c r="AB881" s="2"/>
      <c r="AD881" s="3"/>
      <c r="AE881" s="3"/>
    </row>
    <row r="882" spans="28:31" ht="14.25" customHeight="1">
      <c r="AB882" s="2"/>
      <c r="AD882" s="3"/>
      <c r="AE882" s="3"/>
    </row>
    <row r="883" spans="28:31" ht="14.25" customHeight="1">
      <c r="AB883" s="2"/>
      <c r="AD883" s="3"/>
      <c r="AE883" s="3"/>
    </row>
    <row r="884" spans="28:31" ht="14.25" customHeight="1">
      <c r="AB884" s="2"/>
      <c r="AD884" s="3"/>
      <c r="AE884" s="3"/>
    </row>
    <row r="885" spans="28:31" ht="14.25" customHeight="1">
      <c r="AB885" s="2"/>
      <c r="AD885" s="3"/>
      <c r="AE885" s="3"/>
    </row>
    <row r="886" spans="28:31" ht="14.25" customHeight="1">
      <c r="AB886" s="2"/>
      <c r="AD886" s="3"/>
      <c r="AE886" s="3"/>
    </row>
    <row r="887" spans="28:31" ht="14.25" customHeight="1">
      <c r="AB887" s="2"/>
      <c r="AD887" s="3"/>
      <c r="AE887" s="3"/>
    </row>
    <row r="888" spans="28:31" ht="14.25" customHeight="1">
      <c r="AB888" s="2"/>
      <c r="AD888" s="3"/>
      <c r="AE888" s="3"/>
    </row>
    <row r="889" spans="28:31" ht="14.25" customHeight="1">
      <c r="AB889" s="2"/>
      <c r="AD889" s="3"/>
      <c r="AE889" s="3"/>
    </row>
    <row r="890" spans="28:31" ht="14.25" customHeight="1">
      <c r="AB890" s="2"/>
      <c r="AD890" s="3"/>
      <c r="AE890" s="3"/>
    </row>
    <row r="891" spans="28:31" ht="14.25" customHeight="1">
      <c r="AB891" s="2"/>
      <c r="AD891" s="3"/>
      <c r="AE891" s="3"/>
    </row>
    <row r="892" spans="28:31" ht="14.25" customHeight="1">
      <c r="AB892" s="2"/>
      <c r="AD892" s="3"/>
      <c r="AE892" s="3"/>
    </row>
    <row r="893" spans="28:31" ht="14.25" customHeight="1">
      <c r="AB893" s="2"/>
      <c r="AD893" s="3"/>
      <c r="AE893" s="3"/>
    </row>
    <row r="894" spans="28:31" ht="14.25" customHeight="1">
      <c r="AB894" s="2"/>
      <c r="AD894" s="3"/>
      <c r="AE894" s="3"/>
    </row>
    <row r="895" spans="28:31" ht="14.25" customHeight="1">
      <c r="AB895" s="2"/>
      <c r="AD895" s="3"/>
      <c r="AE895" s="3"/>
    </row>
    <row r="896" spans="28:31" ht="14.25" customHeight="1">
      <c r="AB896" s="2"/>
      <c r="AD896" s="3"/>
      <c r="AE896" s="3"/>
    </row>
    <row r="897" spans="28:31" ht="14.25" customHeight="1">
      <c r="AB897" s="2"/>
      <c r="AD897" s="3"/>
      <c r="AE897" s="3"/>
    </row>
    <row r="898" spans="28:31" ht="14.25" customHeight="1">
      <c r="AB898" s="2"/>
      <c r="AD898" s="3"/>
      <c r="AE898" s="3"/>
    </row>
    <row r="899" spans="28:31" ht="14.25" customHeight="1">
      <c r="AB899" s="2"/>
      <c r="AD899" s="3"/>
      <c r="AE899" s="3"/>
    </row>
    <row r="900" spans="28:31" ht="14.25" customHeight="1">
      <c r="AB900" s="2"/>
      <c r="AD900" s="3"/>
      <c r="AE900" s="3"/>
    </row>
    <row r="901" spans="28:31" ht="14.25" customHeight="1">
      <c r="AB901" s="2"/>
      <c r="AD901" s="3"/>
      <c r="AE901" s="3"/>
    </row>
    <row r="902" spans="28:31" ht="14.25" customHeight="1">
      <c r="AB902" s="2"/>
      <c r="AD902" s="3"/>
      <c r="AE902" s="3"/>
    </row>
    <row r="903" spans="28:31" ht="14.25" customHeight="1">
      <c r="AB903" s="2"/>
      <c r="AD903" s="3"/>
      <c r="AE903" s="3"/>
    </row>
    <row r="904" spans="28:31" ht="14.25" customHeight="1">
      <c r="AB904" s="2"/>
      <c r="AD904" s="3"/>
      <c r="AE904" s="3"/>
    </row>
    <row r="905" spans="28:31" ht="14.25" customHeight="1">
      <c r="AB905" s="2"/>
      <c r="AD905" s="3"/>
      <c r="AE905" s="3"/>
    </row>
    <row r="906" spans="28:31" ht="14.25" customHeight="1">
      <c r="AB906" s="2"/>
      <c r="AD906" s="3"/>
      <c r="AE906" s="3"/>
    </row>
    <row r="907" spans="28:31" ht="14.25" customHeight="1">
      <c r="AB907" s="2"/>
      <c r="AD907" s="3"/>
      <c r="AE907" s="3"/>
    </row>
    <row r="908" spans="28:31" ht="14.25" customHeight="1">
      <c r="AB908" s="2"/>
      <c r="AD908" s="3"/>
      <c r="AE908" s="3"/>
    </row>
    <row r="909" spans="28:31" ht="14.25" customHeight="1">
      <c r="AB909" s="2"/>
      <c r="AD909" s="3"/>
      <c r="AE909" s="3"/>
    </row>
    <row r="910" spans="28:31" ht="14.25" customHeight="1">
      <c r="AB910" s="2"/>
      <c r="AD910" s="3"/>
      <c r="AE910" s="3"/>
    </row>
    <row r="911" spans="28:31" ht="14.25" customHeight="1">
      <c r="AB911" s="2"/>
      <c r="AD911" s="3"/>
      <c r="AE911" s="3"/>
    </row>
    <row r="912" spans="28:31" ht="14.25" customHeight="1">
      <c r="AB912" s="2"/>
      <c r="AD912" s="3"/>
      <c r="AE912" s="3"/>
    </row>
    <row r="913" spans="28:31" ht="14.25" customHeight="1">
      <c r="AB913" s="2"/>
      <c r="AD913" s="3"/>
      <c r="AE913" s="3"/>
    </row>
    <row r="914" spans="28:31" ht="14.25" customHeight="1">
      <c r="AB914" s="2"/>
      <c r="AD914" s="3"/>
      <c r="AE914" s="3"/>
    </row>
    <row r="915" spans="28:31" ht="14.25" customHeight="1">
      <c r="AB915" s="2"/>
      <c r="AD915" s="3"/>
      <c r="AE915" s="3"/>
    </row>
    <row r="916" spans="28:31" ht="14.25" customHeight="1">
      <c r="AB916" s="2"/>
      <c r="AD916" s="3"/>
      <c r="AE916" s="3"/>
    </row>
    <row r="917" spans="28:31" ht="14.25" customHeight="1">
      <c r="AB917" s="2"/>
      <c r="AD917" s="3"/>
      <c r="AE917" s="3"/>
    </row>
    <row r="918" spans="28:31" ht="14.25" customHeight="1">
      <c r="AB918" s="2"/>
      <c r="AD918" s="3"/>
      <c r="AE918" s="3"/>
    </row>
    <row r="919" spans="28:31" ht="14.25" customHeight="1">
      <c r="AB919" s="2"/>
      <c r="AD919" s="3"/>
      <c r="AE919" s="3"/>
    </row>
    <row r="920" spans="28:31" ht="14.25" customHeight="1">
      <c r="AB920" s="2"/>
      <c r="AD920" s="3"/>
      <c r="AE920" s="3"/>
    </row>
    <row r="921" spans="28:31" ht="14.25" customHeight="1">
      <c r="AB921" s="2"/>
      <c r="AD921" s="3"/>
      <c r="AE921" s="3"/>
    </row>
    <row r="922" spans="28:31" ht="14.25" customHeight="1">
      <c r="AB922" s="2"/>
      <c r="AD922" s="3"/>
      <c r="AE922" s="3"/>
    </row>
    <row r="923" spans="28:31" ht="14.25" customHeight="1">
      <c r="AB923" s="2"/>
      <c r="AD923" s="3"/>
      <c r="AE923" s="3"/>
    </row>
    <row r="924" spans="28:31" ht="14.25" customHeight="1">
      <c r="AB924" s="2"/>
      <c r="AD924" s="3"/>
      <c r="AE924" s="3"/>
    </row>
    <row r="925" spans="28:31" ht="14.25" customHeight="1">
      <c r="AB925" s="2"/>
      <c r="AD925" s="3"/>
      <c r="AE925" s="3"/>
    </row>
    <row r="926" spans="28:31" ht="14.25" customHeight="1">
      <c r="AB926" s="2"/>
      <c r="AD926" s="3"/>
      <c r="AE926" s="3"/>
    </row>
    <row r="927" spans="28:31" ht="14.25" customHeight="1">
      <c r="AB927" s="2"/>
      <c r="AD927" s="3"/>
      <c r="AE927" s="3"/>
    </row>
    <row r="928" spans="28:31" ht="14.25" customHeight="1">
      <c r="AB928" s="2"/>
      <c r="AD928" s="3"/>
      <c r="AE928" s="3"/>
    </row>
    <row r="929" spans="28:31" ht="14.25" customHeight="1">
      <c r="AB929" s="2"/>
      <c r="AD929" s="3"/>
      <c r="AE929" s="3"/>
    </row>
    <row r="930" spans="28:31" ht="14.25" customHeight="1">
      <c r="AB930" s="2"/>
      <c r="AD930" s="3"/>
      <c r="AE930" s="3"/>
    </row>
    <row r="931" spans="28:31" ht="14.25" customHeight="1">
      <c r="AB931" s="2"/>
      <c r="AD931" s="3"/>
      <c r="AE931" s="3"/>
    </row>
    <row r="932" spans="28:31" ht="14.25" customHeight="1">
      <c r="AB932" s="2"/>
      <c r="AD932" s="3"/>
      <c r="AE932" s="3"/>
    </row>
    <row r="933" spans="28:31" ht="14.25" customHeight="1">
      <c r="AB933" s="2"/>
      <c r="AD933" s="3"/>
      <c r="AE933" s="3"/>
    </row>
    <row r="934" spans="28:31" ht="14.25" customHeight="1">
      <c r="AB934" s="2"/>
      <c r="AD934" s="3"/>
      <c r="AE934" s="3"/>
    </row>
    <row r="935" spans="28:31" ht="14.25" customHeight="1">
      <c r="AB935" s="2"/>
      <c r="AD935" s="3"/>
      <c r="AE935" s="3"/>
    </row>
    <row r="936" spans="28:31" ht="14.25" customHeight="1">
      <c r="AB936" s="2"/>
      <c r="AD936" s="3"/>
      <c r="AE936" s="3"/>
    </row>
    <row r="937" spans="28:31" ht="14.25" customHeight="1">
      <c r="AB937" s="2"/>
      <c r="AD937" s="3"/>
      <c r="AE937" s="3"/>
    </row>
    <row r="938" spans="28:31" ht="14.25" customHeight="1">
      <c r="AB938" s="2"/>
      <c r="AD938" s="3"/>
      <c r="AE938" s="3"/>
    </row>
    <row r="939" spans="28:31" ht="14.25" customHeight="1">
      <c r="AB939" s="2"/>
      <c r="AD939" s="3"/>
      <c r="AE939" s="3"/>
    </row>
    <row r="940" spans="28:31" ht="14.25" customHeight="1">
      <c r="AB940" s="2"/>
      <c r="AD940" s="3"/>
      <c r="AE940" s="3"/>
    </row>
    <row r="941" spans="28:31" ht="14.25" customHeight="1">
      <c r="AB941" s="2"/>
      <c r="AD941" s="3"/>
      <c r="AE941" s="3"/>
    </row>
    <row r="942" spans="28:31" ht="14.25" customHeight="1">
      <c r="AB942" s="2"/>
      <c r="AD942" s="3"/>
      <c r="AE942" s="3"/>
    </row>
    <row r="943" spans="28:31" ht="14.25" customHeight="1">
      <c r="AB943" s="2"/>
      <c r="AD943" s="3"/>
      <c r="AE943" s="3"/>
    </row>
    <row r="944" spans="28:31" ht="14.25" customHeight="1">
      <c r="AB944" s="2"/>
      <c r="AD944" s="3"/>
      <c r="AE944" s="3"/>
    </row>
    <row r="945" spans="28:31" ht="14.25" customHeight="1">
      <c r="AB945" s="2"/>
      <c r="AD945" s="3"/>
      <c r="AE945" s="3"/>
    </row>
    <row r="946" spans="28:31" ht="14.25" customHeight="1">
      <c r="AB946" s="2"/>
      <c r="AD946" s="3"/>
      <c r="AE946" s="3"/>
    </row>
    <row r="947" spans="28:31" ht="14.25" customHeight="1">
      <c r="AB947" s="2"/>
      <c r="AD947" s="3"/>
      <c r="AE947" s="3"/>
    </row>
    <row r="948" spans="28:31" ht="14.25" customHeight="1">
      <c r="AB948" s="2"/>
      <c r="AD948" s="3"/>
      <c r="AE948" s="3"/>
    </row>
    <row r="949" spans="28:31" ht="14.25" customHeight="1">
      <c r="AB949" s="2"/>
      <c r="AD949" s="3"/>
      <c r="AE949" s="3"/>
    </row>
    <row r="950" spans="28:31" ht="14.25" customHeight="1">
      <c r="AB950" s="2"/>
      <c r="AD950" s="3"/>
      <c r="AE950" s="3"/>
    </row>
    <row r="951" spans="28:31" ht="14.25" customHeight="1">
      <c r="AB951" s="2"/>
      <c r="AD951" s="3"/>
      <c r="AE951" s="3"/>
    </row>
    <row r="952" spans="28:31" ht="14.25" customHeight="1">
      <c r="AB952" s="2"/>
      <c r="AD952" s="3"/>
      <c r="AE952" s="3"/>
    </row>
    <row r="953" spans="28:31" ht="14.25" customHeight="1">
      <c r="AB953" s="2"/>
      <c r="AD953" s="3"/>
      <c r="AE953" s="3"/>
    </row>
    <row r="954" spans="28:31" ht="14.25" customHeight="1">
      <c r="AB954" s="2"/>
      <c r="AD954" s="3"/>
      <c r="AE954" s="3"/>
    </row>
    <row r="955" spans="28:31" ht="14.25" customHeight="1">
      <c r="AB955" s="2"/>
      <c r="AD955" s="3"/>
      <c r="AE955" s="3"/>
    </row>
    <row r="956" spans="28:31" ht="14.25" customHeight="1">
      <c r="AB956" s="2"/>
      <c r="AD956" s="3"/>
      <c r="AE956" s="3"/>
    </row>
    <row r="957" spans="28:31" ht="14.25" customHeight="1">
      <c r="AB957" s="2"/>
      <c r="AD957" s="3"/>
      <c r="AE957" s="3"/>
    </row>
    <row r="958" spans="28:31" ht="14.25" customHeight="1">
      <c r="AB958" s="2"/>
      <c r="AD958" s="3"/>
      <c r="AE958" s="3"/>
    </row>
    <row r="959" spans="28:31" ht="14.25" customHeight="1">
      <c r="AB959" s="2"/>
      <c r="AD959" s="3"/>
      <c r="AE959" s="3"/>
    </row>
    <row r="960" spans="28:31" ht="14.25" customHeight="1">
      <c r="AB960" s="2"/>
      <c r="AD960" s="3"/>
      <c r="AE960" s="3"/>
    </row>
    <row r="961" spans="28:31" ht="14.25" customHeight="1">
      <c r="AB961" s="2"/>
      <c r="AD961" s="3"/>
      <c r="AE961" s="3"/>
    </row>
    <row r="962" spans="28:31" ht="14.25" customHeight="1">
      <c r="AB962" s="2"/>
      <c r="AD962" s="3"/>
      <c r="AE962" s="3"/>
    </row>
    <row r="963" spans="28:31" ht="14.25" customHeight="1">
      <c r="AB963" s="2"/>
      <c r="AD963" s="3"/>
      <c r="AE963" s="3"/>
    </row>
    <row r="964" spans="28:31" ht="14.25" customHeight="1">
      <c r="AB964" s="2"/>
      <c r="AD964" s="3"/>
      <c r="AE964" s="3"/>
    </row>
    <row r="965" spans="28:31" ht="14.25" customHeight="1">
      <c r="AB965" s="2"/>
      <c r="AD965" s="3"/>
      <c r="AE965" s="3"/>
    </row>
    <row r="966" spans="28:31" ht="14.25" customHeight="1">
      <c r="AB966" s="2"/>
      <c r="AD966" s="3"/>
      <c r="AE966" s="3"/>
    </row>
    <row r="967" spans="28:31" ht="14.25" customHeight="1">
      <c r="AB967" s="2"/>
      <c r="AD967" s="3"/>
      <c r="AE967" s="3"/>
    </row>
    <row r="968" spans="28:31" ht="14.25" customHeight="1">
      <c r="AB968" s="2"/>
      <c r="AD968" s="3"/>
      <c r="AE968" s="3"/>
    </row>
    <row r="969" spans="28:31" ht="14.25" customHeight="1">
      <c r="AB969" s="2"/>
      <c r="AD969" s="3"/>
      <c r="AE969" s="3"/>
    </row>
    <row r="970" spans="28:31" ht="14.25" customHeight="1">
      <c r="AB970" s="2"/>
      <c r="AD970" s="3"/>
      <c r="AE970" s="3"/>
    </row>
    <row r="971" spans="28:31" ht="14.25" customHeight="1">
      <c r="AB971" s="2"/>
      <c r="AD971" s="3"/>
      <c r="AE971" s="3"/>
    </row>
    <row r="972" spans="28:31" ht="14.25" customHeight="1">
      <c r="AB972" s="2"/>
      <c r="AD972" s="3"/>
      <c r="AE972" s="3"/>
    </row>
    <row r="973" spans="28:31" ht="14.25" customHeight="1">
      <c r="AB973" s="2"/>
      <c r="AD973" s="3"/>
      <c r="AE973" s="3"/>
    </row>
    <row r="974" spans="28:31" ht="14.25" customHeight="1">
      <c r="AB974" s="2"/>
      <c r="AD974" s="3"/>
      <c r="AE974" s="3"/>
    </row>
    <row r="975" spans="28:31" ht="14.25" customHeight="1">
      <c r="AB975" s="2"/>
      <c r="AD975" s="3"/>
      <c r="AE975" s="3"/>
    </row>
    <row r="976" spans="28:31" ht="14.25" customHeight="1">
      <c r="AB976" s="2"/>
      <c r="AD976" s="3"/>
      <c r="AE976" s="3"/>
    </row>
    <row r="977" spans="28:31" ht="14.25" customHeight="1">
      <c r="AB977" s="2"/>
      <c r="AD977" s="3"/>
      <c r="AE977" s="3"/>
    </row>
    <row r="978" spans="28:31" ht="14.25" customHeight="1">
      <c r="AB978" s="2"/>
      <c r="AD978" s="3"/>
      <c r="AE978" s="3"/>
    </row>
    <row r="979" spans="28:31" ht="14.25" customHeight="1">
      <c r="AB979" s="2"/>
      <c r="AD979" s="3"/>
      <c r="AE979" s="3"/>
    </row>
    <row r="980" spans="28:31" ht="14.25" customHeight="1">
      <c r="AB980" s="2"/>
      <c r="AD980" s="3"/>
      <c r="AE980" s="3"/>
    </row>
    <row r="981" spans="28:31" ht="14.25" customHeight="1">
      <c r="AB981" s="2"/>
      <c r="AD981" s="3"/>
      <c r="AE981" s="3"/>
    </row>
    <row r="982" spans="28:31" ht="14.25" customHeight="1">
      <c r="AB982" s="2"/>
      <c r="AD982" s="3"/>
      <c r="AE982" s="3"/>
    </row>
    <row r="983" spans="28:31" ht="14.25" customHeight="1">
      <c r="AB983" s="2"/>
      <c r="AD983" s="3"/>
      <c r="AE983" s="3"/>
    </row>
    <row r="984" spans="28:31" ht="14.25" customHeight="1">
      <c r="AB984" s="2"/>
      <c r="AD984" s="3"/>
      <c r="AE984" s="3"/>
    </row>
    <row r="985" spans="28:31" ht="14.25" customHeight="1">
      <c r="AB985" s="2"/>
      <c r="AD985" s="3"/>
      <c r="AE985" s="3"/>
    </row>
    <row r="986" spans="28:31" ht="14.25" customHeight="1">
      <c r="AB986" s="2"/>
      <c r="AD986" s="3"/>
      <c r="AE986" s="3"/>
    </row>
    <row r="987" spans="28:31" ht="14.25" customHeight="1">
      <c r="AB987" s="2"/>
      <c r="AD987" s="3"/>
      <c r="AE987" s="3"/>
    </row>
    <row r="988" spans="28:31" ht="14.25" customHeight="1">
      <c r="AB988" s="2"/>
      <c r="AD988" s="3"/>
      <c r="AE988" s="3"/>
    </row>
    <row r="989" spans="28:31" ht="14.25" customHeight="1">
      <c r="AB989" s="2"/>
      <c r="AD989" s="3"/>
      <c r="AE989" s="3"/>
    </row>
    <row r="990" spans="28:31" ht="14.25" customHeight="1">
      <c r="AB990" s="2"/>
      <c r="AD990" s="3"/>
      <c r="AE990" s="3"/>
    </row>
    <row r="991" spans="28:31" ht="14.25" customHeight="1">
      <c r="AB991" s="2"/>
      <c r="AD991" s="3"/>
      <c r="AE991" s="3"/>
    </row>
    <row r="992" spans="28:31" ht="14.25" customHeight="1">
      <c r="AB992" s="2"/>
      <c r="AD992" s="3"/>
      <c r="AE992" s="3"/>
    </row>
    <row r="993" spans="28:31" ht="14.25" customHeight="1">
      <c r="AB993" s="2"/>
      <c r="AD993" s="3"/>
      <c r="AE993" s="3"/>
    </row>
    <row r="994" spans="28:31" ht="14.25" customHeight="1">
      <c r="AB994" s="2"/>
      <c r="AD994" s="3"/>
      <c r="AE994" s="3"/>
    </row>
    <row r="995" spans="28:31" ht="14.25" customHeight="1">
      <c r="AB995" s="2"/>
      <c r="AD995" s="3"/>
      <c r="AE995" s="3"/>
    </row>
    <row r="996" spans="28:31" ht="14.25" customHeight="1">
      <c r="AB996" s="2"/>
      <c r="AD996" s="3"/>
      <c r="AE996" s="3"/>
    </row>
    <row r="997" spans="28:31" ht="14.25" customHeight="1">
      <c r="AB997" s="2"/>
      <c r="AD997" s="3"/>
      <c r="AE997" s="3"/>
    </row>
    <row r="998" spans="28:31" ht="14.25" customHeight="1">
      <c r="AB998" s="2"/>
      <c r="AD998" s="3"/>
      <c r="AE998" s="3"/>
    </row>
    <row r="999" spans="28:31" ht="14.25" customHeight="1">
      <c r="AB999" s="2"/>
      <c r="AD999" s="3"/>
      <c r="AE999" s="3"/>
    </row>
    <row r="1000" spans="28:31" ht="14.25" customHeight="1">
      <c r="AB1000" s="2"/>
      <c r="AD1000" s="3"/>
      <c r="AE1000" s="3"/>
    </row>
    <row r="1001" spans="28:31" ht="14.25" customHeight="1">
      <c r="AB1001" s="2"/>
      <c r="AD1001" s="3"/>
      <c r="AE1001" s="3"/>
    </row>
    <row r="1002" spans="28:31" ht="14.25" customHeight="1">
      <c r="AB1002" s="2"/>
      <c r="AD1002" s="3"/>
      <c r="AE1002" s="3"/>
    </row>
    <row r="1003" spans="28:31" ht="14.25" customHeight="1">
      <c r="AB1003" s="2"/>
      <c r="AD1003" s="3"/>
      <c r="AE1003" s="3"/>
    </row>
    <row r="1004" spans="28:31" ht="14.25" customHeight="1">
      <c r="AB1004" s="2"/>
      <c r="AD1004" s="3"/>
      <c r="AE1004" s="3"/>
    </row>
    <row r="1005" spans="28:31" ht="14.25" customHeight="1">
      <c r="AB1005" s="2"/>
      <c r="AD1005" s="3"/>
      <c r="AE1005" s="3"/>
    </row>
    <row r="1006" spans="28:31" ht="14.25" customHeight="1">
      <c r="AB1006" s="2"/>
      <c r="AD1006" s="3"/>
      <c r="AE1006" s="3"/>
    </row>
    <row r="1007" spans="28:31" ht="14.25" customHeight="1">
      <c r="AB1007" s="2"/>
      <c r="AD1007" s="3"/>
      <c r="AE1007" s="3"/>
    </row>
    <row r="1008" spans="28:31" ht="14.25" customHeight="1">
      <c r="AB1008" s="2"/>
      <c r="AD1008" s="3"/>
      <c r="AE1008" s="3"/>
    </row>
    <row r="1009" spans="28:31" ht="14.25" customHeight="1">
      <c r="AB1009" s="2"/>
      <c r="AD1009" s="3"/>
      <c r="AE1009" s="3"/>
    </row>
    <row r="1010" spans="28:31" ht="14.25" customHeight="1">
      <c r="AB1010" s="2"/>
      <c r="AD1010" s="3"/>
      <c r="AE1010" s="3"/>
    </row>
    <row r="1011" spans="28:31" ht="14.25" customHeight="1">
      <c r="AB1011" s="2"/>
      <c r="AD1011" s="3"/>
      <c r="AE1011" s="3"/>
    </row>
    <row r="1012" spans="28:31" ht="14.25" customHeight="1">
      <c r="AB1012" s="2"/>
      <c r="AD1012" s="3"/>
      <c r="AE1012" s="3"/>
    </row>
    <row r="1013" spans="28:31" ht="14.25" customHeight="1">
      <c r="AB1013" s="2"/>
      <c r="AD1013" s="3"/>
      <c r="AE1013" s="3"/>
    </row>
    <row r="1014" spans="28:31" ht="14.25" customHeight="1">
      <c r="AB1014" s="2"/>
      <c r="AD1014" s="3"/>
      <c r="AE1014" s="3"/>
    </row>
    <row r="1015" spans="28:31" ht="14.25" customHeight="1">
      <c r="AB1015" s="2"/>
      <c r="AD1015" s="3"/>
      <c r="AE1015" s="3"/>
    </row>
  </sheetData>
  <autoFilter ref="A3:AC33" xr:uid="{00000000-0009-0000-0000-000008000000}">
    <sortState xmlns:xlrd2="http://schemas.microsoft.com/office/spreadsheetml/2017/richdata2" ref="A3:AC33">
      <sortCondition descending="1" ref="Z3:Z33"/>
      <sortCondition descending="1" ref="R3:R33"/>
      <sortCondition ref="A3:A33"/>
    </sortState>
  </autoFilter>
  <conditionalFormatting sqref="Z3:Z33">
    <cfRule type="expression" dxfId="122" priority="1">
      <formula>R$2&gt;=6</formula>
    </cfRule>
  </conditionalFormatting>
  <conditionalFormatting sqref="AB3:AB33">
    <cfRule type="expression" dxfId="121" priority="2">
      <formula>R$2&lt;6</formula>
    </cfRule>
  </conditionalFormatting>
  <conditionalFormatting sqref="AA3:AA33">
    <cfRule type="expression" dxfId="120" priority="3">
      <formula>R$2&gt;=6</formula>
    </cfRule>
  </conditionalFormatting>
  <conditionalFormatting sqref="AC3:AC33">
    <cfRule type="expression" dxfId="119" priority="4">
      <formula>R$2&lt;6</formula>
    </cfRule>
  </conditionalFormatting>
  <pageMargins left="0.25" right="0.25" top="0.75" bottom="0.7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32</vt:i4>
      </vt:variant>
    </vt:vector>
  </HeadingPairs>
  <TitlesOfParts>
    <vt:vector size="32" baseType="lpstr">
      <vt:lpstr>1</vt:lpstr>
      <vt:lpstr>L1Dml</vt:lpstr>
      <vt:lpstr>2</vt:lpstr>
      <vt:lpstr>L1Dst</vt:lpstr>
      <vt:lpstr>3</vt:lpstr>
      <vt:lpstr>L1Ch</vt:lpstr>
      <vt:lpstr>4</vt:lpstr>
      <vt:lpstr>R1Dml</vt:lpstr>
      <vt:lpstr>5</vt:lpstr>
      <vt:lpstr>R1Dst</vt:lpstr>
      <vt:lpstr>6</vt:lpstr>
      <vt:lpstr>R1Ch</vt:lpstr>
      <vt:lpstr>7</vt:lpstr>
      <vt:lpstr>R2D</vt:lpstr>
      <vt:lpstr>8</vt:lpstr>
      <vt:lpstr>R2Ch</vt:lpstr>
      <vt:lpstr>9</vt:lpstr>
      <vt:lpstr>R3D</vt:lpstr>
      <vt:lpstr>10</vt:lpstr>
      <vt:lpstr>R3Ch</vt:lpstr>
      <vt:lpstr>11</vt:lpstr>
      <vt:lpstr>D1D</vt:lpstr>
      <vt:lpstr>12</vt:lpstr>
      <vt:lpstr>D1Ch</vt:lpstr>
      <vt:lpstr>13</vt:lpstr>
      <vt:lpstr>D2D</vt:lpstr>
      <vt:lpstr>14</vt:lpstr>
      <vt:lpstr>D2Ch</vt:lpstr>
      <vt:lpstr>15</vt:lpstr>
      <vt:lpstr>Ž</vt:lpstr>
      <vt:lpstr>16</vt:lpstr>
      <vt:lpstr>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Rehorova, Martina</dc:creator>
  <cp:lastModifiedBy>Monkey´s Gym</cp:lastModifiedBy>
  <dcterms:created xsi:type="dcterms:W3CDTF">2022-03-07T14:53:08Z</dcterms:created>
  <dcterms:modified xsi:type="dcterms:W3CDTF">2023-04-12T10:54:04Z</dcterms:modified>
</cp:coreProperties>
</file>