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výsledky" sheetId="1" r:id="rId1"/>
    <sheet name="seznam 2023" sheetId="8" r:id="rId2"/>
    <sheet name="seznam 2022" sheetId="7" r:id="rId3"/>
  </sheets>
  <definedNames>
    <definedName name="_xlnm._FilterDatabase" localSheetId="0" hidden="1">výsledky!$A$241:$W$241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8" i="1"/>
  <c r="K217"/>
  <c r="K219"/>
  <c r="K216"/>
  <c r="A11"/>
  <c r="N8"/>
  <c r="Q8"/>
  <c r="L156"/>
  <c r="N156" s="1"/>
  <c r="L249"/>
  <c r="N249" s="1"/>
  <c r="A276"/>
  <c r="A277" s="1"/>
  <c r="A278" s="1"/>
  <c r="A279" s="1"/>
  <c r="A280" s="1"/>
  <c r="A281" s="1"/>
  <c r="A282" s="1"/>
  <c r="Q278"/>
  <c r="N278"/>
  <c r="K278"/>
  <c r="G278"/>
  <c r="Q280"/>
  <c r="N280"/>
  <c r="K280"/>
  <c r="G280"/>
  <c r="Q275"/>
  <c r="N275"/>
  <c r="K275"/>
  <c r="G275"/>
  <c r="Q282"/>
  <c r="N282"/>
  <c r="K282"/>
  <c r="G282"/>
  <c r="Q277"/>
  <c r="N277"/>
  <c r="K277"/>
  <c r="G277"/>
  <c r="Q279"/>
  <c r="N279"/>
  <c r="K279"/>
  <c r="G279"/>
  <c r="Q276"/>
  <c r="N276"/>
  <c r="K276"/>
  <c r="G276"/>
  <c r="Q281"/>
  <c r="N281"/>
  <c r="K281"/>
  <c r="G281"/>
  <c r="Q137"/>
  <c r="N137"/>
  <c r="K137"/>
  <c r="G137"/>
  <c r="Q225"/>
  <c r="N225"/>
  <c r="K225"/>
  <c r="G225"/>
  <c r="Q232"/>
  <c r="N232"/>
  <c r="K232"/>
  <c r="G232"/>
  <c r="Q230"/>
  <c r="N230"/>
  <c r="K230"/>
  <c r="G230"/>
  <c r="Q235"/>
  <c r="N235"/>
  <c r="K235"/>
  <c r="G235"/>
  <c r="Q243"/>
  <c r="N243"/>
  <c r="K243"/>
  <c r="G243"/>
  <c r="Q248"/>
  <c r="N248"/>
  <c r="K248"/>
  <c r="G248"/>
  <c r="Q250"/>
  <c r="N250"/>
  <c r="K250"/>
  <c r="G250"/>
  <c r="Q244"/>
  <c r="N244"/>
  <c r="K244"/>
  <c r="G244"/>
  <c r="Q245"/>
  <c r="N245"/>
  <c r="K245"/>
  <c r="G245"/>
  <c r="Q249"/>
  <c r="K249"/>
  <c r="G249"/>
  <c r="A243"/>
  <c r="Q195"/>
  <c r="N195"/>
  <c r="K195"/>
  <c r="G195"/>
  <c r="Q193"/>
  <c r="N193"/>
  <c r="K193"/>
  <c r="G193"/>
  <c r="Q196"/>
  <c r="N196"/>
  <c r="K196"/>
  <c r="G196"/>
  <c r="Q192"/>
  <c r="N192"/>
  <c r="K192"/>
  <c r="G192"/>
  <c r="Q172"/>
  <c r="N172"/>
  <c r="K172"/>
  <c r="G172"/>
  <c r="Q177"/>
  <c r="N177"/>
  <c r="K177"/>
  <c r="G177"/>
  <c r="Q171"/>
  <c r="N171"/>
  <c r="K171"/>
  <c r="G171"/>
  <c r="Q178"/>
  <c r="N178"/>
  <c r="K178"/>
  <c r="G178"/>
  <c r="Q182"/>
  <c r="N182"/>
  <c r="K182"/>
  <c r="G182"/>
  <c r="Q154"/>
  <c r="N154"/>
  <c r="K154"/>
  <c r="G154"/>
  <c r="Q151"/>
  <c r="N151"/>
  <c r="K151"/>
  <c r="G151"/>
  <c r="Q127"/>
  <c r="N127"/>
  <c r="Q125"/>
  <c r="N125"/>
  <c r="Q119"/>
  <c r="N119"/>
  <c r="Q105"/>
  <c r="N105"/>
  <c r="Q106"/>
  <c r="N106"/>
  <c r="Q104"/>
  <c r="N104"/>
  <c r="Q46"/>
  <c r="N46"/>
  <c r="Q37"/>
  <c r="N37"/>
  <c r="Q50"/>
  <c r="N50"/>
  <c r="Q59"/>
  <c r="N59"/>
  <c r="Q41"/>
  <c r="N41"/>
  <c r="Q48"/>
  <c r="N48"/>
  <c r="Q42"/>
  <c r="N42"/>
  <c r="Q57"/>
  <c r="N57"/>
  <c r="Q44"/>
  <c r="N44"/>
  <c r="Q40"/>
  <c r="N40"/>
  <c r="Q16"/>
  <c r="N16"/>
  <c r="Q11"/>
  <c r="N11"/>
  <c r="Q17"/>
  <c r="N17"/>
  <c r="Q155"/>
  <c r="N155"/>
  <c r="K155"/>
  <c r="G155"/>
  <c r="Q152"/>
  <c r="N152"/>
  <c r="K152"/>
  <c r="G152"/>
  <c r="Q156"/>
  <c r="K156"/>
  <c r="G156"/>
  <c r="Q150"/>
  <c r="N150"/>
  <c r="K150"/>
  <c r="G150"/>
  <c r="Q153"/>
  <c r="N153"/>
  <c r="K153"/>
  <c r="G153"/>
  <c r="A150"/>
  <c r="A151" s="1"/>
  <c r="A152" s="1"/>
  <c r="A153" s="1"/>
  <c r="Q256"/>
  <c r="N256"/>
  <c r="K256"/>
  <c r="G256"/>
  <c r="Q259"/>
  <c r="N259"/>
  <c r="K259"/>
  <c r="G259"/>
  <c r="Q261"/>
  <c r="N261"/>
  <c r="K261"/>
  <c r="G261"/>
  <c r="Q257"/>
  <c r="N257"/>
  <c r="K257"/>
  <c r="G257"/>
  <c r="Q260"/>
  <c r="N260"/>
  <c r="K260"/>
  <c r="G260"/>
  <c r="Q258"/>
  <c r="N258"/>
  <c r="K258"/>
  <c r="G258"/>
  <c r="A257"/>
  <c r="A258" s="1"/>
  <c r="A259" s="1"/>
  <c r="A260" s="1"/>
  <c r="A261" s="1"/>
  <c r="Q89"/>
  <c r="N89"/>
  <c r="Q80"/>
  <c r="N80"/>
  <c r="Q84"/>
  <c r="N84"/>
  <c r="Q73"/>
  <c r="N73"/>
  <c r="Q92"/>
  <c r="N92"/>
  <c r="Q82"/>
  <c r="N82"/>
  <c r="Q91"/>
  <c r="N91"/>
  <c r="Q94"/>
  <c r="N94"/>
  <c r="Q97"/>
  <c r="N97"/>
  <c r="Q95"/>
  <c r="N95"/>
  <c r="Q72"/>
  <c r="N72"/>
  <c r="Q90"/>
  <c r="N90"/>
  <c r="Q74"/>
  <c r="N74"/>
  <c r="Q76"/>
  <c r="N76"/>
  <c r="Q96"/>
  <c r="N96"/>
  <c r="Q79"/>
  <c r="N79"/>
  <c r="Q86"/>
  <c r="N86"/>
  <c r="N226"/>
  <c r="K170"/>
  <c r="N174"/>
  <c r="N173"/>
  <c r="N175"/>
  <c r="N180"/>
  <c r="N170"/>
  <c r="N179"/>
  <c r="Q58"/>
  <c r="A193"/>
  <c r="A194" s="1"/>
  <c r="A195" s="1"/>
  <c r="A196" s="1"/>
  <c r="A197" s="1"/>
  <c r="K214"/>
  <c r="Q118"/>
  <c r="Q128"/>
  <c r="Q123"/>
  <c r="Q126"/>
  <c r="Q124"/>
  <c r="Q122"/>
  <c r="Q117"/>
  <c r="Q121"/>
  <c r="N118"/>
  <c r="N128"/>
  <c r="N123"/>
  <c r="N126"/>
  <c r="N124"/>
  <c r="N122"/>
  <c r="N117"/>
  <c r="N121"/>
  <c r="Q139"/>
  <c r="Q144"/>
  <c r="Q136"/>
  <c r="Q143"/>
  <c r="Q141"/>
  <c r="Q140"/>
  <c r="Q138"/>
  <c r="Q142"/>
  <c r="N139"/>
  <c r="N144"/>
  <c r="N136"/>
  <c r="N143"/>
  <c r="N141"/>
  <c r="N140"/>
  <c r="N138"/>
  <c r="N142"/>
  <c r="K139"/>
  <c r="K144"/>
  <c r="K136"/>
  <c r="K143"/>
  <c r="K141"/>
  <c r="K140"/>
  <c r="K138"/>
  <c r="K142"/>
  <c r="G139"/>
  <c r="G144"/>
  <c r="G136"/>
  <c r="G143"/>
  <c r="G141"/>
  <c r="G140"/>
  <c r="G138"/>
  <c r="G142"/>
  <c r="Q214"/>
  <c r="N214"/>
  <c r="G214"/>
  <c r="A225"/>
  <c r="A226" s="1"/>
  <c r="A227" s="1"/>
  <c r="A228" s="1"/>
  <c r="A229" s="1"/>
  <c r="A230" s="1"/>
  <c r="A231" s="1"/>
  <c r="A232" s="1"/>
  <c r="A233" s="1"/>
  <c r="A234" s="1"/>
  <c r="A235" s="1"/>
  <c r="A236" s="1"/>
  <c r="A237" s="1"/>
  <c r="A171"/>
  <c r="A172" s="1"/>
  <c r="A173" s="1"/>
  <c r="A174" s="1"/>
  <c r="A175" s="1"/>
  <c r="A176" s="1"/>
  <c r="A177" s="1"/>
  <c r="A178" s="1"/>
  <c r="A179" s="1"/>
  <c r="A180" s="1"/>
  <c r="A137"/>
  <c r="A138" s="1"/>
  <c r="A139" s="1"/>
  <c r="A140" s="1"/>
  <c r="A141" s="1"/>
  <c r="A142" s="1"/>
  <c r="A144" s="1"/>
  <c r="A5"/>
  <c r="A6" s="1"/>
  <c r="A7" s="1"/>
  <c r="Q228"/>
  <c r="N228"/>
  <c r="K228"/>
  <c r="G228"/>
  <c r="Q224"/>
  <c r="N224"/>
  <c r="K224"/>
  <c r="G224"/>
  <c r="Q227"/>
  <c r="N227"/>
  <c r="K227"/>
  <c r="G227"/>
  <c r="Q234"/>
  <c r="N234"/>
  <c r="K234"/>
  <c r="G234"/>
  <c r="Q226"/>
  <c r="K226"/>
  <c r="G226"/>
  <c r="Q231"/>
  <c r="N231"/>
  <c r="K231"/>
  <c r="G231"/>
  <c r="Q237"/>
  <c r="N237"/>
  <c r="K237"/>
  <c r="G237"/>
  <c r="Q229"/>
  <c r="N229"/>
  <c r="K229"/>
  <c r="G229"/>
  <c r="Q212"/>
  <c r="N212"/>
  <c r="K212"/>
  <c r="G212"/>
  <c r="Q216"/>
  <c r="N216"/>
  <c r="G216"/>
  <c r="Q211"/>
  <c r="N211"/>
  <c r="K211"/>
  <c r="G211"/>
  <c r="Q217"/>
  <c r="N217"/>
  <c r="G217"/>
  <c r="Q210"/>
  <c r="N210"/>
  <c r="K210"/>
  <c r="G210"/>
  <c r="Q218"/>
  <c r="N218"/>
  <c r="G218"/>
  <c r="Q219"/>
  <c r="N219"/>
  <c r="G219"/>
  <c r="Q213"/>
  <c r="N213"/>
  <c r="K213"/>
  <c r="G213"/>
  <c r="Q39"/>
  <c r="N39"/>
  <c r="N58"/>
  <c r="Q45"/>
  <c r="N45"/>
  <c r="Q38"/>
  <c r="N38"/>
  <c r="Q54"/>
  <c r="N54"/>
  <c r="Q60"/>
  <c r="N60"/>
  <c r="Q47"/>
  <c r="N47"/>
  <c r="Q49"/>
  <c r="N49"/>
  <c r="Q56"/>
  <c r="N56"/>
  <c r="Q15"/>
  <c r="Q10"/>
  <c r="Q14"/>
  <c r="Q7"/>
  <c r="Q5"/>
  <c r="Q12"/>
  <c r="N15"/>
  <c r="N10"/>
  <c r="N14"/>
  <c r="N7"/>
  <c r="N5"/>
  <c r="N12"/>
  <c r="R8" l="1"/>
  <c r="A12"/>
  <c r="A13" s="1"/>
  <c r="A14" s="1"/>
  <c r="A15" s="1"/>
  <c r="A16" s="1"/>
  <c r="A17" s="1"/>
  <c r="R279"/>
  <c r="R275"/>
  <c r="R281"/>
  <c r="R280"/>
  <c r="R276"/>
  <c r="R278"/>
  <c r="R277"/>
  <c r="R282"/>
  <c r="A154"/>
  <c r="A155" s="1"/>
  <c r="A156" s="1"/>
  <c r="R232"/>
  <c r="R153"/>
  <c r="R137"/>
  <c r="R235"/>
  <c r="A143"/>
  <c r="R230"/>
  <c r="R225"/>
  <c r="R244"/>
  <c r="A181"/>
  <c r="A182" s="1"/>
  <c r="R250"/>
  <c r="R245"/>
  <c r="R243"/>
  <c r="R249"/>
  <c r="R192"/>
  <c r="R248"/>
  <c r="R182"/>
  <c r="R171"/>
  <c r="R177"/>
  <c r="R193"/>
  <c r="R41"/>
  <c r="R105"/>
  <c r="R44"/>
  <c r="R196"/>
  <c r="R172"/>
  <c r="R178"/>
  <c r="R151"/>
  <c r="R195"/>
  <c r="R50"/>
  <c r="R40"/>
  <c r="R37"/>
  <c r="R154"/>
  <c r="R119"/>
  <c r="R125"/>
  <c r="R127"/>
  <c r="R57"/>
  <c r="R104"/>
  <c r="R106"/>
  <c r="R17"/>
  <c r="R48"/>
  <c r="R42"/>
  <c r="R11"/>
  <c r="R16"/>
  <c r="R59"/>
  <c r="R82"/>
  <c r="R46"/>
  <c r="R152"/>
  <c r="R156"/>
  <c r="R150"/>
  <c r="R155"/>
  <c r="R74"/>
  <c r="R73"/>
  <c r="R86"/>
  <c r="R90"/>
  <c r="R260"/>
  <c r="R261"/>
  <c r="R256"/>
  <c r="R89"/>
  <c r="R91"/>
  <c r="R259"/>
  <c r="R258"/>
  <c r="R72"/>
  <c r="R84"/>
  <c r="R80"/>
  <c r="R96"/>
  <c r="R94"/>
  <c r="R97"/>
  <c r="R76"/>
  <c r="R257"/>
  <c r="R92"/>
  <c r="R79"/>
  <c r="R95"/>
  <c r="R117"/>
  <c r="R126"/>
  <c r="R128"/>
  <c r="R144"/>
  <c r="R124"/>
  <c r="R140"/>
  <c r="R122"/>
  <c r="R118"/>
  <c r="R142"/>
  <c r="R123"/>
  <c r="R138"/>
  <c r="R139"/>
  <c r="R121"/>
  <c r="R141"/>
  <c r="R143"/>
  <c r="R136"/>
  <c r="R214"/>
  <c r="R228"/>
  <c r="R234"/>
  <c r="R227"/>
  <c r="R224"/>
  <c r="R229"/>
  <c r="R237"/>
  <c r="R231"/>
  <c r="R226"/>
  <c r="R213"/>
  <c r="R219"/>
  <c r="R218"/>
  <c r="R210"/>
  <c r="R217"/>
  <c r="R211"/>
  <c r="R216"/>
  <c r="R212"/>
  <c r="R60"/>
  <c r="R45"/>
  <c r="R39"/>
  <c r="R38"/>
  <c r="R49"/>
  <c r="R47"/>
  <c r="R54"/>
  <c r="R56"/>
  <c r="R58"/>
  <c r="R5"/>
  <c r="R7"/>
  <c r="R12"/>
  <c r="R14"/>
  <c r="R15"/>
  <c r="R10"/>
  <c r="Q242"/>
  <c r="N242"/>
  <c r="K242"/>
  <c r="G242"/>
  <c r="A244"/>
  <c r="A245" s="1"/>
  <c r="A246" s="1"/>
  <c r="A247" s="1"/>
  <c r="A248" s="1"/>
  <c r="A249" s="1"/>
  <c r="A250" s="1"/>
  <c r="Q246"/>
  <c r="N246"/>
  <c r="K246"/>
  <c r="G246"/>
  <c r="Q247"/>
  <c r="N247"/>
  <c r="K247"/>
  <c r="G247"/>
  <c r="Q236"/>
  <c r="N236"/>
  <c r="K236"/>
  <c r="G236"/>
  <c r="Q233"/>
  <c r="N233"/>
  <c r="K233"/>
  <c r="G233"/>
  <c r="Q179"/>
  <c r="K179"/>
  <c r="G179"/>
  <c r="Q176"/>
  <c r="N176"/>
  <c r="K176"/>
  <c r="G176"/>
  <c r="Q170"/>
  <c r="G170"/>
  <c r="Q174"/>
  <c r="K174"/>
  <c r="G174"/>
  <c r="Q181"/>
  <c r="N181"/>
  <c r="K181"/>
  <c r="G181"/>
  <c r="Q120"/>
  <c r="N120"/>
  <c r="Q208"/>
  <c r="N208"/>
  <c r="K208"/>
  <c r="G208"/>
  <c r="Q194"/>
  <c r="N194"/>
  <c r="K194"/>
  <c r="G194"/>
  <c r="Q77"/>
  <c r="N77"/>
  <c r="Q88"/>
  <c r="N88"/>
  <c r="Q71"/>
  <c r="N71"/>
  <c r="Q93"/>
  <c r="N93"/>
  <c r="Q83"/>
  <c r="N83"/>
  <c r="Q78"/>
  <c r="N78"/>
  <c r="Q75"/>
  <c r="N75"/>
  <c r="Q85"/>
  <c r="N85"/>
  <c r="Q4"/>
  <c r="N4"/>
  <c r="Q13"/>
  <c r="N13"/>
  <c r="Q9"/>
  <c r="N9"/>
  <c r="Q6"/>
  <c r="N6"/>
  <c r="N70"/>
  <c r="Q53"/>
  <c r="Q52"/>
  <c r="Q51"/>
  <c r="N53"/>
  <c r="N52"/>
  <c r="N51"/>
  <c r="R85" l="1"/>
  <c r="R78"/>
  <c r="R93"/>
  <c r="R77"/>
  <c r="R75"/>
  <c r="R71"/>
  <c r="R83"/>
  <c r="R88"/>
  <c r="R242"/>
  <c r="R233"/>
  <c r="R236"/>
  <c r="R247"/>
  <c r="R246"/>
  <c r="R181"/>
  <c r="R174"/>
  <c r="R170"/>
  <c r="R176"/>
  <c r="R179"/>
  <c r="R120"/>
  <c r="R208"/>
  <c r="R194"/>
  <c r="R9"/>
  <c r="R13"/>
  <c r="R6"/>
  <c r="R4"/>
  <c r="R51"/>
  <c r="R52"/>
  <c r="R53"/>
  <c r="Q107" l="1"/>
  <c r="N107"/>
  <c r="Q110"/>
  <c r="N110"/>
  <c r="R110" l="1"/>
  <c r="R107"/>
  <c r="Q215"/>
  <c r="N215"/>
  <c r="K215"/>
  <c r="G215"/>
  <c r="Q173"/>
  <c r="K173"/>
  <c r="G173"/>
  <c r="Q108"/>
  <c r="N108"/>
  <c r="Q109"/>
  <c r="N109"/>
  <c r="Q103"/>
  <c r="N103"/>
  <c r="Q81"/>
  <c r="N81"/>
  <c r="Q87"/>
  <c r="N87"/>
  <c r="G197"/>
  <c r="K197"/>
  <c r="N197"/>
  <c r="Q197"/>
  <c r="Q209"/>
  <c r="N209"/>
  <c r="K209"/>
  <c r="G209"/>
  <c r="Q180"/>
  <c r="K180"/>
  <c r="G180"/>
  <c r="Q175"/>
  <c r="K175"/>
  <c r="G175"/>
  <c r="Q111"/>
  <c r="N111"/>
  <c r="N43"/>
  <c r="Q43"/>
  <c r="N55"/>
  <c r="Q55"/>
  <c r="Q70"/>
  <c r="R70" s="1"/>
  <c r="R87" l="1"/>
  <c r="R109"/>
  <c r="R111"/>
  <c r="R81"/>
  <c r="R103"/>
  <c r="R108"/>
  <c r="R173"/>
  <c r="R215"/>
  <c r="R197"/>
  <c r="R175"/>
  <c r="R180"/>
  <c r="R209"/>
  <c r="R43"/>
  <c r="R55"/>
  <c r="A70"/>
  <c r="A71" s="1"/>
  <c r="A72" s="1"/>
  <c r="A73" s="1"/>
  <c r="A74" s="1"/>
  <c r="A75" s="1"/>
  <c r="A76" s="1"/>
  <c r="A77" s="1"/>
  <c r="A117"/>
  <c r="A118" s="1"/>
  <c r="A119" s="1"/>
  <c r="A120" s="1"/>
  <c r="A121" s="1"/>
  <c r="A122" s="1"/>
  <c r="A123" s="1"/>
  <c r="A124" s="1"/>
  <c r="A125" s="1"/>
  <c r="A37"/>
  <c r="A38" s="1"/>
  <c r="A39" s="1"/>
  <c r="A40" s="1"/>
  <c r="A103"/>
  <c r="A104" s="1"/>
  <c r="A105" s="1"/>
  <c r="A106" s="1"/>
  <c r="A107" s="1"/>
  <c r="A108" s="1"/>
  <c r="A208"/>
  <c r="A209" s="1"/>
  <c r="A210" s="1"/>
  <c r="A211" s="1"/>
  <c r="A212" s="1"/>
  <c r="A213" s="1"/>
  <c r="A214" s="1"/>
  <c r="A215" s="1"/>
  <c r="A126" l="1"/>
  <c r="A127" s="1"/>
  <c r="A128" s="1"/>
  <c r="A216"/>
  <c r="A217" s="1"/>
  <c r="A218" s="1"/>
  <c r="A219" s="1"/>
  <c r="A42"/>
  <c r="A43" s="1"/>
  <c r="A44" s="1"/>
  <c r="A45" s="1"/>
  <c r="A46" s="1"/>
  <c r="A47" s="1"/>
  <c r="A48" s="1"/>
  <c r="A109"/>
  <c r="A110" s="1"/>
  <c r="A111" s="1"/>
  <c r="A78"/>
  <c r="A79" s="1"/>
  <c r="A80" s="1"/>
  <c r="A81" s="1"/>
  <c r="A82" s="1"/>
  <c r="A83" s="1"/>
  <c r="A84" s="1"/>
  <c r="A49" l="1"/>
  <c r="A50" s="1"/>
  <c r="A85"/>
  <c r="A86" s="1"/>
  <c r="A87" s="1"/>
  <c r="A88" s="1"/>
  <c r="A89" s="1"/>
  <c r="A90" s="1"/>
  <c r="A91" s="1"/>
  <c r="A92" s="1"/>
  <c r="A93" s="1"/>
  <c r="A94" s="1"/>
  <c r="A95" s="1"/>
  <c r="A96" s="1"/>
  <c r="A97" s="1"/>
  <c r="A51" l="1"/>
  <c r="A52" s="1"/>
  <c r="A53" s="1"/>
  <c r="A54" s="1"/>
  <c r="A55" s="1"/>
  <c r="A56" s="1"/>
  <c r="A57" s="1"/>
  <c r="A58" s="1"/>
  <c r="A59" s="1"/>
  <c r="A60" s="1"/>
</calcChain>
</file>

<file path=xl/sharedStrings.xml><?xml version="1.0" encoding="utf-8"?>
<sst xmlns="http://schemas.openxmlformats.org/spreadsheetml/2006/main" count="1390" uniqueCount="587">
  <si>
    <t>Jméno</t>
  </si>
  <si>
    <t>Oddíl</t>
  </si>
  <si>
    <t>Přeskok</t>
  </si>
  <si>
    <t>V</t>
  </si>
  <si>
    <t>Bradla</t>
  </si>
  <si>
    <t>Kladina</t>
  </si>
  <si>
    <t>Prostná</t>
  </si>
  <si>
    <t>Celkem</t>
  </si>
  <si>
    <t xml:space="preserve">Poř. </t>
  </si>
  <si>
    <t>Lavička</t>
  </si>
  <si>
    <t>D</t>
  </si>
  <si>
    <t>E</t>
  </si>
  <si>
    <t>Bělohubá Anabela</t>
  </si>
  <si>
    <t>Šťastná Adéla</t>
  </si>
  <si>
    <t>Burešová Eliška</t>
  </si>
  <si>
    <t>Švermová Kateřina</t>
  </si>
  <si>
    <t>Hlůžková Denisa</t>
  </si>
  <si>
    <t>Ročník</t>
  </si>
  <si>
    <t>Tomášková Lucie</t>
  </si>
  <si>
    <t>Větrovská Ema</t>
  </si>
  <si>
    <t>Bénová Emma</t>
  </si>
  <si>
    <t>Sedláčková Gabriela</t>
  </si>
  <si>
    <t>Slavíková Tereza</t>
  </si>
  <si>
    <t>Jelínková Nikol</t>
  </si>
  <si>
    <t>Skalová Anežka</t>
  </si>
  <si>
    <t>Mertlíková Ema</t>
  </si>
  <si>
    <t>Staševská Klaudie</t>
  </si>
  <si>
    <t>Kubálková Justýna</t>
  </si>
  <si>
    <t>Sosnová Adriana</t>
  </si>
  <si>
    <t>Rejnartová Zuzana</t>
  </si>
  <si>
    <t>Chalupecká Michaela</t>
  </si>
  <si>
    <t>Geierová Zuzana</t>
  </si>
  <si>
    <t>Kočí Evelína</t>
  </si>
  <si>
    <t>Záklasníková Mariana</t>
  </si>
  <si>
    <t>Bénová Nela</t>
  </si>
  <si>
    <t>Dropová Beáta</t>
  </si>
  <si>
    <t>Slobodová Gabriela</t>
  </si>
  <si>
    <t>Chudá Evelína</t>
  </si>
  <si>
    <t>Vaňková Eda</t>
  </si>
  <si>
    <t>Šidáková Jana</t>
  </si>
  <si>
    <t>Zaspalová Klára</t>
  </si>
  <si>
    <t>Vysušilová Alžběta</t>
  </si>
  <si>
    <t>Šohajová Eliška</t>
  </si>
  <si>
    <t>Stejskalová Nina</t>
  </si>
  <si>
    <t>Hopová Amálie</t>
  </si>
  <si>
    <t>Požárová Anežka</t>
  </si>
  <si>
    <t>Jakubcová Eliška</t>
  </si>
  <si>
    <t>Stonová Nikola</t>
  </si>
  <si>
    <t>Hartová Nelly</t>
  </si>
  <si>
    <t>Pokorná Mia</t>
  </si>
  <si>
    <t>Blažková Anna</t>
  </si>
  <si>
    <t>Dvořáková Emma</t>
  </si>
  <si>
    <t xml:space="preserve">dvojboj                                </t>
  </si>
  <si>
    <t>Kategorie C – ročník 2015</t>
  </si>
  <si>
    <t>1. družstvo</t>
  </si>
  <si>
    <t>kladina, prostná</t>
  </si>
  <si>
    <t>Mníškovice</t>
  </si>
  <si>
    <t>Kategorie A – ročník 2017</t>
  </si>
  <si>
    <t>1. družstvo          lavička, prostná</t>
  </si>
  <si>
    <t>Kategorie – F ročníky 2014 – 2015  VS1 A</t>
  </si>
  <si>
    <t>PR,PŘ,BR,KL</t>
  </si>
  <si>
    <t>PŘ,BR,KL,PR</t>
  </si>
  <si>
    <t>Kategorie – J ročník 2012  VS3 C</t>
  </si>
  <si>
    <t>BR,KL,PR,PŘ</t>
  </si>
  <si>
    <t xml:space="preserve">Kategorie – B ročník 2016 </t>
  </si>
  <si>
    <t xml:space="preserve">první, druhé a třetí střídání se čtyřbojem          </t>
  </si>
  <si>
    <t>1. družstvo              lavička, prostná, pauza</t>
  </si>
  <si>
    <t xml:space="preserve">  </t>
  </si>
  <si>
    <t>Kategorie – D ročník 2014</t>
  </si>
  <si>
    <t>KL,PR</t>
  </si>
  <si>
    <t xml:space="preserve"> Kategorie – G ročníky 2011 – 2012  VS4 B </t>
  </si>
  <si>
    <t xml:space="preserve">1. družstvo        PAU,PŘ,BR,KL,PR </t>
  </si>
  <si>
    <t xml:space="preserve">Kategorie - H – ročník 2010  VS4 B                                   </t>
  </si>
  <si>
    <t>1. družstvo         BR,KL,PR,PAU,PŘ</t>
  </si>
  <si>
    <t>Kategorie – I – ročníky 2008-2009  VS5 B</t>
  </si>
  <si>
    <t>PR,PAU,PŘ,BR,KL</t>
  </si>
  <si>
    <t xml:space="preserve">Kategorie – E – ročník 2013 </t>
  </si>
  <si>
    <t>KL, PR</t>
  </si>
  <si>
    <t>Kategorie – L – ročník 2009   VS5 C</t>
  </si>
  <si>
    <t>Kategorie – K – ročníky 2010 -2011   VS4 C</t>
  </si>
  <si>
    <t>Kasperová Anna</t>
  </si>
  <si>
    <t>Riedlová Sofie</t>
  </si>
  <si>
    <t>Horníčková Eliška</t>
  </si>
  <si>
    <t>Machová Karla Elis</t>
  </si>
  <si>
    <t>Engelová Johana</t>
  </si>
  <si>
    <t>Krejčí Veronika</t>
  </si>
  <si>
    <t>Staňková Zuzana</t>
  </si>
  <si>
    <t>Štěrbová Kamila</t>
  </si>
  <si>
    <t>Smyth Ariana Kathryn</t>
  </si>
  <si>
    <t>Urbanová Klára</t>
  </si>
  <si>
    <t>Folprechtová Anna</t>
  </si>
  <si>
    <t>Kamenská Laura Jitka</t>
  </si>
  <si>
    <t>Gay Magdaléna</t>
  </si>
  <si>
    <t>Kategorie A – ročník 2018 a 2019</t>
  </si>
  <si>
    <t>Zdobinská Thea</t>
  </si>
  <si>
    <t>Třesková Sofie</t>
  </si>
  <si>
    <t>Slámová Viktorie</t>
  </si>
  <si>
    <t>Medonosová Matilda</t>
  </si>
  <si>
    <t>Urbanová Natálie</t>
  </si>
  <si>
    <t>Štrojsová Aneta</t>
  </si>
  <si>
    <t>Barvířová Viktorie</t>
  </si>
  <si>
    <t>Štoková Denisa</t>
  </si>
  <si>
    <t>Naranbaatar Yesui</t>
  </si>
  <si>
    <t>Felixová Alfréda</t>
  </si>
  <si>
    <t>Shánělová Dorota Marie</t>
  </si>
  <si>
    <t>Varaďová Kateřina</t>
  </si>
  <si>
    <t>Slabá Tereza</t>
  </si>
  <si>
    <t>Fidriková Monika</t>
  </si>
  <si>
    <t>Pecová Stella</t>
  </si>
  <si>
    <t>Kopecká Kateřina</t>
  </si>
  <si>
    <t>Richterová Nikol</t>
  </si>
  <si>
    <t>Bukovská Viktorie</t>
  </si>
  <si>
    <t>Zdobinská Stella</t>
  </si>
  <si>
    <t>Abrahamová Deborah</t>
  </si>
  <si>
    <t>Janků Nicolette</t>
  </si>
  <si>
    <t>Šnajdrová Nikol</t>
  </si>
  <si>
    <t>Šlejmarová Lucie</t>
  </si>
  <si>
    <t>Slobodová Markéta</t>
  </si>
  <si>
    <t>Šaverová Emilly</t>
  </si>
  <si>
    <t>Pivná Nela</t>
  </si>
  <si>
    <t>Lukešová Berta</t>
  </si>
  <si>
    <t xml:space="preserve">Mendělová Klára   </t>
  </si>
  <si>
    <t>Štrynclová Žofie</t>
  </si>
  <si>
    <t>Doubková Vanesa</t>
  </si>
  <si>
    <t>Chramostová Marie</t>
  </si>
  <si>
    <t>Klečková Natálie</t>
  </si>
  <si>
    <t>Marková Karla</t>
  </si>
  <si>
    <t>Větrovská Magdalena</t>
  </si>
  <si>
    <t>Toušková Noemi</t>
  </si>
  <si>
    <t>Baráková Viktorie</t>
  </si>
  <si>
    <t>Ludvíková Viktorie</t>
  </si>
  <si>
    <t>Vohralíková Karolína</t>
  </si>
  <si>
    <t>Korobkina Sabina</t>
  </si>
  <si>
    <t>Švehlová Zuzana</t>
  </si>
  <si>
    <t>Benešová Alexandra</t>
  </si>
  <si>
    <t>Nekolová Nina</t>
  </si>
  <si>
    <t>Drahošová Natálie</t>
  </si>
  <si>
    <t>Horáčková Žofie</t>
  </si>
  <si>
    <t>Pospíšilová Amalie</t>
  </si>
  <si>
    <t>Bady Eliška</t>
  </si>
  <si>
    <t>Králová Isabela</t>
  </si>
  <si>
    <t>Černá Kateřina</t>
  </si>
  <si>
    <t>Eliášová Zuzana</t>
  </si>
  <si>
    <t>Damdinsuren Munkhjin</t>
  </si>
  <si>
    <t>Čechová Věra</t>
  </si>
  <si>
    <t>Cotmanová Lucie</t>
  </si>
  <si>
    <t>Faitová Ester</t>
  </si>
  <si>
    <t>Hozmanová Elizabeta</t>
  </si>
  <si>
    <t>Švermová Vanda</t>
  </si>
  <si>
    <t>Matušíková Nikola</t>
  </si>
  <si>
    <t>Lázňovská Dora</t>
  </si>
  <si>
    <t>Nozarová Viktorie</t>
  </si>
  <si>
    <t>Tesařová Ela</t>
  </si>
  <si>
    <t>Janků Ellen</t>
  </si>
  <si>
    <t>Kořánová Rozálie Mija</t>
  </si>
  <si>
    <t>Huttová Anna</t>
  </si>
  <si>
    <t>Kuhnová Viktorie</t>
  </si>
  <si>
    <t>Krausová Kateřina</t>
  </si>
  <si>
    <t>Olivová Adéla</t>
  </si>
  <si>
    <t>Mrázková Kateřina</t>
  </si>
  <si>
    <t>Exnerová Olivia</t>
  </si>
  <si>
    <t>Wiesnerová Barbora</t>
  </si>
  <si>
    <t>Šebestová Karolína</t>
  </si>
  <si>
    <t>Pechmanová Mariana</t>
  </si>
  <si>
    <t xml:space="preserve">Hlůžková Anna </t>
  </si>
  <si>
    <t>Klimentová Anna</t>
  </si>
  <si>
    <t>Rampulková Anna</t>
  </si>
  <si>
    <t>Rašková Karolína</t>
  </si>
  <si>
    <t>Bezoušková Sofie</t>
  </si>
  <si>
    <t>Žvejkalová Amélie</t>
  </si>
  <si>
    <t>Lysická Sára</t>
  </si>
  <si>
    <t>Štěpáníková Barbora</t>
  </si>
  <si>
    <t>Miláčková Eliška</t>
  </si>
  <si>
    <t>Hrubá Karolína</t>
  </si>
  <si>
    <t>Kálnová Melissa</t>
  </si>
  <si>
    <t>Štorková Sofie</t>
  </si>
  <si>
    <t>Fitzpatrick Emily</t>
  </si>
  <si>
    <t>Vohralíková Kateřina</t>
  </si>
  <si>
    <t>Kučerová Kristina</t>
  </si>
  <si>
    <t>Pavelková Marianna</t>
  </si>
  <si>
    <t>Megelová Anna</t>
  </si>
  <si>
    <t>Brabcová Veronika</t>
  </si>
  <si>
    <t>Jirásková Rozárie</t>
  </si>
  <si>
    <t>Kočí Markéta</t>
  </si>
  <si>
    <t>Matyščáková Sára</t>
  </si>
  <si>
    <t>Strnadová Elen</t>
  </si>
  <si>
    <t>Matoušová Markéta</t>
  </si>
  <si>
    <t>Špaková Elin</t>
  </si>
  <si>
    <t>Honzátková Viktorie</t>
  </si>
  <si>
    <t>Vodičková Vanesa</t>
  </si>
  <si>
    <t>Tatarinov Valerie</t>
  </si>
  <si>
    <t>Matušíková Viktorie</t>
  </si>
  <si>
    <t>Nováková Anna</t>
  </si>
  <si>
    <t>Hermannová Valerie</t>
  </si>
  <si>
    <t>Brožová Vendula</t>
  </si>
  <si>
    <t>Krtková Tereza</t>
  </si>
  <si>
    <t>Salátová Marie</t>
  </si>
  <si>
    <t>Kozelská Beáta</t>
  </si>
  <si>
    <t>Jurašková Julie</t>
  </si>
  <si>
    <t>Illnerová Josefína Anna</t>
  </si>
  <si>
    <t>Poláková Soňa</t>
  </si>
  <si>
    <t>Milcová Anna</t>
  </si>
  <si>
    <t>Chvoljková Magdalena</t>
  </si>
  <si>
    <t>Ouřadová Karolína</t>
  </si>
  <si>
    <t>Honzíčková Eliška</t>
  </si>
  <si>
    <t>Cappon Anne-Lotte</t>
  </si>
  <si>
    <t xml:space="preserve">Štiková Rozalie </t>
  </si>
  <si>
    <t>Holbíková Eliška</t>
  </si>
  <si>
    <t>Skudziková Nela</t>
  </si>
  <si>
    <t>Horníčková Johana</t>
  </si>
  <si>
    <t>Veselá Agáta</t>
  </si>
  <si>
    <t>Nechvátalová Klára</t>
  </si>
  <si>
    <t>Gym Dobřichovice</t>
  </si>
  <si>
    <t xml:space="preserve">Gym Dobřichovice  </t>
  </si>
  <si>
    <t>GK Domažlice</t>
  </si>
  <si>
    <t xml:space="preserve">GK Domažlice       </t>
  </si>
  <si>
    <t>GT Šestajovice</t>
  </si>
  <si>
    <t xml:space="preserve">GT Šestajovice </t>
  </si>
  <si>
    <t xml:space="preserve">GT Šestajovice  </t>
  </si>
  <si>
    <t>KSG Most</t>
  </si>
  <si>
    <t>Lokomotiva Česká Lípa</t>
  </si>
  <si>
    <t>SK Mníšecko</t>
  </si>
  <si>
    <t>SK Hradčany</t>
  </si>
  <si>
    <t>TJ Sokol Poděbrady</t>
  </si>
  <si>
    <t xml:space="preserve">TJ Sokol Poděbrady </t>
  </si>
  <si>
    <t>Gymnastika Říčany</t>
  </si>
  <si>
    <t xml:space="preserve">Gymnastika Říčany </t>
  </si>
  <si>
    <t xml:space="preserve">Gymnastika Říčany          </t>
  </si>
  <si>
    <t>SG Liberec</t>
  </si>
  <si>
    <t>Slovan TJ Slovan Praha</t>
  </si>
  <si>
    <t>Sokol TJ Slovan Praha Vršovice</t>
  </si>
  <si>
    <t>KSG Litvínov</t>
  </si>
  <si>
    <t>Gymnastika Teplice</t>
  </si>
  <si>
    <t>TJ Doksy</t>
  </si>
  <si>
    <t xml:space="preserve">TJ Doksy </t>
  </si>
  <si>
    <t>Kategorie C – ročník 2016</t>
  </si>
  <si>
    <t>1. Chramostová Marie</t>
  </si>
  <si>
    <t xml:space="preserve">Liberec </t>
  </si>
  <si>
    <t xml:space="preserve">  9. Šálová Kateřina</t>
  </si>
  <si>
    <t>Říčany</t>
  </si>
  <si>
    <t>2. Štefániková Laura</t>
  </si>
  <si>
    <t>Litvínov</t>
  </si>
  <si>
    <t>10. Ludvíková Viktorie</t>
  </si>
  <si>
    <t>Liberec</t>
  </si>
  <si>
    <t>3. Braunová Valentýna</t>
  </si>
  <si>
    <t>11. Skalová Tereza</t>
  </si>
  <si>
    <t>4. Korobkina Sabina</t>
  </si>
  <si>
    <t>Česká Lípa</t>
  </si>
  <si>
    <t>12. Švehlová Zuzana</t>
  </si>
  <si>
    <t>Doksy</t>
  </si>
  <si>
    <t>5. Zelenková Elena</t>
  </si>
  <si>
    <t>13. Římalová Tereza</t>
  </si>
  <si>
    <t>6. Slavíková Tereza</t>
  </si>
  <si>
    <t>14. Bojdová Lada</t>
  </si>
  <si>
    <t>7. Kuchařová Barbora</t>
  </si>
  <si>
    <t>15. Tykalová Aneta</t>
  </si>
  <si>
    <t>Ústí n. L.</t>
  </si>
  <si>
    <t>8. Hurtová Rozárie</t>
  </si>
  <si>
    <t>Teplice</t>
  </si>
  <si>
    <t>16. Müllerová Amálie</t>
  </si>
  <si>
    <t>C - 2016</t>
  </si>
  <si>
    <t>17. Vočadlová Nikola</t>
  </si>
  <si>
    <t xml:space="preserve">Teplice  </t>
  </si>
  <si>
    <t>24. Toušková Noemi</t>
  </si>
  <si>
    <t>Šestajovice</t>
  </si>
  <si>
    <t>18. Budinská Darina</t>
  </si>
  <si>
    <t>25. Brázdová Karolína</t>
  </si>
  <si>
    <t>19. Klečková Natálie</t>
  </si>
  <si>
    <t>26. Pokorná Amálie</t>
  </si>
  <si>
    <t>20. Drahošová Natálie</t>
  </si>
  <si>
    <t xml:space="preserve">Doksy  </t>
  </si>
  <si>
    <t>27. Štrojsová Aneta</t>
  </si>
  <si>
    <t>21. Medonosová Matilda</t>
  </si>
  <si>
    <t xml:space="preserve">Poděbrady </t>
  </si>
  <si>
    <t>28. Marková Karla</t>
  </si>
  <si>
    <t>22. Kovalová Emma</t>
  </si>
  <si>
    <t>Most</t>
  </si>
  <si>
    <t>29. Synková Kateřina</t>
  </si>
  <si>
    <t>23. Šindelářová Klára</t>
  </si>
  <si>
    <t>30. Petříková Kristýna</t>
  </si>
  <si>
    <t>Kategorie – M - ročníky 2009 – 2010  VS5 C</t>
  </si>
  <si>
    <t>1. Pokorná Mia</t>
  </si>
  <si>
    <t xml:space="preserve">   9. Shetelia Kristýna</t>
  </si>
  <si>
    <t>Poděbrady</t>
  </si>
  <si>
    <t>2. Škorpilová Julie</t>
  </si>
  <si>
    <t>10. Ondrová Marie</t>
  </si>
  <si>
    <t>3. Bartásková Michaela</t>
  </si>
  <si>
    <t>11. Poláková Soňa</t>
  </si>
  <si>
    <t>4.Šebestová Karolína</t>
  </si>
  <si>
    <t>12. Bělohubá Anabela</t>
  </si>
  <si>
    <t xml:space="preserve">5.Šťastná Adéla </t>
  </si>
  <si>
    <t>13. Štěpáníková Barbora</t>
  </si>
  <si>
    <t>6. Věříšová Laura</t>
  </si>
  <si>
    <t>14. Blažková Anna</t>
  </si>
  <si>
    <t>7. Bénová Emma</t>
  </si>
  <si>
    <t>15. Švermová Kateřina</t>
  </si>
  <si>
    <t>8. Brožíková Barbora</t>
  </si>
  <si>
    <t>Vrchlabí</t>
  </si>
  <si>
    <t>Kategorie – L - ročník 2011 - 2012   VS4 C</t>
  </si>
  <si>
    <t>1. Jakubcová Eliška</t>
  </si>
  <si>
    <t xml:space="preserve">   6. Vysušilová Anežka</t>
  </si>
  <si>
    <t>2. Záklasníková Mariana</t>
  </si>
  <si>
    <t xml:space="preserve">   7. Pavelková Mariana</t>
  </si>
  <si>
    <t>3. Auerswaldová Agáta</t>
  </si>
  <si>
    <t>Jičín</t>
  </si>
  <si>
    <t xml:space="preserve">   8. Šidáková Jana</t>
  </si>
  <si>
    <t>4. Řeháková Sára</t>
  </si>
  <si>
    <t xml:space="preserve">   9. Požárová Anežka</t>
  </si>
  <si>
    <t>5. Honzíčková Anežka</t>
  </si>
  <si>
    <t>10.  Dvorská Nina</t>
  </si>
  <si>
    <t xml:space="preserve">Kategorie – B - ročník 2017 </t>
  </si>
  <si>
    <t xml:space="preserve">1. Imre Izabela   </t>
  </si>
  <si>
    <t xml:space="preserve">Šestajovice </t>
  </si>
  <si>
    <t xml:space="preserve">  9. Kročková Rozálie</t>
  </si>
  <si>
    <t>2. Varaďová Kateřina</t>
  </si>
  <si>
    <t>10. Kadeřávková Ema</t>
  </si>
  <si>
    <t>3. Barvířová Viktorie</t>
  </si>
  <si>
    <t xml:space="preserve">Česká Lípa  </t>
  </si>
  <si>
    <t>11. Kalinová Tereza</t>
  </si>
  <si>
    <t xml:space="preserve">Říčany  </t>
  </si>
  <si>
    <t>4. Kamenišťáková Dora</t>
  </si>
  <si>
    <t>12. Lindt Isabella</t>
  </si>
  <si>
    <t>5. Frolková Anna</t>
  </si>
  <si>
    <t>13. Hopová Rozálie</t>
  </si>
  <si>
    <t>6. Běťáková Izabela</t>
  </si>
  <si>
    <t>14.Shánělová Dorota Marie</t>
  </si>
  <si>
    <t>7. Ruff Bohdana</t>
  </si>
  <si>
    <t>15. Feltl Ráchel</t>
  </si>
  <si>
    <t>8. Kalvodová Anna</t>
  </si>
  <si>
    <t>16. Kýhos Viktorie</t>
  </si>
  <si>
    <t>17. Schwamberger Sonja</t>
  </si>
  <si>
    <t>24. Kovářová Alice</t>
  </si>
  <si>
    <t>18. Kubíčková Emma</t>
  </si>
  <si>
    <t>25. Třesková Sofie</t>
  </si>
  <si>
    <t>19. Pecová Stella</t>
  </si>
  <si>
    <t>26. Zdobinská Thea</t>
  </si>
  <si>
    <t>20. Menclíková Ester</t>
  </si>
  <si>
    <t>27. Naranbaatar Yesui</t>
  </si>
  <si>
    <t>21. Slámová Viktorie</t>
  </si>
  <si>
    <t>28. Kosková Tereza Mia</t>
  </si>
  <si>
    <t>22. Studentová Rozálie</t>
  </si>
  <si>
    <t>29. Kopecká Kateřina</t>
  </si>
  <si>
    <t>23. Fidriková Monika</t>
  </si>
  <si>
    <t>30. Lexová Viktorie</t>
  </si>
  <si>
    <t>Kategorie – D - ročník 2015</t>
  </si>
  <si>
    <t xml:space="preserve">   1. Urbanová Klára</t>
  </si>
  <si>
    <t xml:space="preserve">  7. Šulcová Štěpánka</t>
  </si>
  <si>
    <t xml:space="preserve">   2. Krejčí Veronika</t>
  </si>
  <si>
    <t xml:space="preserve">  8. Winterová Kristýna</t>
  </si>
  <si>
    <t xml:space="preserve">   3. Grupáčová Veronika</t>
  </si>
  <si>
    <t xml:space="preserve">  9. Riedlová Sofie</t>
  </si>
  <si>
    <t xml:space="preserve">   4. Machová Karla Elis</t>
  </si>
  <si>
    <t>10. Lánská Emma</t>
  </si>
  <si>
    <t xml:space="preserve">   5. Sabelová Karolína</t>
  </si>
  <si>
    <t>11. Zabloudilová Claudia</t>
  </si>
  <si>
    <t xml:space="preserve">   6. Enestová Rozárie</t>
  </si>
  <si>
    <t>12. Putíková Lucie</t>
  </si>
  <si>
    <t>Chrudim</t>
  </si>
  <si>
    <t xml:space="preserve"> Kategorie – H - ročníky 2012 – 2013   VS4 B </t>
  </si>
  <si>
    <t>1. Skalová Anežka</t>
  </si>
  <si>
    <t xml:space="preserve">    8. Chudá Evelína</t>
  </si>
  <si>
    <t>2. Horníčková Johanka</t>
  </si>
  <si>
    <t xml:space="preserve">    9. Veselá Agáta</t>
  </si>
  <si>
    <t>3. Matusek Maya</t>
  </si>
  <si>
    <t xml:space="preserve">  10. Honzíčková Eliška</t>
  </si>
  <si>
    <t xml:space="preserve">4. Holbíková Eliška </t>
  </si>
  <si>
    <t xml:space="preserve">  11. Vašutová Stella</t>
  </si>
  <si>
    <t>5.Horynová Johanka</t>
  </si>
  <si>
    <t xml:space="preserve">  12. Plíšková Laura</t>
  </si>
  <si>
    <t>6. Dropová Beata</t>
  </si>
  <si>
    <t xml:space="preserve">  13. Váňová Lucie</t>
  </si>
  <si>
    <t>7. Vaňková Hermína</t>
  </si>
  <si>
    <t xml:space="preserve">  14. Slobodová Gabriela</t>
  </si>
  <si>
    <t xml:space="preserve">     </t>
  </si>
  <si>
    <t xml:space="preserve">Kategorie - I – ročník 2011   VS4 B                                   </t>
  </si>
  <si>
    <t>1. Hlůžková Denisa</t>
  </si>
  <si>
    <t>2. Brabcová Veronika</t>
  </si>
  <si>
    <t>3. Hartová Nelly</t>
  </si>
  <si>
    <t xml:space="preserve">Doksy </t>
  </si>
  <si>
    <t>4. Kučerová Kristina</t>
  </si>
  <si>
    <t>5. Berková Leontýna</t>
  </si>
  <si>
    <t>6. Lysická Sára</t>
  </si>
  <si>
    <t>Kategorie – J – ročníky 2009-2010   VS5 B</t>
  </si>
  <si>
    <t>1. Cermanová Anna</t>
  </si>
  <si>
    <t xml:space="preserve">   8. Pechmanová Marianna</t>
  </si>
  <si>
    <t>2. Židková Adriana</t>
  </si>
  <si>
    <t xml:space="preserve">   9. Dušánková Natálie Emílie</t>
  </si>
  <si>
    <t>3. Plachá Emily</t>
  </si>
  <si>
    <t>10.  Hlůžková Anna</t>
  </si>
  <si>
    <t>4. Bezoušková Sofie</t>
  </si>
  <si>
    <t>11. Rašková Karolína</t>
  </si>
  <si>
    <t>5. Süss Amélie</t>
  </si>
  <si>
    <t>12. Větrovská Ema</t>
  </si>
  <si>
    <t xml:space="preserve">6. Tomášková Lucie   </t>
  </si>
  <si>
    <t>13. Burešová Eliška</t>
  </si>
  <si>
    <t xml:space="preserve">7. Miláčková Eliška </t>
  </si>
  <si>
    <t xml:space="preserve">Šestajovice     </t>
  </si>
  <si>
    <t xml:space="preserve">Kategorie – G – ročník 2014 </t>
  </si>
  <si>
    <t>1. Ludvíková Rozálie</t>
  </si>
  <si>
    <t xml:space="preserve">  8. Formánková Ella</t>
  </si>
  <si>
    <t>2. Krejčová Eliška</t>
  </si>
  <si>
    <t xml:space="preserve">  9. Hopová Amálie</t>
  </si>
  <si>
    <t>3. Damdingsuren Munkhjin</t>
  </si>
  <si>
    <t>10. Šaverová Emily</t>
  </si>
  <si>
    <t>4. Kratochvílová Lucie</t>
  </si>
  <si>
    <t>11. Hozmanová Elizabeta</t>
  </si>
  <si>
    <t>5. Zaspalová Klára</t>
  </si>
  <si>
    <t>12. Zdobinská Stella</t>
  </si>
  <si>
    <t>6. Gregorová Nikol</t>
  </si>
  <si>
    <t>13. Čechová Věra</t>
  </si>
  <si>
    <t>7. Šohajová Eliška</t>
  </si>
  <si>
    <t>Kategorie – A – ročník 2018</t>
  </si>
  <si>
    <t>1. Jarošová Alžběta</t>
  </si>
  <si>
    <t xml:space="preserve">  9. Švehlová Ludmila</t>
  </si>
  <si>
    <t>2. Šourková Barbora</t>
  </si>
  <si>
    <t>10. Sojková Mariana</t>
  </si>
  <si>
    <t>3. Cirkvová Didia</t>
  </si>
  <si>
    <t>11. Kročková Antonie</t>
  </si>
  <si>
    <t>4. Agh Anastazie</t>
  </si>
  <si>
    <t>12. Agh Rozalie</t>
  </si>
  <si>
    <t>5. Odehnalová Alžběta</t>
  </si>
  <si>
    <t>13. Mynaříková Eliška</t>
  </si>
  <si>
    <t>6. Bukovská Viktorie</t>
  </si>
  <si>
    <t>14. Brabcová Tereza</t>
  </si>
  <si>
    <t>7. Jirsíková Beáta</t>
  </si>
  <si>
    <t>15. Fiřtová Adéla</t>
  </si>
  <si>
    <t>8. Kůdová Rozárie</t>
  </si>
  <si>
    <t>Kategorie – F – ročníky 2015 - 2016   VS1 A</t>
  </si>
  <si>
    <t>Kategorie – G – ročník 2014   VS3 C</t>
  </si>
  <si>
    <t>BR,PR,KL,PŘ</t>
  </si>
  <si>
    <t>1. Jelínková Nikol</t>
  </si>
  <si>
    <t>1. Gašparová Eliška</t>
  </si>
  <si>
    <t>2. Štěrbová Kamila</t>
  </si>
  <si>
    <t>2. Stejskalová Nina</t>
  </si>
  <si>
    <t>3. Kamenská Laura Jitka</t>
  </si>
  <si>
    <t>3. Kučerová Ema</t>
  </si>
  <si>
    <t>4. Prellová Valerie</t>
  </si>
  <si>
    <t>4. Slobodová Markéta</t>
  </si>
  <si>
    <t>5. Horníčková Eliška</t>
  </si>
  <si>
    <t>5. Vysušilová Alžběta</t>
  </si>
  <si>
    <t>6. Man Lia Puma</t>
  </si>
  <si>
    <t>6. Švermová Vanda</t>
  </si>
  <si>
    <t>7. Větrovská Magdalena</t>
  </si>
  <si>
    <t>7. Dvořáková Emma</t>
  </si>
  <si>
    <t>8. Jechová Anna</t>
  </si>
  <si>
    <t>8. Bělochová Elen</t>
  </si>
  <si>
    <t>Kategorie – K – ročník – 2013   VS3 C</t>
  </si>
  <si>
    <t>1. Rejnartová Zuzana</t>
  </si>
  <si>
    <t xml:space="preserve">  9. Krtková Tereza</t>
  </si>
  <si>
    <t>2. Sosnová Adriana</t>
  </si>
  <si>
    <t>10. Kočí Evelína</t>
  </si>
  <si>
    <t>3. Antošová Sára</t>
  </si>
  <si>
    <t>11. Kozelská Beáta</t>
  </si>
  <si>
    <t>4. Tatarinov Valerie</t>
  </si>
  <si>
    <t>12. Bénová Nela</t>
  </si>
  <si>
    <t>5. Brožíková Johanka</t>
  </si>
  <si>
    <t>Vrhlabí</t>
  </si>
  <si>
    <t>13. Staševská Klaudie</t>
  </si>
  <si>
    <t>6. Vodičková Vanesa</t>
  </si>
  <si>
    <t>14. Špaková Elin</t>
  </si>
  <si>
    <t>7. Endalová Barbora</t>
  </si>
  <si>
    <t>15. Chalupecká Michaela</t>
  </si>
  <si>
    <t>8. Hajnová Anna</t>
  </si>
  <si>
    <t>Štefániková Laura</t>
  </si>
  <si>
    <t>Braunová Valentýna</t>
  </si>
  <si>
    <t>Zelenková Elena</t>
  </si>
  <si>
    <t>Kuchařová Barbora</t>
  </si>
  <si>
    <t>Hurtová Rozárie</t>
  </si>
  <si>
    <t>Skalová Tereza</t>
  </si>
  <si>
    <t>Římalová Tereza</t>
  </si>
  <si>
    <t>Bojdová Lada</t>
  </si>
  <si>
    <t>Tykalová Aneta</t>
  </si>
  <si>
    <t>Müllerová Amálie</t>
  </si>
  <si>
    <t>Budinská Darina</t>
  </si>
  <si>
    <t>Kovalová Emma</t>
  </si>
  <si>
    <t>Šindelářová Klára</t>
  </si>
  <si>
    <t>Brázdová Karolína</t>
  </si>
  <si>
    <t>Pokorná Amálie</t>
  </si>
  <si>
    <t>Synková Kateřina</t>
  </si>
  <si>
    <t>Petříková Kristýna</t>
  </si>
  <si>
    <t>Škorpilová Julie</t>
  </si>
  <si>
    <t>Bartásková Michaela</t>
  </si>
  <si>
    <t xml:space="preserve">Šťastná Adéla </t>
  </si>
  <si>
    <t>Věříšová Laura</t>
  </si>
  <si>
    <t>Brožíková Barbora</t>
  </si>
  <si>
    <t>Ondrová Marie</t>
  </si>
  <si>
    <t>Kategorie – L – ročníky 2011 - 2012   VS4 C</t>
  </si>
  <si>
    <t>Kategorie – B ročník 2017</t>
  </si>
  <si>
    <t>Kategorie – D ročník 2015</t>
  </si>
  <si>
    <t xml:space="preserve"> Kategorie – I - ročníky 2011   VS4 B        </t>
  </si>
  <si>
    <t>Kategorie – J – ročník 2009-2010   VS5 B</t>
  </si>
  <si>
    <t>Kategorie A – ročník 2018</t>
  </si>
  <si>
    <t>Kategorie – F ročník  2015 - 2016   VS1 A</t>
  </si>
  <si>
    <t>Kategorie – G ročník  2014   VS3 C</t>
  </si>
  <si>
    <t>Kategorie – K – ročníky  2013   VS3 C</t>
  </si>
  <si>
    <t>Jarošová Alžběta</t>
  </si>
  <si>
    <t>Šourková Barbora</t>
  </si>
  <si>
    <t>Cirkvová Didia</t>
  </si>
  <si>
    <t>Agh Anastazie</t>
  </si>
  <si>
    <t>Odehnalová Alžběta</t>
  </si>
  <si>
    <t>Jirsíková Beáta</t>
  </si>
  <si>
    <t>Švehlová Ludmila</t>
  </si>
  <si>
    <t>Sojková Mariana</t>
  </si>
  <si>
    <t>Kročková Antonie</t>
  </si>
  <si>
    <t>Agh Rozalie</t>
  </si>
  <si>
    <t>Mynaříková Eliška</t>
  </si>
  <si>
    <t>Brabcová Tereza</t>
  </si>
  <si>
    <t>Fiřtová Adéla</t>
  </si>
  <si>
    <t xml:space="preserve">Gymnastika Říčany  </t>
  </si>
  <si>
    <t xml:space="preserve">SG Liberec </t>
  </si>
  <si>
    <t>TJ Sokol Chrudim</t>
  </si>
  <si>
    <t>T.J. Sokol Poděbrady</t>
  </si>
  <si>
    <t xml:space="preserve">T.J. Sokol Poděbrady </t>
  </si>
  <si>
    <t xml:space="preserve">TJ Lokomotiva Česká Lípa  </t>
  </si>
  <si>
    <t>TJ Lokomotiva Česká Lípa</t>
  </si>
  <si>
    <t xml:space="preserve">GT Šestajovice     </t>
  </si>
  <si>
    <t>TJ Stadion Ústí nad Labem</t>
  </si>
  <si>
    <t>TJ Jičín</t>
  </si>
  <si>
    <t>TJ Spartak Vrchlabí</t>
  </si>
  <si>
    <t>Sport pro děti - gymnastika Teplice</t>
  </si>
  <si>
    <t xml:space="preserve">TJ Doksy  </t>
  </si>
  <si>
    <t xml:space="preserve">Imre Izabela   </t>
  </si>
  <si>
    <t>Kamenišťáková Dora</t>
  </si>
  <si>
    <t>Běťáková Izabela</t>
  </si>
  <si>
    <t>Kalvodová Anna</t>
  </si>
  <si>
    <t>Kročková Rozálie</t>
  </si>
  <si>
    <t>Kadeřávková Ema</t>
  </si>
  <si>
    <t>Kalinová Tereza</t>
  </si>
  <si>
    <t>Lindt Isabella</t>
  </si>
  <si>
    <t>Hopová Rozálie</t>
  </si>
  <si>
    <t>Kýhos Viktorie</t>
  </si>
  <si>
    <t>Schwamberger Sonja</t>
  </si>
  <si>
    <t>Studentová Rozálie</t>
  </si>
  <si>
    <t>Kovářová Alice</t>
  </si>
  <si>
    <t>Kosková Tereza Mia</t>
  </si>
  <si>
    <t>Grupáčová Veronika</t>
  </si>
  <si>
    <t>Sabelová Karolína</t>
  </si>
  <si>
    <t>Winterová Kristýna</t>
  </si>
  <si>
    <t>Lánská Emma</t>
  </si>
  <si>
    <t>Putíková Lucie</t>
  </si>
  <si>
    <t>Prellová Valerie</t>
  </si>
  <si>
    <t>Man Lia Puma</t>
  </si>
  <si>
    <t>Jechová Anna</t>
  </si>
  <si>
    <t>Ludvíková Rozálie</t>
  </si>
  <si>
    <t>Krejčová Eliška</t>
  </si>
  <si>
    <t>Damdingsuren Munkhjin</t>
  </si>
  <si>
    <t>Kratochvílová Lucie</t>
  </si>
  <si>
    <t>Gregorová Nikol</t>
  </si>
  <si>
    <t>Formánková Ella</t>
  </si>
  <si>
    <t>Gašparová Eliška</t>
  </si>
  <si>
    <t>Kučerová Ema</t>
  </si>
  <si>
    <t>Bělochová Elen</t>
  </si>
  <si>
    <t>Horníčková Johanka</t>
  </si>
  <si>
    <t>Matusek Maya</t>
  </si>
  <si>
    <t xml:space="preserve">Holbíková Eliška </t>
  </si>
  <si>
    <t>Dropová Beata</t>
  </si>
  <si>
    <t>Vaňková Hermína</t>
  </si>
  <si>
    <t>Vašutová Stella</t>
  </si>
  <si>
    <t>Váňová Lucie</t>
  </si>
  <si>
    <t>Berková Leontýna</t>
  </si>
  <si>
    <t>Cermanová Anna</t>
  </si>
  <si>
    <t>Židková Adriana</t>
  </si>
  <si>
    <t>Plachá Emily</t>
  </si>
  <si>
    <t>Süss Amélie</t>
  </si>
  <si>
    <t xml:space="preserve">Tomášková Lucie   </t>
  </si>
  <si>
    <t xml:space="preserve">Miláčková Eliška </t>
  </si>
  <si>
    <t>Pechmanová Marianna</t>
  </si>
  <si>
    <t>Hlůžková Anna</t>
  </si>
  <si>
    <t>Auerswaldová Agáta</t>
  </si>
  <si>
    <t>Řeháková Sára</t>
  </si>
  <si>
    <t>Honzíčková Anežka</t>
  </si>
  <si>
    <t>Vysušilová Anežka</t>
  </si>
  <si>
    <t>Pavelková Mariana</t>
  </si>
  <si>
    <t>Dvorská Nina</t>
  </si>
  <si>
    <t>Antošová Sára</t>
  </si>
  <si>
    <t>Brožíková Johanka</t>
  </si>
  <si>
    <t>Endalová Barbora</t>
  </si>
  <si>
    <t>Hajnová Anna</t>
  </si>
  <si>
    <t xml:space="preserve">Folprechtová Anna </t>
  </si>
  <si>
    <t>Kategorie – E ročník 2014</t>
  </si>
  <si>
    <t>Kategorie – N – ročníky 2009  VS5 C</t>
  </si>
  <si>
    <t>Kategorie – M – ročníky 2010  VS5 C</t>
  </si>
  <si>
    <t>Lexová Viktorie</t>
  </si>
  <si>
    <t>5-6</t>
  </si>
  <si>
    <t>Kategorie - H – ročník 2012 - 2013    VS4 B</t>
  </si>
  <si>
    <t>Horynová Johana</t>
  </si>
  <si>
    <t>NS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</si>
</sst>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8" fillId="0" borderId="0" xfId="0" applyFont="1"/>
    <xf numFmtId="0" fontId="2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2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2" fontId="2" fillId="0" borderId="21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6" borderId="26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vertical="center"/>
    </xf>
    <xf numFmtId="0" fontId="9" fillId="6" borderId="26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right" vertical="center"/>
    </xf>
    <xf numFmtId="2" fontId="5" fillId="6" borderId="24" xfId="0" applyNumberFormat="1" applyFont="1" applyFill="1" applyBorder="1" applyAlignment="1">
      <alignment horizontal="center" vertical="center"/>
    </xf>
    <xf numFmtId="164" fontId="5" fillId="6" borderId="22" xfId="0" applyNumberFormat="1" applyFont="1" applyFill="1" applyBorder="1" applyAlignment="1">
      <alignment horizontal="center" vertical="center"/>
    </xf>
    <xf numFmtId="164" fontId="5" fillId="6" borderId="23" xfId="0" applyNumberFormat="1" applyFont="1" applyFill="1" applyBorder="1" applyAlignment="1">
      <alignment horizontal="right" vertical="center"/>
    </xf>
    <xf numFmtId="164" fontId="5" fillId="6" borderId="26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2" fontId="5" fillId="6" borderId="21" xfId="0" applyNumberFormat="1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center" vertical="center"/>
    </xf>
    <xf numFmtId="164" fontId="5" fillId="6" borderId="20" xfId="0" applyNumberFormat="1" applyFont="1" applyFill="1" applyBorder="1" applyAlignment="1">
      <alignment vertical="center"/>
    </xf>
    <xf numFmtId="164" fontId="5" fillId="6" borderId="18" xfId="0" applyNumberFormat="1" applyFont="1" applyFill="1" applyBorder="1" applyAlignment="1">
      <alignment vertical="center"/>
    </xf>
    <xf numFmtId="164" fontId="2" fillId="5" borderId="20" xfId="0" applyNumberFormat="1" applyFont="1" applyFill="1" applyBorder="1" applyAlignment="1">
      <alignment vertical="center"/>
    </xf>
    <xf numFmtId="164" fontId="2" fillId="5" borderId="20" xfId="0" applyNumberFormat="1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164" fontId="5" fillId="6" borderId="20" xfId="0" applyNumberFormat="1" applyFont="1" applyFill="1" applyBorder="1" applyAlignment="1">
      <alignment horizontal="right" vertical="center"/>
    </xf>
    <xf numFmtId="164" fontId="5" fillId="5" borderId="20" xfId="0" applyNumberFormat="1" applyFont="1" applyFill="1" applyBorder="1" applyAlignment="1">
      <alignment horizontal="right" vertical="center"/>
    </xf>
    <xf numFmtId="0" fontId="5" fillId="6" borderId="2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vertical="center"/>
    </xf>
    <xf numFmtId="0" fontId="9" fillId="6" borderId="32" xfId="0" applyFont="1" applyFill="1" applyBorder="1" applyAlignment="1">
      <alignment vertical="center"/>
    </xf>
    <xf numFmtId="0" fontId="5" fillId="6" borderId="21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vertical="center"/>
    </xf>
    <xf numFmtId="0" fontId="9" fillId="6" borderId="42" xfId="0" applyFont="1" applyFill="1" applyBorder="1" applyAlignment="1">
      <alignment vertical="center"/>
    </xf>
    <xf numFmtId="0" fontId="9" fillId="6" borderId="23" xfId="0" applyFont="1" applyFill="1" applyBorder="1" applyAlignment="1">
      <alignment vertical="center"/>
    </xf>
    <xf numFmtId="164" fontId="5" fillId="5" borderId="23" xfId="0" applyNumberFormat="1" applyFont="1" applyFill="1" applyBorder="1" applyAlignment="1">
      <alignment horizontal="right" vertical="center"/>
    </xf>
    <xf numFmtId="0" fontId="9" fillId="6" borderId="20" xfId="0" applyFont="1" applyFill="1" applyBorder="1" applyAlignment="1">
      <alignment vertical="center"/>
    </xf>
    <xf numFmtId="0" fontId="5" fillId="6" borderId="31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164" fontId="5" fillId="6" borderId="23" xfId="0" applyNumberFormat="1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vertical="center"/>
    </xf>
    <xf numFmtId="164" fontId="5" fillId="6" borderId="20" xfId="0" applyNumberFormat="1" applyFont="1" applyFill="1" applyBorder="1" applyAlignment="1">
      <alignment horizontal="center" vertical="center"/>
    </xf>
    <xf numFmtId="164" fontId="5" fillId="5" borderId="23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2" fillId="4" borderId="4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2" fontId="2" fillId="4" borderId="21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164" fontId="5" fillId="6" borderId="0" xfId="0" applyNumberFormat="1" applyFont="1" applyFill="1" applyAlignment="1">
      <alignment horizontal="center" vertical="center"/>
    </xf>
    <xf numFmtId="164" fontId="5" fillId="6" borderId="0" xfId="0" applyNumberFormat="1" applyFont="1" applyFill="1" applyAlignment="1">
      <alignment horizontal="right" vertical="center"/>
    </xf>
    <xf numFmtId="0" fontId="9" fillId="6" borderId="18" xfId="0" applyFont="1" applyFill="1" applyBorder="1"/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right" vertical="center"/>
    </xf>
    <xf numFmtId="164" fontId="5" fillId="6" borderId="0" xfId="0" applyNumberFormat="1" applyFont="1" applyFill="1" applyBorder="1" applyAlignment="1">
      <alignment horizontal="center" vertical="center"/>
    </xf>
    <xf numFmtId="164" fontId="5" fillId="6" borderId="0" xfId="0" applyNumberFormat="1" applyFont="1" applyFill="1" applyBorder="1" applyAlignment="1">
      <alignment horizontal="right" vertical="center"/>
    </xf>
    <xf numFmtId="0" fontId="5" fillId="7" borderId="1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vertical="center"/>
    </xf>
    <xf numFmtId="0" fontId="5" fillId="7" borderId="3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vertical="center"/>
    </xf>
    <xf numFmtId="2" fontId="5" fillId="7" borderId="24" xfId="0" applyNumberFormat="1" applyFon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 vertical="center"/>
    </xf>
    <xf numFmtId="164" fontId="5" fillId="7" borderId="23" xfId="0" applyNumberFormat="1" applyFont="1" applyFill="1" applyBorder="1" applyAlignment="1">
      <alignment horizontal="right" vertical="center"/>
    </xf>
    <xf numFmtId="164" fontId="5" fillId="7" borderId="32" xfId="0" applyNumberFormat="1" applyFont="1" applyFill="1" applyBorder="1" applyAlignment="1">
      <alignment vertical="center"/>
    </xf>
    <xf numFmtId="0" fontId="5" fillId="7" borderId="15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vertical="center"/>
    </xf>
    <xf numFmtId="0" fontId="5" fillId="7" borderId="4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vertical="center"/>
    </xf>
    <xf numFmtId="2" fontId="5" fillId="7" borderId="21" xfId="0" applyNumberFormat="1" applyFont="1" applyFill="1" applyBorder="1" applyAlignment="1">
      <alignment horizontal="center" vertical="center"/>
    </xf>
    <xf numFmtId="164" fontId="5" fillId="7" borderId="17" xfId="0" applyNumberFormat="1" applyFont="1" applyFill="1" applyBorder="1" applyAlignment="1">
      <alignment horizontal="center" vertical="center"/>
    </xf>
    <xf numFmtId="164" fontId="5" fillId="7" borderId="20" xfId="0" applyNumberFormat="1" applyFont="1" applyFill="1" applyBorder="1" applyAlignment="1">
      <alignment horizontal="right" vertical="center"/>
    </xf>
    <xf numFmtId="164" fontId="5" fillId="7" borderId="42" xfId="0" applyNumberFormat="1" applyFont="1" applyFill="1" applyBorder="1" applyAlignment="1">
      <alignment vertical="center"/>
    </xf>
    <xf numFmtId="164" fontId="5" fillId="6" borderId="3" xfId="0" applyNumberFormat="1" applyFont="1" applyFill="1" applyBorder="1" applyAlignment="1">
      <alignment horizontal="right" vertical="center"/>
    </xf>
    <xf numFmtId="2" fontId="5" fillId="6" borderId="50" xfId="0" applyNumberFormat="1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right" vertical="center"/>
    </xf>
    <xf numFmtId="2" fontId="5" fillId="6" borderId="4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6" borderId="37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right" vertical="center"/>
    </xf>
    <xf numFmtId="2" fontId="5" fillId="6" borderId="38" xfId="0" applyNumberFormat="1" applyFont="1" applyFill="1" applyBorder="1" applyAlignment="1">
      <alignment horizontal="center" vertical="center"/>
    </xf>
    <xf numFmtId="2" fontId="5" fillId="6" borderId="36" xfId="0" applyNumberFormat="1" applyFont="1" applyFill="1" applyBorder="1" applyAlignment="1">
      <alignment horizontal="center" vertical="center"/>
    </xf>
    <xf numFmtId="2" fontId="5" fillId="6" borderId="39" xfId="0" applyNumberFormat="1" applyFont="1" applyFill="1" applyBorder="1" applyAlignment="1">
      <alignment horizontal="center" vertical="center"/>
    </xf>
    <xf numFmtId="164" fontId="5" fillId="6" borderId="36" xfId="0" applyNumberFormat="1" applyFont="1" applyFill="1" applyBorder="1" applyAlignment="1">
      <alignment horizontal="center" vertical="center"/>
    </xf>
    <xf numFmtId="164" fontId="5" fillId="6" borderId="39" xfId="0" applyNumberFormat="1" applyFont="1" applyFill="1" applyBorder="1" applyAlignment="1">
      <alignment horizontal="center" vertical="center"/>
    </xf>
    <xf numFmtId="164" fontId="5" fillId="6" borderId="40" xfId="0" applyNumberFormat="1" applyFont="1" applyFill="1" applyBorder="1" applyAlignment="1">
      <alignment vertical="center"/>
    </xf>
    <xf numFmtId="2" fontId="5" fillId="6" borderId="17" xfId="0" applyNumberFormat="1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/>
    </xf>
    <xf numFmtId="2" fontId="5" fillId="5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64" fontId="5" fillId="6" borderId="25" xfId="0" applyNumberFormat="1" applyFont="1" applyFill="1" applyBorder="1" applyAlignment="1">
      <alignment horizontal="center" vertical="center"/>
    </xf>
    <xf numFmtId="164" fontId="5" fillId="6" borderId="27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5" fillId="7" borderId="25" xfId="0" applyNumberFormat="1" applyFont="1" applyFill="1" applyBorder="1" applyAlignment="1">
      <alignment horizontal="center" vertical="center"/>
    </xf>
    <xf numFmtId="164" fontId="5" fillId="7" borderId="27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2"/>
  <sheetViews>
    <sheetView tabSelected="1" topLeftCell="A145" workbookViewId="0">
      <selection activeCell="M155" sqref="M155"/>
    </sheetView>
  </sheetViews>
  <sheetFormatPr defaultColWidth="9.140625" defaultRowHeight="12.75"/>
  <cols>
    <col min="1" max="1" width="5.28515625" style="20" customWidth="1"/>
    <col min="2" max="2" width="22.42578125" style="10" customWidth="1"/>
    <col min="3" max="3" width="7.140625" style="10" bestFit="1" customWidth="1"/>
    <col min="4" max="4" width="23" style="10" customWidth="1"/>
    <col min="5" max="17" width="6.7109375" style="10" customWidth="1"/>
    <col min="18" max="18" width="7.85546875" style="10" bestFit="1" customWidth="1"/>
    <col min="19" max="16384" width="9.140625" style="10"/>
  </cols>
  <sheetData>
    <row r="1" spans="1:23" ht="20.100000000000001" customHeight="1" thickBot="1">
      <c r="A1" s="221" t="s">
        <v>491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41"/>
    </row>
    <row r="2" spans="1:23" ht="12" customHeight="1">
      <c r="A2" s="242" t="s">
        <v>8</v>
      </c>
      <c r="B2" s="227" t="s">
        <v>0</v>
      </c>
      <c r="C2" s="245" t="s">
        <v>17</v>
      </c>
      <c r="D2" s="247" t="s">
        <v>1</v>
      </c>
      <c r="E2" s="12"/>
      <c r="F2" s="13"/>
      <c r="G2" s="13"/>
      <c r="H2" s="13"/>
      <c r="I2" s="13"/>
      <c r="J2" s="207"/>
      <c r="K2" s="11"/>
      <c r="L2" s="249" t="s">
        <v>9</v>
      </c>
      <c r="M2" s="250"/>
      <c r="N2" s="251"/>
      <c r="O2" s="249" t="s">
        <v>6</v>
      </c>
      <c r="P2" s="252"/>
      <c r="Q2" s="253"/>
      <c r="R2" s="247" t="s">
        <v>7</v>
      </c>
    </row>
    <row r="3" spans="1:23" ht="13.5" thickBot="1">
      <c r="A3" s="243"/>
      <c r="B3" s="244"/>
      <c r="C3" s="246"/>
      <c r="D3" s="248"/>
      <c r="E3" s="14"/>
      <c r="F3" s="15"/>
      <c r="G3" s="15"/>
      <c r="H3" s="15"/>
      <c r="I3" s="15"/>
      <c r="J3" s="15"/>
      <c r="K3" s="16"/>
      <c r="L3" s="53" t="s">
        <v>10</v>
      </c>
      <c r="M3" s="59" t="s">
        <v>11</v>
      </c>
      <c r="N3" s="77" t="s">
        <v>3</v>
      </c>
      <c r="O3" s="53" t="s">
        <v>10</v>
      </c>
      <c r="P3" s="59" t="s">
        <v>11</v>
      </c>
      <c r="Q3" s="77" t="s">
        <v>3</v>
      </c>
      <c r="R3" s="248"/>
    </row>
    <row r="4" spans="1:23" s="21" customFormat="1" ht="16.5" customHeight="1">
      <c r="A4" s="192">
        <v>1</v>
      </c>
      <c r="B4" s="193" t="s">
        <v>111</v>
      </c>
      <c r="C4" s="194">
        <v>2018</v>
      </c>
      <c r="D4" s="193" t="s">
        <v>233</v>
      </c>
      <c r="E4" s="122"/>
      <c r="F4" s="123"/>
      <c r="G4" s="124"/>
      <c r="H4" s="123"/>
      <c r="I4" s="123"/>
      <c r="J4" s="123"/>
      <c r="K4" s="195"/>
      <c r="L4" s="196">
        <v>5</v>
      </c>
      <c r="M4" s="197">
        <v>8.9499999999999993</v>
      </c>
      <c r="N4" s="198">
        <f t="shared" ref="N4:N17" si="0">SUM(L4:M4)</f>
        <v>13.95</v>
      </c>
      <c r="O4" s="196">
        <v>5</v>
      </c>
      <c r="P4" s="199">
        <v>9.5500000000000007</v>
      </c>
      <c r="Q4" s="200">
        <f t="shared" ref="Q4:Q17" si="1">SUM(O4:P4)</f>
        <v>14.55</v>
      </c>
      <c r="R4" s="201">
        <f t="shared" ref="R4:R17" si="2">N4+Q4</f>
        <v>28.5</v>
      </c>
      <c r="S4" s="10"/>
    </row>
    <row r="5" spans="1:23" s="21" customFormat="1" ht="16.5" customHeight="1">
      <c r="A5" s="132">
        <f>A4+1</f>
        <v>2</v>
      </c>
      <c r="B5" s="121" t="s">
        <v>498</v>
      </c>
      <c r="C5" s="148">
        <v>2018</v>
      </c>
      <c r="D5" s="121" t="s">
        <v>511</v>
      </c>
      <c r="E5" s="122"/>
      <c r="F5" s="123"/>
      <c r="G5" s="124"/>
      <c r="H5" s="123"/>
      <c r="I5" s="123"/>
      <c r="J5" s="123"/>
      <c r="K5" s="195"/>
      <c r="L5" s="125">
        <v>5</v>
      </c>
      <c r="M5" s="202">
        <v>9.0500000000000007</v>
      </c>
      <c r="N5" s="204">
        <f t="shared" si="0"/>
        <v>14.05</v>
      </c>
      <c r="O5" s="125">
        <v>5</v>
      </c>
      <c r="P5" s="126">
        <v>9</v>
      </c>
      <c r="Q5" s="150">
        <f t="shared" si="1"/>
        <v>14</v>
      </c>
      <c r="R5" s="128">
        <f t="shared" si="2"/>
        <v>28.05</v>
      </c>
      <c r="S5" s="10"/>
      <c r="T5" s="10"/>
      <c r="U5" s="10"/>
      <c r="V5" s="10"/>
      <c r="W5" s="10"/>
    </row>
    <row r="6" spans="1:23" s="21" customFormat="1" ht="16.5" customHeight="1">
      <c r="A6" s="132">
        <f t="shared" ref="A6:A17" si="3">A5+1</f>
        <v>3</v>
      </c>
      <c r="B6" s="121" t="s">
        <v>503</v>
      </c>
      <c r="C6" s="148">
        <v>2018</v>
      </c>
      <c r="D6" s="121" t="s">
        <v>225</v>
      </c>
      <c r="E6" s="122"/>
      <c r="F6" s="123"/>
      <c r="G6" s="124"/>
      <c r="H6" s="123"/>
      <c r="I6" s="123"/>
      <c r="J6" s="123"/>
      <c r="K6" s="195"/>
      <c r="L6" s="125">
        <v>5</v>
      </c>
      <c r="M6" s="202">
        <v>8.85</v>
      </c>
      <c r="N6" s="203">
        <f t="shared" si="0"/>
        <v>13.85</v>
      </c>
      <c r="O6" s="125">
        <v>5</v>
      </c>
      <c r="P6" s="126">
        <v>8.85</v>
      </c>
      <c r="Q6" s="150">
        <f t="shared" si="1"/>
        <v>13.85</v>
      </c>
      <c r="R6" s="128">
        <f t="shared" si="2"/>
        <v>27.7</v>
      </c>
      <c r="S6" s="10"/>
      <c r="T6" s="10"/>
      <c r="U6" s="10"/>
      <c r="V6" s="10"/>
      <c r="W6" s="10"/>
    </row>
    <row r="7" spans="1:23" ht="16.5" customHeight="1">
      <c r="A7" s="50">
        <f t="shared" si="3"/>
        <v>4</v>
      </c>
      <c r="B7" s="75" t="s">
        <v>500</v>
      </c>
      <c r="C7" s="64">
        <v>2018</v>
      </c>
      <c r="D7" s="75" t="s">
        <v>511</v>
      </c>
      <c r="E7" s="34"/>
      <c r="F7" s="20"/>
      <c r="G7" s="27"/>
      <c r="H7" s="20"/>
      <c r="I7" s="20"/>
      <c r="J7" s="208"/>
      <c r="K7" s="190"/>
      <c r="L7" s="22">
        <v>5</v>
      </c>
      <c r="M7" s="23">
        <v>9</v>
      </c>
      <c r="N7" s="24">
        <f t="shared" si="0"/>
        <v>14</v>
      </c>
      <c r="O7" s="22">
        <v>5</v>
      </c>
      <c r="P7" s="25">
        <v>8.6</v>
      </c>
      <c r="Q7" s="71">
        <f t="shared" si="1"/>
        <v>13.6</v>
      </c>
      <c r="R7" s="26">
        <f t="shared" si="2"/>
        <v>27.6</v>
      </c>
      <c r="T7" s="21"/>
      <c r="U7" s="21"/>
      <c r="V7" s="21"/>
      <c r="W7" s="21"/>
    </row>
    <row r="8" spans="1:23" ht="16.5" customHeight="1">
      <c r="A8" s="205" t="s">
        <v>583</v>
      </c>
      <c r="B8" s="75" t="s">
        <v>502</v>
      </c>
      <c r="C8" s="64">
        <v>2018</v>
      </c>
      <c r="D8" s="75" t="s">
        <v>225</v>
      </c>
      <c r="E8" s="34"/>
      <c r="F8" s="20"/>
      <c r="G8" s="27"/>
      <c r="H8" s="20"/>
      <c r="I8" s="20"/>
      <c r="J8" s="208"/>
      <c r="K8" s="190"/>
      <c r="L8" s="22">
        <v>5</v>
      </c>
      <c r="M8" s="23">
        <v>8.6</v>
      </c>
      <c r="N8" s="24">
        <f t="shared" si="0"/>
        <v>13.6</v>
      </c>
      <c r="O8" s="22">
        <v>5</v>
      </c>
      <c r="P8" s="25">
        <v>8.25</v>
      </c>
      <c r="Q8" s="71">
        <f t="shared" si="1"/>
        <v>13.25</v>
      </c>
      <c r="R8" s="26">
        <f t="shared" si="2"/>
        <v>26.85</v>
      </c>
      <c r="T8" s="21"/>
      <c r="U8" s="21"/>
      <c r="V8" s="21"/>
      <c r="W8" s="21"/>
    </row>
    <row r="9" spans="1:23" ht="16.5" customHeight="1">
      <c r="A9" s="205" t="s">
        <v>583</v>
      </c>
      <c r="B9" s="75" t="s">
        <v>504</v>
      </c>
      <c r="C9" s="64">
        <v>2018</v>
      </c>
      <c r="D9" s="75" t="s">
        <v>511</v>
      </c>
      <c r="E9" s="34"/>
      <c r="F9" s="20"/>
      <c r="G9" s="27"/>
      <c r="H9" s="20"/>
      <c r="I9" s="20"/>
      <c r="J9" s="208"/>
      <c r="K9" s="190"/>
      <c r="L9" s="22">
        <v>5</v>
      </c>
      <c r="M9" s="23">
        <v>8.6</v>
      </c>
      <c r="N9" s="24">
        <f t="shared" si="0"/>
        <v>13.6</v>
      </c>
      <c r="O9" s="22">
        <v>5</v>
      </c>
      <c r="P9" s="25">
        <v>8.25</v>
      </c>
      <c r="Q9" s="72">
        <f t="shared" si="1"/>
        <v>13.25</v>
      </c>
      <c r="R9" s="26">
        <f t="shared" si="2"/>
        <v>26.85</v>
      </c>
      <c r="T9" s="21"/>
      <c r="U9" s="21"/>
      <c r="V9" s="21"/>
      <c r="W9" s="21"/>
    </row>
    <row r="10" spans="1:23" ht="16.5" customHeight="1">
      <c r="A10" s="50">
        <v>7</v>
      </c>
      <c r="B10" s="75" t="s">
        <v>497</v>
      </c>
      <c r="C10" s="64">
        <v>2018</v>
      </c>
      <c r="D10" s="75" t="s">
        <v>225</v>
      </c>
      <c r="E10" s="34"/>
      <c r="F10" s="20"/>
      <c r="G10" s="27"/>
      <c r="H10" s="20"/>
      <c r="I10" s="20"/>
      <c r="J10" s="208"/>
      <c r="K10" s="190"/>
      <c r="L10" s="22">
        <v>5</v>
      </c>
      <c r="M10" s="23">
        <v>8.4499999999999993</v>
      </c>
      <c r="N10" s="24">
        <f t="shared" si="0"/>
        <v>13.45</v>
      </c>
      <c r="O10" s="22">
        <v>5</v>
      </c>
      <c r="P10" s="25">
        <v>8.4</v>
      </c>
      <c r="Q10" s="71">
        <f t="shared" si="1"/>
        <v>13.4</v>
      </c>
      <c r="R10" s="26">
        <f t="shared" si="2"/>
        <v>26.85</v>
      </c>
      <c r="T10" s="21"/>
      <c r="U10" s="21"/>
      <c r="V10" s="21"/>
      <c r="W10" s="21"/>
    </row>
    <row r="11" spans="1:23" ht="16.5" customHeight="1">
      <c r="A11" s="50">
        <f>A10+1</f>
        <v>8</v>
      </c>
      <c r="B11" s="75" t="s">
        <v>506</v>
      </c>
      <c r="C11" s="64">
        <v>2018</v>
      </c>
      <c r="D11" s="75" t="s">
        <v>216</v>
      </c>
      <c r="E11" s="34"/>
      <c r="F11" s="20"/>
      <c r="G11" s="27"/>
      <c r="H11" s="20"/>
      <c r="I11" s="20"/>
      <c r="J11" s="208"/>
      <c r="K11" s="190"/>
      <c r="L11" s="22">
        <v>5</v>
      </c>
      <c r="M11" s="23">
        <v>8.15</v>
      </c>
      <c r="N11" s="24">
        <f t="shared" si="0"/>
        <v>13.15</v>
      </c>
      <c r="O11" s="22">
        <v>5</v>
      </c>
      <c r="P11" s="25">
        <v>8.0500000000000007</v>
      </c>
      <c r="Q11" s="72">
        <f t="shared" si="1"/>
        <v>13.05</v>
      </c>
      <c r="R11" s="26">
        <f t="shared" si="2"/>
        <v>26.200000000000003</v>
      </c>
      <c r="T11" s="21"/>
      <c r="U11" s="21"/>
      <c r="V11" s="21"/>
      <c r="W11" s="21"/>
    </row>
    <row r="12" spans="1:23" ht="16.5" customHeight="1">
      <c r="A12" s="50">
        <f t="shared" si="3"/>
        <v>9</v>
      </c>
      <c r="B12" s="75" t="s">
        <v>495</v>
      </c>
      <c r="C12" s="64">
        <v>2018</v>
      </c>
      <c r="D12" s="75" t="s">
        <v>225</v>
      </c>
      <c r="E12" s="34"/>
      <c r="F12" s="20"/>
      <c r="G12" s="27"/>
      <c r="H12" s="20"/>
      <c r="I12" s="20"/>
      <c r="J12" s="208"/>
      <c r="K12" s="190"/>
      <c r="L12" s="22">
        <v>5</v>
      </c>
      <c r="M12" s="23">
        <v>8.75</v>
      </c>
      <c r="N12" s="24">
        <f t="shared" si="0"/>
        <v>13.75</v>
      </c>
      <c r="O12" s="22">
        <v>4</v>
      </c>
      <c r="P12" s="25">
        <v>8.1999999999999993</v>
      </c>
      <c r="Q12" s="71">
        <f t="shared" si="1"/>
        <v>12.2</v>
      </c>
      <c r="R12" s="26">
        <f t="shared" si="2"/>
        <v>25.95</v>
      </c>
      <c r="T12" s="21"/>
      <c r="U12" s="21"/>
      <c r="V12" s="21"/>
      <c r="W12" s="21"/>
    </row>
    <row r="13" spans="1:23" ht="16.5" customHeight="1">
      <c r="A13" s="50">
        <f t="shared" si="3"/>
        <v>10</v>
      </c>
      <c r="B13" s="75" t="s">
        <v>501</v>
      </c>
      <c r="C13" s="64">
        <v>2018</v>
      </c>
      <c r="D13" s="75" t="s">
        <v>233</v>
      </c>
      <c r="E13" s="34"/>
      <c r="F13" s="20"/>
      <c r="G13" s="27"/>
      <c r="H13" s="20"/>
      <c r="I13" s="20"/>
      <c r="J13" s="208"/>
      <c r="K13" s="190"/>
      <c r="L13" s="22">
        <v>5</v>
      </c>
      <c r="M13" s="23">
        <v>8.4499999999999993</v>
      </c>
      <c r="N13" s="24">
        <f t="shared" si="0"/>
        <v>13.45</v>
      </c>
      <c r="O13" s="22">
        <v>4</v>
      </c>
      <c r="P13" s="25">
        <v>8.4499999999999993</v>
      </c>
      <c r="Q13" s="71">
        <f t="shared" si="1"/>
        <v>12.45</v>
      </c>
      <c r="R13" s="26">
        <f t="shared" si="2"/>
        <v>25.9</v>
      </c>
      <c r="T13" s="21"/>
      <c r="U13" s="21"/>
      <c r="V13" s="21"/>
      <c r="W13" s="21"/>
    </row>
    <row r="14" spans="1:23" ht="16.5" customHeight="1">
      <c r="A14" s="50">
        <f t="shared" si="3"/>
        <v>11</v>
      </c>
      <c r="B14" s="75" t="s">
        <v>496</v>
      </c>
      <c r="C14" s="64">
        <v>2018</v>
      </c>
      <c r="D14" s="75" t="s">
        <v>519</v>
      </c>
      <c r="E14" s="34"/>
      <c r="F14" s="20"/>
      <c r="G14" s="27"/>
      <c r="H14" s="20"/>
      <c r="I14" s="20"/>
      <c r="J14" s="208"/>
      <c r="K14" s="190"/>
      <c r="L14" s="22">
        <v>5</v>
      </c>
      <c r="M14" s="23">
        <v>7.35</v>
      </c>
      <c r="N14" s="24">
        <f t="shared" si="0"/>
        <v>12.35</v>
      </c>
      <c r="O14" s="22">
        <v>4</v>
      </c>
      <c r="P14" s="25">
        <v>7.55</v>
      </c>
      <c r="Q14" s="71">
        <f t="shared" si="1"/>
        <v>11.55</v>
      </c>
      <c r="R14" s="26">
        <f t="shared" si="2"/>
        <v>23.9</v>
      </c>
      <c r="T14" s="21"/>
      <c r="U14" s="21"/>
      <c r="V14" s="21"/>
      <c r="W14" s="21"/>
    </row>
    <row r="15" spans="1:23" ht="16.5" customHeight="1">
      <c r="A15" s="50">
        <f t="shared" si="3"/>
        <v>12</v>
      </c>
      <c r="B15" s="75" t="s">
        <v>499</v>
      </c>
      <c r="C15" s="64">
        <v>2018</v>
      </c>
      <c r="D15" s="75" t="s">
        <v>225</v>
      </c>
      <c r="E15" s="34"/>
      <c r="F15" s="20"/>
      <c r="G15" s="27"/>
      <c r="H15" s="20"/>
      <c r="I15" s="20"/>
      <c r="J15" s="208"/>
      <c r="K15" s="190"/>
      <c r="L15" s="22">
        <v>4</v>
      </c>
      <c r="M15" s="23">
        <v>7.95</v>
      </c>
      <c r="N15" s="24">
        <f t="shared" si="0"/>
        <v>11.95</v>
      </c>
      <c r="O15" s="22">
        <v>4</v>
      </c>
      <c r="P15" s="25">
        <v>7.55</v>
      </c>
      <c r="Q15" s="71">
        <f t="shared" si="1"/>
        <v>11.55</v>
      </c>
      <c r="R15" s="26">
        <f t="shared" si="2"/>
        <v>23.5</v>
      </c>
      <c r="T15" s="21"/>
      <c r="U15" s="21"/>
      <c r="V15" s="21"/>
      <c r="W15" s="21"/>
    </row>
    <row r="16" spans="1:23" ht="16.5" customHeight="1">
      <c r="A16" s="50">
        <f t="shared" si="3"/>
        <v>13</v>
      </c>
      <c r="B16" s="75" t="s">
        <v>507</v>
      </c>
      <c r="C16" s="64">
        <v>2018</v>
      </c>
      <c r="D16" s="75" t="s">
        <v>233</v>
      </c>
      <c r="E16" s="34"/>
      <c r="F16" s="93"/>
      <c r="G16" s="94"/>
      <c r="H16" s="93"/>
      <c r="I16" s="93"/>
      <c r="J16" s="93"/>
      <c r="K16" s="190"/>
      <c r="L16" s="22">
        <v>5</v>
      </c>
      <c r="M16" s="23">
        <v>7.45</v>
      </c>
      <c r="N16" s="24">
        <f t="shared" si="0"/>
        <v>12.45</v>
      </c>
      <c r="O16" s="22">
        <v>3</v>
      </c>
      <c r="P16" s="25">
        <v>7.1</v>
      </c>
      <c r="Q16" s="72">
        <f t="shared" si="1"/>
        <v>10.1</v>
      </c>
      <c r="R16" s="26">
        <f t="shared" si="2"/>
        <v>22.549999999999997</v>
      </c>
      <c r="T16" s="21"/>
      <c r="U16" s="21"/>
      <c r="V16" s="21"/>
      <c r="W16" s="21"/>
    </row>
    <row r="17" spans="1:23" ht="16.5" customHeight="1" thickBot="1">
      <c r="A17" s="61">
        <f t="shared" si="3"/>
        <v>14</v>
      </c>
      <c r="B17" s="76" t="s">
        <v>505</v>
      </c>
      <c r="C17" s="65">
        <v>2018</v>
      </c>
      <c r="D17" s="76" t="s">
        <v>233</v>
      </c>
      <c r="E17" s="80"/>
      <c r="F17" s="28"/>
      <c r="G17" s="29"/>
      <c r="H17" s="28"/>
      <c r="I17" s="28"/>
      <c r="J17" s="28"/>
      <c r="K17" s="191"/>
      <c r="L17" s="30">
        <v>4</v>
      </c>
      <c r="M17" s="58">
        <v>7.5</v>
      </c>
      <c r="N17" s="60">
        <f t="shared" si="0"/>
        <v>11.5</v>
      </c>
      <c r="O17" s="30">
        <v>3</v>
      </c>
      <c r="P17" s="31">
        <v>6.85</v>
      </c>
      <c r="Q17" s="73">
        <f t="shared" si="1"/>
        <v>9.85</v>
      </c>
      <c r="R17" s="49">
        <f t="shared" si="2"/>
        <v>21.35</v>
      </c>
      <c r="T17" s="21"/>
      <c r="U17" s="21"/>
      <c r="V17" s="21"/>
      <c r="W17" s="21"/>
    </row>
    <row r="18" spans="1:23" ht="16.5" customHeight="1"/>
    <row r="19" spans="1:23" ht="16.5" customHeight="1"/>
    <row r="20" spans="1:23" ht="16.5" customHeight="1"/>
    <row r="21" spans="1:23" ht="16.5" customHeight="1"/>
    <row r="22" spans="1:23" ht="16.5" customHeight="1"/>
    <row r="23" spans="1:23" ht="16.5" customHeight="1"/>
    <row r="24" spans="1:23" ht="16.5" customHeight="1"/>
    <row r="25" spans="1:23" ht="16.5" customHeight="1"/>
    <row r="26" spans="1:23" ht="16.5" customHeight="1"/>
    <row r="27" spans="1:23" ht="16.5" customHeight="1"/>
    <row r="28" spans="1:23" ht="16.5" customHeight="1"/>
    <row r="29" spans="1:23" ht="16.5" customHeight="1"/>
    <row r="30" spans="1:23" ht="16.5" customHeight="1"/>
    <row r="31" spans="1:23" ht="16.5" customHeight="1"/>
    <row r="32" spans="1:23" ht="16.5" customHeight="1"/>
    <row r="33" spans="1:23" ht="16.5" customHeight="1" thickBot="1"/>
    <row r="34" spans="1:23" ht="20.100000000000001" customHeight="1" thickBot="1">
      <c r="A34" s="216" t="s">
        <v>487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4"/>
    </row>
    <row r="35" spans="1:23" ht="12" customHeight="1">
      <c r="A35" s="266" t="s">
        <v>8</v>
      </c>
      <c r="B35" s="219" t="s">
        <v>0</v>
      </c>
      <c r="C35" s="219" t="s">
        <v>17</v>
      </c>
      <c r="D35" s="271" t="s">
        <v>1</v>
      </c>
      <c r="E35" s="12"/>
      <c r="F35" s="13"/>
      <c r="G35" s="13"/>
      <c r="H35" s="13"/>
      <c r="I35" s="13"/>
      <c r="J35" s="207"/>
      <c r="K35" s="11"/>
      <c r="L35" s="235" t="s">
        <v>9</v>
      </c>
      <c r="M35" s="262"/>
      <c r="N35" s="263"/>
      <c r="O35" s="235" t="s">
        <v>6</v>
      </c>
      <c r="P35" s="233"/>
      <c r="Q35" s="234"/>
      <c r="R35" s="219" t="s">
        <v>7</v>
      </c>
    </row>
    <row r="36" spans="1:23" ht="13.5" thickBot="1">
      <c r="A36" s="267"/>
      <c r="B36" s="236"/>
      <c r="C36" s="220"/>
      <c r="D36" s="272"/>
      <c r="E36" s="14"/>
      <c r="F36" s="15"/>
      <c r="G36" s="15"/>
      <c r="H36" s="15"/>
      <c r="I36" s="15"/>
      <c r="J36" s="15"/>
      <c r="K36" s="16"/>
      <c r="L36" s="17" t="s">
        <v>10</v>
      </c>
      <c r="M36" s="18" t="s">
        <v>11</v>
      </c>
      <c r="N36" s="19" t="s">
        <v>3</v>
      </c>
      <c r="O36" s="17" t="s">
        <v>10</v>
      </c>
      <c r="P36" s="18" t="s">
        <v>11</v>
      </c>
      <c r="Q36" s="19" t="s">
        <v>3</v>
      </c>
      <c r="R36" s="236"/>
    </row>
    <row r="37" spans="1:23" s="21" customFormat="1" ht="16.5" customHeight="1">
      <c r="A37" s="131">
        <f>A36+1</f>
        <v>1</v>
      </c>
      <c r="B37" s="109" t="s">
        <v>109</v>
      </c>
      <c r="C37" s="144">
        <v>2017</v>
      </c>
      <c r="D37" s="145" t="s">
        <v>519</v>
      </c>
      <c r="E37" s="146"/>
      <c r="F37" s="111"/>
      <c r="G37" s="112"/>
      <c r="H37" s="111"/>
      <c r="I37" s="111"/>
      <c r="J37" s="111"/>
      <c r="K37" s="112"/>
      <c r="L37" s="115">
        <v>4</v>
      </c>
      <c r="M37" s="116">
        <v>9.1999999999999993</v>
      </c>
      <c r="N37" s="151">
        <f t="shared" ref="N37:N60" si="4">SUM(L37:M37)</f>
        <v>13.2</v>
      </c>
      <c r="O37" s="115">
        <v>4</v>
      </c>
      <c r="P37" s="116">
        <v>9.1999999999999993</v>
      </c>
      <c r="Q37" s="147">
        <f t="shared" ref="Q37:Q60" si="5">SUM(O37:P37)</f>
        <v>13.2</v>
      </c>
      <c r="R37" s="118">
        <f t="shared" ref="R37:R60" si="6">N37+Q37</f>
        <v>26.4</v>
      </c>
      <c r="S37" s="10"/>
      <c r="T37" s="10"/>
      <c r="U37" s="10"/>
      <c r="V37" s="10"/>
      <c r="W37" s="10"/>
    </row>
    <row r="38" spans="1:23" s="21" customFormat="1" ht="16.5" customHeight="1">
      <c r="A38" s="132">
        <f>A37+1</f>
        <v>2</v>
      </c>
      <c r="B38" s="121" t="s">
        <v>522</v>
      </c>
      <c r="C38" s="148">
        <v>2017</v>
      </c>
      <c r="D38" s="149" t="s">
        <v>225</v>
      </c>
      <c r="E38" s="122"/>
      <c r="F38" s="123"/>
      <c r="G38" s="124"/>
      <c r="H38" s="123"/>
      <c r="I38" s="123"/>
      <c r="J38" s="123"/>
      <c r="K38" s="124"/>
      <c r="L38" s="125">
        <v>4</v>
      </c>
      <c r="M38" s="126">
        <v>8.8000000000000007</v>
      </c>
      <c r="N38" s="150">
        <f t="shared" si="4"/>
        <v>12.8</v>
      </c>
      <c r="O38" s="125">
        <v>4</v>
      </c>
      <c r="P38" s="126">
        <v>9.4499999999999993</v>
      </c>
      <c r="Q38" s="150">
        <f t="shared" si="5"/>
        <v>13.45</v>
      </c>
      <c r="R38" s="128">
        <f t="shared" si="6"/>
        <v>26.25</v>
      </c>
      <c r="S38" s="10"/>
    </row>
    <row r="39" spans="1:23" s="21" customFormat="1" ht="16.5" customHeight="1">
      <c r="A39" s="132">
        <f>A38+1</f>
        <v>3</v>
      </c>
      <c r="B39" s="121" t="s">
        <v>528</v>
      </c>
      <c r="C39" s="148">
        <v>2017</v>
      </c>
      <c r="D39" s="149" t="s">
        <v>225</v>
      </c>
      <c r="E39" s="122"/>
      <c r="F39" s="123"/>
      <c r="G39" s="124"/>
      <c r="H39" s="123"/>
      <c r="I39" s="123"/>
      <c r="J39" s="123"/>
      <c r="K39" s="124"/>
      <c r="L39" s="125">
        <v>4</v>
      </c>
      <c r="M39" s="126">
        <v>8.75</v>
      </c>
      <c r="N39" s="150">
        <f t="shared" si="4"/>
        <v>12.75</v>
      </c>
      <c r="O39" s="125">
        <v>4</v>
      </c>
      <c r="P39" s="126">
        <v>9.1999999999999993</v>
      </c>
      <c r="Q39" s="150">
        <f t="shared" si="5"/>
        <v>13.2</v>
      </c>
      <c r="R39" s="128">
        <f t="shared" si="6"/>
        <v>25.95</v>
      </c>
      <c r="S39" s="10"/>
      <c r="T39" s="10"/>
      <c r="U39" s="10"/>
      <c r="V39" s="10"/>
      <c r="W39" s="10"/>
    </row>
    <row r="40" spans="1:23" ht="16.5" customHeight="1">
      <c r="A40" s="152">
        <f>A39+1</f>
        <v>4</v>
      </c>
      <c r="B40" s="153" t="s">
        <v>96</v>
      </c>
      <c r="C40" s="154">
        <v>2017</v>
      </c>
      <c r="D40" s="155" t="s">
        <v>233</v>
      </c>
      <c r="E40" s="156"/>
      <c r="F40" s="157"/>
      <c r="G40" s="158"/>
      <c r="H40" s="157"/>
      <c r="I40" s="157"/>
      <c r="J40" s="157"/>
      <c r="K40" s="158"/>
      <c r="L40" s="159">
        <v>4</v>
      </c>
      <c r="M40" s="160">
        <v>8.6</v>
      </c>
      <c r="N40" s="72">
        <f t="shared" si="4"/>
        <v>12.6</v>
      </c>
      <c r="O40" s="159">
        <v>4</v>
      </c>
      <c r="P40" s="160">
        <v>9.35</v>
      </c>
      <c r="Q40" s="72">
        <f t="shared" si="5"/>
        <v>13.35</v>
      </c>
      <c r="R40" s="161">
        <f t="shared" si="6"/>
        <v>25.95</v>
      </c>
    </row>
    <row r="41" spans="1:23" ht="16.5" customHeight="1">
      <c r="A41" s="50">
        <v>5</v>
      </c>
      <c r="B41" s="75" t="s">
        <v>94</v>
      </c>
      <c r="C41" s="64">
        <v>2017</v>
      </c>
      <c r="D41" s="78" t="s">
        <v>511</v>
      </c>
      <c r="E41" s="34"/>
      <c r="F41" s="20"/>
      <c r="G41" s="27"/>
      <c r="H41" s="20"/>
      <c r="I41" s="20"/>
      <c r="J41" s="208"/>
      <c r="K41" s="27"/>
      <c r="L41" s="22">
        <v>4</v>
      </c>
      <c r="M41" s="25">
        <v>8.5500000000000007</v>
      </c>
      <c r="N41" s="71">
        <f t="shared" si="4"/>
        <v>12.55</v>
      </c>
      <c r="O41" s="22">
        <v>4</v>
      </c>
      <c r="P41" s="25">
        <v>8.65</v>
      </c>
      <c r="Q41" s="71">
        <f t="shared" si="5"/>
        <v>12.65</v>
      </c>
      <c r="R41" s="26">
        <f t="shared" si="6"/>
        <v>25.200000000000003</v>
      </c>
    </row>
    <row r="42" spans="1:23" ht="16.5" customHeight="1">
      <c r="A42" s="50">
        <f t="shared" ref="A42:A60" si="7">A41+1</f>
        <v>6</v>
      </c>
      <c r="B42" s="75" t="s">
        <v>533</v>
      </c>
      <c r="C42" s="64">
        <v>2017</v>
      </c>
      <c r="D42" s="78" t="s">
        <v>511</v>
      </c>
      <c r="E42" s="34"/>
      <c r="F42" s="20"/>
      <c r="G42" s="27"/>
      <c r="H42" s="20"/>
      <c r="I42" s="20"/>
      <c r="J42" s="208"/>
      <c r="K42" s="27"/>
      <c r="L42" s="22">
        <v>4</v>
      </c>
      <c r="M42" s="25">
        <v>8.75</v>
      </c>
      <c r="N42" s="71">
        <f t="shared" si="4"/>
        <v>12.75</v>
      </c>
      <c r="O42" s="22">
        <v>4</v>
      </c>
      <c r="P42" s="25">
        <v>8.4</v>
      </c>
      <c r="Q42" s="71">
        <f t="shared" si="5"/>
        <v>12.4</v>
      </c>
      <c r="R42" s="26">
        <f t="shared" si="6"/>
        <v>25.15</v>
      </c>
    </row>
    <row r="43" spans="1:23" ht="16.5" customHeight="1">
      <c r="A43" s="50">
        <f t="shared" si="7"/>
        <v>7</v>
      </c>
      <c r="B43" s="75" t="s">
        <v>530</v>
      </c>
      <c r="C43" s="64">
        <v>2017</v>
      </c>
      <c r="D43" s="78" t="s">
        <v>228</v>
      </c>
      <c r="E43" s="34"/>
      <c r="F43" s="20"/>
      <c r="G43" s="27"/>
      <c r="H43" s="20"/>
      <c r="I43" s="20"/>
      <c r="J43" s="208"/>
      <c r="K43" s="27"/>
      <c r="L43" s="22">
        <v>4</v>
      </c>
      <c r="M43" s="25">
        <v>8.25</v>
      </c>
      <c r="N43" s="71">
        <f t="shared" si="4"/>
        <v>12.25</v>
      </c>
      <c r="O43" s="22">
        <v>4</v>
      </c>
      <c r="P43" s="25">
        <v>8.8000000000000007</v>
      </c>
      <c r="Q43" s="71">
        <f t="shared" si="5"/>
        <v>12.8</v>
      </c>
      <c r="R43" s="26">
        <f t="shared" si="6"/>
        <v>25.05</v>
      </c>
    </row>
    <row r="44" spans="1:23" ht="16.5" customHeight="1">
      <c r="A44" s="50">
        <f t="shared" si="7"/>
        <v>8</v>
      </c>
      <c r="B44" s="75" t="s">
        <v>532</v>
      </c>
      <c r="C44" s="64">
        <v>2017</v>
      </c>
      <c r="D44" s="78" t="s">
        <v>219</v>
      </c>
      <c r="E44" s="34"/>
      <c r="F44" s="20"/>
      <c r="G44" s="27"/>
      <c r="H44" s="20"/>
      <c r="I44" s="20"/>
      <c r="J44" s="208"/>
      <c r="K44" s="27"/>
      <c r="L44" s="22">
        <v>4</v>
      </c>
      <c r="M44" s="25">
        <v>8.8000000000000007</v>
      </c>
      <c r="N44" s="71">
        <f t="shared" si="4"/>
        <v>12.8</v>
      </c>
      <c r="O44" s="22">
        <v>4</v>
      </c>
      <c r="P44" s="25">
        <v>8.25</v>
      </c>
      <c r="Q44" s="71">
        <f t="shared" si="5"/>
        <v>12.25</v>
      </c>
      <c r="R44" s="26">
        <f t="shared" si="6"/>
        <v>25.05</v>
      </c>
    </row>
    <row r="45" spans="1:23" ht="16.5" customHeight="1">
      <c r="A45" s="50">
        <f t="shared" si="7"/>
        <v>9</v>
      </c>
      <c r="B45" s="75" t="s">
        <v>525</v>
      </c>
      <c r="C45" s="64">
        <v>2017</v>
      </c>
      <c r="D45" s="78" t="s">
        <v>225</v>
      </c>
      <c r="E45" s="34"/>
      <c r="F45" s="20"/>
      <c r="G45" s="27"/>
      <c r="H45" s="20"/>
      <c r="I45" s="20"/>
      <c r="J45" s="208"/>
      <c r="K45" s="27"/>
      <c r="L45" s="22">
        <v>4</v>
      </c>
      <c r="M45" s="25">
        <v>8.0500000000000007</v>
      </c>
      <c r="N45" s="71">
        <f t="shared" si="4"/>
        <v>12.05</v>
      </c>
      <c r="O45" s="22">
        <v>4</v>
      </c>
      <c r="P45" s="25">
        <v>8.85</v>
      </c>
      <c r="Q45" s="71">
        <f t="shared" si="5"/>
        <v>12.85</v>
      </c>
      <c r="R45" s="26">
        <f t="shared" si="6"/>
        <v>24.9</v>
      </c>
    </row>
    <row r="46" spans="1:23" ht="16.5" customHeight="1">
      <c r="A46" s="50">
        <f t="shared" si="7"/>
        <v>10</v>
      </c>
      <c r="B46" s="75" t="s">
        <v>582</v>
      </c>
      <c r="C46" s="64">
        <v>2017</v>
      </c>
      <c r="D46" s="78" t="s">
        <v>514</v>
      </c>
      <c r="E46" s="34"/>
      <c r="F46" s="93"/>
      <c r="G46" s="94"/>
      <c r="H46" s="93"/>
      <c r="I46" s="93"/>
      <c r="J46" s="93"/>
      <c r="K46" s="94"/>
      <c r="L46" s="22">
        <v>4</v>
      </c>
      <c r="M46" s="25">
        <v>8.5</v>
      </c>
      <c r="N46" s="71">
        <f t="shared" si="4"/>
        <v>12.5</v>
      </c>
      <c r="O46" s="22">
        <v>4</v>
      </c>
      <c r="P46" s="25">
        <v>8.4</v>
      </c>
      <c r="Q46" s="71">
        <f t="shared" si="5"/>
        <v>12.4</v>
      </c>
      <c r="R46" s="26">
        <f t="shared" si="6"/>
        <v>24.9</v>
      </c>
    </row>
    <row r="47" spans="1:23" ht="16.5" customHeight="1">
      <c r="A47" s="50">
        <f t="shared" si="7"/>
        <v>11</v>
      </c>
      <c r="B47" s="75" t="s">
        <v>527</v>
      </c>
      <c r="C47" s="64">
        <v>2017</v>
      </c>
      <c r="D47" s="78" t="s">
        <v>508</v>
      </c>
      <c r="E47" s="34"/>
      <c r="F47" s="20"/>
      <c r="G47" s="27"/>
      <c r="H47" s="20"/>
      <c r="I47" s="20"/>
      <c r="J47" s="208"/>
      <c r="K47" s="27"/>
      <c r="L47" s="22">
        <v>4</v>
      </c>
      <c r="M47" s="25">
        <v>8.15</v>
      </c>
      <c r="N47" s="71">
        <f t="shared" si="4"/>
        <v>12.15</v>
      </c>
      <c r="O47" s="22">
        <v>4</v>
      </c>
      <c r="P47" s="25">
        <v>8.6999999999999993</v>
      </c>
      <c r="Q47" s="71">
        <f t="shared" si="5"/>
        <v>12.7</v>
      </c>
      <c r="R47" s="26">
        <f t="shared" si="6"/>
        <v>24.85</v>
      </c>
    </row>
    <row r="48" spans="1:23" ht="16.5" customHeight="1">
      <c r="A48" s="50">
        <f t="shared" si="7"/>
        <v>12</v>
      </c>
      <c r="B48" s="75" t="s">
        <v>95</v>
      </c>
      <c r="C48" s="64">
        <v>2017</v>
      </c>
      <c r="D48" s="78" t="s">
        <v>228</v>
      </c>
      <c r="E48" s="34"/>
      <c r="F48" s="20"/>
      <c r="G48" s="27"/>
      <c r="H48" s="20"/>
      <c r="I48" s="20"/>
      <c r="J48" s="208"/>
      <c r="K48" s="27"/>
      <c r="L48" s="22">
        <v>4</v>
      </c>
      <c r="M48" s="25">
        <v>7.95</v>
      </c>
      <c r="N48" s="71">
        <f t="shared" si="4"/>
        <v>11.95</v>
      </c>
      <c r="O48" s="22">
        <v>4</v>
      </c>
      <c r="P48" s="25">
        <v>8.85</v>
      </c>
      <c r="Q48" s="71">
        <f t="shared" si="5"/>
        <v>12.85</v>
      </c>
      <c r="R48" s="26">
        <f t="shared" si="6"/>
        <v>24.799999999999997</v>
      </c>
    </row>
    <row r="49" spans="1:23" ht="16.5" customHeight="1">
      <c r="A49" s="50">
        <f t="shared" si="7"/>
        <v>13</v>
      </c>
      <c r="B49" s="75" t="s">
        <v>105</v>
      </c>
      <c r="C49" s="64">
        <v>2017</v>
      </c>
      <c r="D49" s="78" t="s">
        <v>511</v>
      </c>
      <c r="E49" s="34"/>
      <c r="F49" s="20"/>
      <c r="G49" s="27"/>
      <c r="H49" s="20"/>
      <c r="I49" s="20"/>
      <c r="J49" s="208"/>
      <c r="K49" s="27"/>
      <c r="L49" s="22">
        <v>4</v>
      </c>
      <c r="M49" s="25">
        <v>7.95</v>
      </c>
      <c r="N49" s="71">
        <f t="shared" si="4"/>
        <v>11.95</v>
      </c>
      <c r="O49" s="22">
        <v>4</v>
      </c>
      <c r="P49" s="25">
        <v>8.8000000000000007</v>
      </c>
      <c r="Q49" s="71">
        <f t="shared" si="5"/>
        <v>12.8</v>
      </c>
      <c r="R49" s="26">
        <f t="shared" si="6"/>
        <v>24.75</v>
      </c>
    </row>
    <row r="50" spans="1:23" ht="16.5" customHeight="1">
      <c r="A50" s="50">
        <f t="shared" si="7"/>
        <v>14</v>
      </c>
      <c r="B50" s="75" t="s">
        <v>534</v>
      </c>
      <c r="C50" s="64">
        <v>2017</v>
      </c>
      <c r="D50" s="78" t="s">
        <v>228</v>
      </c>
      <c r="E50" s="34"/>
      <c r="F50" s="20"/>
      <c r="G50" s="27"/>
      <c r="H50" s="20"/>
      <c r="I50" s="20"/>
      <c r="J50" s="208"/>
      <c r="K50" s="27"/>
      <c r="L50" s="22">
        <v>4</v>
      </c>
      <c r="M50" s="25">
        <v>8.3000000000000007</v>
      </c>
      <c r="N50" s="71">
        <f t="shared" si="4"/>
        <v>12.3</v>
      </c>
      <c r="O50" s="22">
        <v>4</v>
      </c>
      <c r="P50" s="25">
        <v>8.35</v>
      </c>
      <c r="Q50" s="71">
        <f t="shared" si="5"/>
        <v>12.35</v>
      </c>
      <c r="R50" s="26">
        <f t="shared" si="6"/>
        <v>24.65</v>
      </c>
    </row>
    <row r="51" spans="1:23" ht="16.5" customHeight="1">
      <c r="A51" s="50">
        <f t="shared" si="7"/>
        <v>15</v>
      </c>
      <c r="B51" s="75" t="s">
        <v>526</v>
      </c>
      <c r="C51" s="64">
        <v>2017</v>
      </c>
      <c r="D51" s="78" t="s">
        <v>233</v>
      </c>
      <c r="E51" s="34"/>
      <c r="F51" s="20"/>
      <c r="G51" s="27"/>
      <c r="H51" s="20"/>
      <c r="I51" s="20"/>
      <c r="J51" s="208"/>
      <c r="K51" s="27"/>
      <c r="L51" s="22">
        <v>4</v>
      </c>
      <c r="M51" s="25">
        <v>8.6999999999999993</v>
      </c>
      <c r="N51" s="71">
        <f t="shared" si="4"/>
        <v>12.7</v>
      </c>
      <c r="O51" s="22">
        <v>3</v>
      </c>
      <c r="P51" s="25">
        <v>8.6</v>
      </c>
      <c r="Q51" s="71">
        <f t="shared" si="5"/>
        <v>11.6</v>
      </c>
      <c r="R51" s="26">
        <f t="shared" si="6"/>
        <v>24.299999999999997</v>
      </c>
    </row>
    <row r="52" spans="1:23" ht="16.5" customHeight="1">
      <c r="A52" s="50">
        <f t="shared" si="7"/>
        <v>16</v>
      </c>
      <c r="B52" s="75" t="s">
        <v>104</v>
      </c>
      <c r="C52" s="64">
        <v>2017</v>
      </c>
      <c r="D52" s="78" t="s">
        <v>233</v>
      </c>
      <c r="E52" s="34"/>
      <c r="F52" s="20"/>
      <c r="G52" s="27"/>
      <c r="H52" s="20"/>
      <c r="I52" s="20"/>
      <c r="J52" s="208"/>
      <c r="K52" s="27"/>
      <c r="L52" s="22">
        <v>4</v>
      </c>
      <c r="M52" s="25">
        <v>8.4</v>
      </c>
      <c r="N52" s="71">
        <f t="shared" si="4"/>
        <v>12.4</v>
      </c>
      <c r="O52" s="22">
        <v>3</v>
      </c>
      <c r="P52" s="25">
        <v>8.75</v>
      </c>
      <c r="Q52" s="71">
        <f t="shared" si="5"/>
        <v>11.75</v>
      </c>
      <c r="R52" s="26">
        <f t="shared" si="6"/>
        <v>24.15</v>
      </c>
    </row>
    <row r="53" spans="1:23" ht="16.5" customHeight="1">
      <c r="A53" s="50">
        <f t="shared" si="7"/>
        <v>17</v>
      </c>
      <c r="B53" s="75" t="s">
        <v>524</v>
      </c>
      <c r="C53" s="64">
        <v>2017</v>
      </c>
      <c r="D53" s="78" t="s">
        <v>228</v>
      </c>
      <c r="E53" s="34"/>
      <c r="F53" s="20"/>
      <c r="G53" s="27"/>
      <c r="H53" s="20"/>
      <c r="I53" s="20"/>
      <c r="J53" s="208"/>
      <c r="K53" s="27"/>
      <c r="L53" s="22">
        <v>4</v>
      </c>
      <c r="M53" s="25">
        <v>7.35</v>
      </c>
      <c r="N53" s="71">
        <f t="shared" si="4"/>
        <v>11.35</v>
      </c>
      <c r="O53" s="22">
        <v>4</v>
      </c>
      <c r="P53" s="25">
        <v>8.65</v>
      </c>
      <c r="Q53" s="71">
        <f t="shared" si="5"/>
        <v>12.65</v>
      </c>
      <c r="R53" s="26">
        <f t="shared" si="6"/>
        <v>24</v>
      </c>
    </row>
    <row r="54" spans="1:23" ht="16.5" customHeight="1">
      <c r="A54" s="50">
        <f t="shared" si="7"/>
        <v>18</v>
      </c>
      <c r="B54" s="75" t="s">
        <v>523</v>
      </c>
      <c r="C54" s="64">
        <v>2017</v>
      </c>
      <c r="D54" s="78" t="s">
        <v>217</v>
      </c>
      <c r="E54" s="34"/>
      <c r="F54" s="20"/>
      <c r="G54" s="27"/>
      <c r="H54" s="20"/>
      <c r="I54" s="20"/>
      <c r="J54" s="208"/>
      <c r="K54" s="27"/>
      <c r="L54" s="22">
        <v>3</v>
      </c>
      <c r="M54" s="25">
        <v>8.0500000000000007</v>
      </c>
      <c r="N54" s="71">
        <f t="shared" si="4"/>
        <v>11.05</v>
      </c>
      <c r="O54" s="22">
        <v>4</v>
      </c>
      <c r="P54" s="25">
        <v>8.9499999999999993</v>
      </c>
      <c r="Q54" s="71">
        <f t="shared" si="5"/>
        <v>12.95</v>
      </c>
      <c r="R54" s="26">
        <f t="shared" si="6"/>
        <v>24</v>
      </c>
    </row>
    <row r="55" spans="1:23" ht="16.5" customHeight="1">
      <c r="A55" s="50">
        <f t="shared" si="7"/>
        <v>19</v>
      </c>
      <c r="B55" s="75" t="s">
        <v>100</v>
      </c>
      <c r="C55" s="64">
        <v>2017</v>
      </c>
      <c r="D55" s="78" t="s">
        <v>513</v>
      </c>
      <c r="E55" s="34"/>
      <c r="F55" s="20"/>
      <c r="G55" s="27"/>
      <c r="H55" s="20"/>
      <c r="I55" s="20"/>
      <c r="J55" s="208"/>
      <c r="K55" s="27"/>
      <c r="L55" s="22">
        <v>4</v>
      </c>
      <c r="M55" s="25">
        <v>8.4499999999999993</v>
      </c>
      <c r="N55" s="71">
        <f t="shared" si="4"/>
        <v>12.45</v>
      </c>
      <c r="O55" s="22">
        <v>3</v>
      </c>
      <c r="P55" s="25">
        <v>8.35</v>
      </c>
      <c r="Q55" s="71">
        <f t="shared" si="5"/>
        <v>11.35</v>
      </c>
      <c r="R55" s="26">
        <f t="shared" si="6"/>
        <v>23.799999999999997</v>
      </c>
    </row>
    <row r="56" spans="1:23" ht="16.5" customHeight="1">
      <c r="A56" s="50">
        <f t="shared" si="7"/>
        <v>20</v>
      </c>
      <c r="B56" s="75" t="s">
        <v>521</v>
      </c>
      <c r="C56" s="64">
        <v>2017</v>
      </c>
      <c r="D56" s="78" t="s">
        <v>217</v>
      </c>
      <c r="E56" s="34"/>
      <c r="F56" s="93"/>
      <c r="G56" s="94"/>
      <c r="H56" s="93"/>
      <c r="I56" s="93"/>
      <c r="J56" s="93"/>
      <c r="K56" s="94"/>
      <c r="L56" s="22">
        <v>4</v>
      </c>
      <c r="M56" s="25">
        <v>7.4</v>
      </c>
      <c r="N56" s="71">
        <f t="shared" si="4"/>
        <v>11.4</v>
      </c>
      <c r="O56" s="22">
        <v>4</v>
      </c>
      <c r="P56" s="25">
        <v>8.25</v>
      </c>
      <c r="Q56" s="71">
        <f t="shared" si="5"/>
        <v>12.25</v>
      </c>
      <c r="R56" s="26">
        <f t="shared" si="6"/>
        <v>23.65</v>
      </c>
    </row>
    <row r="57" spans="1:23" ht="16.5" customHeight="1">
      <c r="A57" s="50">
        <f t="shared" si="7"/>
        <v>21</v>
      </c>
      <c r="B57" s="75" t="s">
        <v>107</v>
      </c>
      <c r="C57" s="64">
        <v>2017</v>
      </c>
      <c r="D57" s="78" t="s">
        <v>228</v>
      </c>
      <c r="E57" s="34"/>
      <c r="F57" s="20"/>
      <c r="G57" s="27"/>
      <c r="H57" s="20"/>
      <c r="I57" s="20"/>
      <c r="J57" s="208"/>
      <c r="K57" s="27"/>
      <c r="L57" s="22">
        <v>4</v>
      </c>
      <c r="M57" s="25">
        <v>7.85</v>
      </c>
      <c r="N57" s="71">
        <f t="shared" si="4"/>
        <v>11.85</v>
      </c>
      <c r="O57" s="22">
        <v>3</v>
      </c>
      <c r="P57" s="25">
        <v>8.5</v>
      </c>
      <c r="Q57" s="71">
        <f t="shared" si="5"/>
        <v>11.5</v>
      </c>
      <c r="R57" s="26">
        <f t="shared" si="6"/>
        <v>23.35</v>
      </c>
    </row>
    <row r="58" spans="1:23" ht="16.5" customHeight="1">
      <c r="A58" s="50">
        <f t="shared" si="7"/>
        <v>22</v>
      </c>
      <c r="B58" s="75" t="s">
        <v>531</v>
      </c>
      <c r="C58" s="64">
        <v>2017</v>
      </c>
      <c r="D58" s="78" t="s">
        <v>228</v>
      </c>
      <c r="E58" s="34"/>
      <c r="F58" s="20"/>
      <c r="G58" s="27"/>
      <c r="H58" s="20"/>
      <c r="I58" s="20"/>
      <c r="J58" s="208"/>
      <c r="K58" s="27"/>
      <c r="L58" s="22">
        <v>4</v>
      </c>
      <c r="M58" s="25">
        <v>7.8</v>
      </c>
      <c r="N58" s="71">
        <f t="shared" si="4"/>
        <v>11.8</v>
      </c>
      <c r="O58" s="22">
        <v>3</v>
      </c>
      <c r="P58" s="25">
        <v>8.3000000000000007</v>
      </c>
      <c r="Q58" s="71">
        <f t="shared" si="5"/>
        <v>11.3</v>
      </c>
      <c r="R58" s="26">
        <f t="shared" si="6"/>
        <v>23.1</v>
      </c>
    </row>
    <row r="59" spans="1:23" ht="16.5" customHeight="1">
      <c r="A59" s="50">
        <f t="shared" si="7"/>
        <v>23</v>
      </c>
      <c r="B59" s="75" t="s">
        <v>102</v>
      </c>
      <c r="C59" s="64">
        <v>2017</v>
      </c>
      <c r="D59" s="78" t="s">
        <v>514</v>
      </c>
      <c r="E59" s="34"/>
      <c r="F59" s="20"/>
      <c r="G59" s="27"/>
      <c r="H59" s="20"/>
      <c r="I59" s="20"/>
      <c r="J59" s="208"/>
      <c r="K59" s="27"/>
      <c r="L59" s="22">
        <v>4</v>
      </c>
      <c r="M59" s="25">
        <v>8.4</v>
      </c>
      <c r="N59" s="71">
        <f t="shared" si="4"/>
        <v>12.4</v>
      </c>
      <c r="O59" s="22">
        <v>2</v>
      </c>
      <c r="P59" s="25">
        <v>7.9</v>
      </c>
      <c r="Q59" s="71">
        <f t="shared" si="5"/>
        <v>9.9</v>
      </c>
      <c r="R59" s="26">
        <f t="shared" si="6"/>
        <v>22.3</v>
      </c>
    </row>
    <row r="60" spans="1:23" ht="16.5" customHeight="1" thickBot="1">
      <c r="A60" s="61">
        <f t="shared" si="7"/>
        <v>24</v>
      </c>
      <c r="B60" s="76" t="s">
        <v>529</v>
      </c>
      <c r="C60" s="65">
        <v>2017</v>
      </c>
      <c r="D60" s="79" t="s">
        <v>228</v>
      </c>
      <c r="E60" s="80"/>
      <c r="F60" s="28"/>
      <c r="G60" s="29"/>
      <c r="H60" s="28"/>
      <c r="I60" s="28"/>
      <c r="J60" s="28"/>
      <c r="K60" s="29"/>
      <c r="L60" s="30">
        <v>4</v>
      </c>
      <c r="M60" s="31">
        <v>8.0500000000000007</v>
      </c>
      <c r="N60" s="81">
        <f t="shared" si="4"/>
        <v>12.05</v>
      </c>
      <c r="O60" s="30">
        <v>2</v>
      </c>
      <c r="P60" s="31">
        <v>8.1999999999999993</v>
      </c>
      <c r="Q60" s="81">
        <f t="shared" si="5"/>
        <v>10.199999999999999</v>
      </c>
      <c r="R60" s="49">
        <f t="shared" si="6"/>
        <v>22.25</v>
      </c>
      <c r="T60" s="21"/>
      <c r="U60" s="21"/>
      <c r="V60" s="21"/>
      <c r="W60" s="21"/>
    </row>
    <row r="61" spans="1:23" ht="16.5" customHeight="1">
      <c r="B61" s="52"/>
      <c r="C61" s="20"/>
      <c r="D61" s="52"/>
      <c r="E61" s="20"/>
      <c r="F61" s="20"/>
      <c r="G61" s="27"/>
      <c r="H61" s="20"/>
      <c r="I61" s="20"/>
      <c r="J61" s="208"/>
      <c r="K61" s="27"/>
      <c r="L61" s="32"/>
      <c r="M61" s="32"/>
      <c r="N61" s="32"/>
      <c r="O61" s="32"/>
      <c r="P61" s="32"/>
      <c r="Q61" s="32"/>
      <c r="R61" s="33"/>
    </row>
    <row r="62" spans="1:23" ht="16.5" customHeight="1">
      <c r="B62" s="52"/>
      <c r="C62" s="20"/>
      <c r="D62" s="52"/>
      <c r="E62" s="20"/>
      <c r="F62" s="20"/>
      <c r="G62" s="27"/>
      <c r="H62" s="20"/>
      <c r="I62" s="20"/>
      <c r="J62" s="208"/>
      <c r="K62" s="27"/>
      <c r="L62" s="32"/>
      <c r="M62" s="32"/>
      <c r="N62" s="32"/>
      <c r="O62" s="32"/>
      <c r="P62" s="32"/>
      <c r="Q62" s="32"/>
      <c r="R62" s="33"/>
    </row>
    <row r="63" spans="1:23" ht="16.5" customHeight="1">
      <c r="B63" s="52"/>
      <c r="C63" s="20"/>
      <c r="D63" s="52"/>
      <c r="E63" s="20"/>
      <c r="F63" s="20"/>
      <c r="G63" s="27"/>
      <c r="H63" s="20"/>
      <c r="I63" s="20"/>
      <c r="J63" s="208"/>
      <c r="K63" s="27"/>
      <c r="L63" s="32"/>
      <c r="M63" s="32"/>
      <c r="N63" s="32"/>
      <c r="O63" s="32"/>
      <c r="P63" s="32"/>
      <c r="Q63" s="32"/>
      <c r="R63" s="33"/>
    </row>
    <row r="64" spans="1:23" ht="16.5" customHeight="1">
      <c r="B64" s="52"/>
      <c r="C64" s="20"/>
      <c r="D64" s="52"/>
      <c r="E64" s="20"/>
      <c r="F64" s="20"/>
      <c r="G64" s="27"/>
      <c r="H64" s="20"/>
      <c r="I64" s="20"/>
      <c r="J64" s="208"/>
      <c r="K64" s="27"/>
      <c r="L64" s="32"/>
      <c r="M64" s="32"/>
      <c r="N64" s="32"/>
      <c r="O64" s="32"/>
      <c r="P64" s="32"/>
      <c r="Q64" s="32"/>
      <c r="R64" s="33"/>
    </row>
    <row r="65" spans="1:23" ht="16.5" customHeight="1">
      <c r="B65" s="52"/>
      <c r="C65" s="20"/>
      <c r="D65" s="52"/>
      <c r="E65" s="20"/>
      <c r="F65" s="20"/>
      <c r="G65" s="27"/>
      <c r="H65" s="20"/>
      <c r="I65" s="20"/>
      <c r="J65" s="208"/>
      <c r="K65" s="27"/>
      <c r="L65" s="32"/>
      <c r="M65" s="32"/>
      <c r="N65" s="32"/>
      <c r="O65" s="32"/>
      <c r="P65" s="32"/>
      <c r="Q65" s="32"/>
      <c r="R65" s="33"/>
    </row>
    <row r="66" spans="1:23" ht="16.5" customHeight="1" thickBot="1">
      <c r="B66" s="52"/>
      <c r="C66" s="20"/>
      <c r="D66" s="52"/>
      <c r="E66" s="20"/>
      <c r="F66" s="20"/>
      <c r="G66" s="27"/>
      <c r="H66" s="20"/>
      <c r="I66" s="20"/>
      <c r="J66" s="208"/>
      <c r="K66" s="27"/>
      <c r="L66" s="32"/>
      <c r="M66" s="32"/>
      <c r="N66" s="32"/>
      <c r="O66" s="32"/>
      <c r="P66" s="32"/>
      <c r="Q66" s="32"/>
      <c r="R66" s="33"/>
    </row>
    <row r="67" spans="1:23" ht="20.100000000000001" customHeight="1" thickBot="1">
      <c r="A67" s="216" t="s">
        <v>235</v>
      </c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5"/>
    </row>
    <row r="68" spans="1:23" ht="12" customHeight="1">
      <c r="A68" s="237" t="s">
        <v>8</v>
      </c>
      <c r="B68" s="239" t="s">
        <v>0</v>
      </c>
      <c r="C68" s="219" t="s">
        <v>17</v>
      </c>
      <c r="D68" s="269" t="s">
        <v>1</v>
      </c>
      <c r="E68" s="12"/>
      <c r="F68" s="13"/>
      <c r="G68" s="13"/>
      <c r="H68" s="260"/>
      <c r="I68" s="273"/>
      <c r="J68" s="273"/>
      <c r="K68" s="274"/>
      <c r="L68" s="258" t="s">
        <v>5</v>
      </c>
      <c r="M68" s="233"/>
      <c r="N68" s="234"/>
      <c r="O68" s="257" t="s">
        <v>6</v>
      </c>
      <c r="P68" s="233"/>
      <c r="Q68" s="234"/>
      <c r="R68" s="255" t="s">
        <v>7</v>
      </c>
    </row>
    <row r="69" spans="1:23" ht="13.5" thickBot="1">
      <c r="A69" s="238"/>
      <c r="B69" s="240"/>
      <c r="C69" s="220"/>
      <c r="D69" s="270"/>
      <c r="E69" s="14"/>
      <c r="F69" s="15"/>
      <c r="G69" s="15"/>
      <c r="H69" s="35"/>
      <c r="I69" s="35"/>
      <c r="J69" s="35"/>
      <c r="K69" s="36"/>
      <c r="L69" s="37" t="s">
        <v>10</v>
      </c>
      <c r="M69" s="38" t="s">
        <v>11</v>
      </c>
      <c r="N69" s="39" t="s">
        <v>3</v>
      </c>
      <c r="O69" s="40" t="s">
        <v>10</v>
      </c>
      <c r="P69" s="38" t="s">
        <v>11</v>
      </c>
      <c r="Q69" s="39" t="s">
        <v>3</v>
      </c>
      <c r="R69" s="236"/>
    </row>
    <row r="70" spans="1:23" s="21" customFormat="1" ht="16.5" customHeight="1">
      <c r="A70" s="107">
        <f>A69+1</f>
        <v>1</v>
      </c>
      <c r="B70" s="108" t="s">
        <v>22</v>
      </c>
      <c r="C70" s="107">
        <v>2016</v>
      </c>
      <c r="D70" s="109" t="s">
        <v>228</v>
      </c>
      <c r="E70" s="110"/>
      <c r="F70" s="111"/>
      <c r="G70" s="112"/>
      <c r="H70" s="113"/>
      <c r="I70" s="113"/>
      <c r="J70" s="113"/>
      <c r="K70" s="114"/>
      <c r="L70" s="115">
        <v>2</v>
      </c>
      <c r="M70" s="116">
        <v>8.5500000000000007</v>
      </c>
      <c r="N70" s="117">
        <f t="shared" ref="N70:N97" si="8">SUM(L70:M70)</f>
        <v>10.55</v>
      </c>
      <c r="O70" s="115">
        <v>2</v>
      </c>
      <c r="P70" s="116">
        <v>9.4</v>
      </c>
      <c r="Q70" s="117">
        <f t="shared" ref="Q70:Q97" si="9">SUM(O70:P70)</f>
        <v>11.4</v>
      </c>
      <c r="R70" s="118">
        <f t="shared" ref="R70:R97" si="10">N70+Q70</f>
        <v>21.950000000000003</v>
      </c>
    </row>
    <row r="71" spans="1:23" s="21" customFormat="1" ht="16.5" customHeight="1">
      <c r="A71" s="119">
        <f>A70+1</f>
        <v>2</v>
      </c>
      <c r="B71" s="120" t="s">
        <v>468</v>
      </c>
      <c r="C71" s="119">
        <v>2016</v>
      </c>
      <c r="D71" s="121" t="s">
        <v>225</v>
      </c>
      <c r="E71" s="122"/>
      <c r="F71" s="123"/>
      <c r="G71" s="124"/>
      <c r="H71" s="123"/>
      <c r="I71" s="123"/>
      <c r="J71" s="123"/>
      <c r="K71" s="124"/>
      <c r="L71" s="125">
        <v>2</v>
      </c>
      <c r="M71" s="126">
        <v>8.4</v>
      </c>
      <c r="N71" s="127">
        <f t="shared" si="8"/>
        <v>10.4</v>
      </c>
      <c r="O71" s="125">
        <v>2</v>
      </c>
      <c r="P71" s="126">
        <v>9.35</v>
      </c>
      <c r="Q71" s="127">
        <f t="shared" si="9"/>
        <v>11.35</v>
      </c>
      <c r="R71" s="128">
        <f t="shared" si="10"/>
        <v>21.75</v>
      </c>
    </row>
    <row r="72" spans="1:23" s="21" customFormat="1" ht="16.5" customHeight="1">
      <c r="A72" s="119">
        <f t="shared" ref="A72:A97" si="11">A71+1</f>
        <v>3</v>
      </c>
      <c r="B72" s="120" t="s">
        <v>136</v>
      </c>
      <c r="C72" s="119">
        <v>2016</v>
      </c>
      <c r="D72" s="121" t="s">
        <v>520</v>
      </c>
      <c r="E72" s="122"/>
      <c r="F72" s="123"/>
      <c r="G72" s="124"/>
      <c r="H72" s="123"/>
      <c r="I72" s="123"/>
      <c r="J72" s="123"/>
      <c r="K72" s="124"/>
      <c r="L72" s="125">
        <v>2</v>
      </c>
      <c r="M72" s="126">
        <v>8.6999999999999993</v>
      </c>
      <c r="N72" s="127">
        <f t="shared" si="8"/>
        <v>10.7</v>
      </c>
      <c r="O72" s="125">
        <v>2</v>
      </c>
      <c r="P72" s="126">
        <v>9</v>
      </c>
      <c r="Q72" s="127">
        <f t="shared" si="9"/>
        <v>11</v>
      </c>
      <c r="R72" s="128">
        <f t="shared" si="10"/>
        <v>21.7</v>
      </c>
    </row>
    <row r="73" spans="1:23" ht="16.5" customHeight="1">
      <c r="A73" s="62">
        <f t="shared" si="11"/>
        <v>4</v>
      </c>
      <c r="B73" s="82" t="s">
        <v>99</v>
      </c>
      <c r="C73" s="62">
        <v>2016</v>
      </c>
      <c r="D73" s="75" t="s">
        <v>233</v>
      </c>
      <c r="E73" s="14"/>
      <c r="F73" s="15"/>
      <c r="G73" s="70"/>
      <c r="H73" s="15"/>
      <c r="I73" s="15"/>
      <c r="J73" s="15"/>
      <c r="K73" s="70"/>
      <c r="L73" s="22">
        <v>2</v>
      </c>
      <c r="M73" s="25">
        <v>8.6999999999999993</v>
      </c>
      <c r="N73" s="41">
        <f t="shared" si="8"/>
        <v>10.7</v>
      </c>
      <c r="O73" s="22">
        <v>2</v>
      </c>
      <c r="P73" s="25">
        <v>8.9</v>
      </c>
      <c r="Q73" s="41">
        <f t="shared" si="9"/>
        <v>10.9</v>
      </c>
      <c r="R73" s="26">
        <f t="shared" si="10"/>
        <v>21.6</v>
      </c>
      <c r="S73" s="21"/>
      <c r="T73" s="21"/>
      <c r="U73" s="21"/>
      <c r="V73" s="21"/>
      <c r="W73" s="21"/>
    </row>
    <row r="74" spans="1:23" ht="16.5" customHeight="1">
      <c r="A74" s="62">
        <f t="shared" si="11"/>
        <v>5</v>
      </c>
      <c r="B74" s="82" t="s">
        <v>473</v>
      </c>
      <c r="C74" s="62">
        <v>2016</v>
      </c>
      <c r="D74" s="75" t="s">
        <v>233</v>
      </c>
      <c r="E74" s="14"/>
      <c r="F74" s="15"/>
      <c r="G74" s="70"/>
      <c r="H74" s="15"/>
      <c r="I74" s="15"/>
      <c r="J74" s="15"/>
      <c r="K74" s="70"/>
      <c r="L74" s="22">
        <v>2</v>
      </c>
      <c r="M74" s="25">
        <v>8.8000000000000007</v>
      </c>
      <c r="N74" s="129">
        <f t="shared" si="8"/>
        <v>10.8</v>
      </c>
      <c r="O74" s="22">
        <v>2</v>
      </c>
      <c r="P74" s="25">
        <v>8.6999999999999993</v>
      </c>
      <c r="Q74" s="41">
        <f t="shared" si="9"/>
        <v>10.7</v>
      </c>
      <c r="R74" s="26">
        <f t="shared" si="10"/>
        <v>21.5</v>
      </c>
      <c r="U74" s="45"/>
      <c r="W74" s="45"/>
    </row>
    <row r="75" spans="1:23" ht="16.5" customHeight="1">
      <c r="A75" s="62">
        <f t="shared" si="11"/>
        <v>6</v>
      </c>
      <c r="B75" s="82" t="s">
        <v>133</v>
      </c>
      <c r="C75" s="62">
        <v>2016</v>
      </c>
      <c r="D75" s="75" t="s">
        <v>233</v>
      </c>
      <c r="E75" s="14"/>
      <c r="F75" s="15"/>
      <c r="G75" s="70"/>
      <c r="H75" s="15"/>
      <c r="I75" s="15"/>
      <c r="J75" s="15"/>
      <c r="K75" s="70"/>
      <c r="L75" s="22">
        <v>2</v>
      </c>
      <c r="M75" s="25">
        <v>8.5500000000000007</v>
      </c>
      <c r="N75" s="41">
        <f t="shared" si="8"/>
        <v>10.55</v>
      </c>
      <c r="O75" s="22">
        <v>2</v>
      </c>
      <c r="P75" s="25">
        <v>8.85</v>
      </c>
      <c r="Q75" s="41">
        <f t="shared" si="9"/>
        <v>10.85</v>
      </c>
      <c r="R75" s="26">
        <f t="shared" si="10"/>
        <v>21.4</v>
      </c>
      <c r="S75" s="21"/>
      <c r="T75" s="21"/>
      <c r="U75" s="21"/>
      <c r="V75" s="21"/>
      <c r="W75" s="21"/>
    </row>
    <row r="76" spans="1:23" ht="16.5" customHeight="1">
      <c r="A76" s="62">
        <f t="shared" si="11"/>
        <v>7</v>
      </c>
      <c r="B76" s="82" t="s">
        <v>472</v>
      </c>
      <c r="C76" s="62">
        <v>2016</v>
      </c>
      <c r="D76" s="75" t="s">
        <v>225</v>
      </c>
      <c r="E76" s="14"/>
      <c r="F76" s="15"/>
      <c r="G76" s="70"/>
      <c r="H76" s="15"/>
      <c r="I76" s="15"/>
      <c r="J76" s="15"/>
      <c r="K76" s="70"/>
      <c r="L76" s="22">
        <v>2</v>
      </c>
      <c r="M76" s="25">
        <v>8.65</v>
      </c>
      <c r="N76" s="41">
        <f t="shared" si="8"/>
        <v>10.65</v>
      </c>
      <c r="O76" s="22">
        <v>2</v>
      </c>
      <c r="P76" s="25">
        <v>8.6999999999999993</v>
      </c>
      <c r="Q76" s="41">
        <f t="shared" si="9"/>
        <v>10.7</v>
      </c>
      <c r="R76" s="26">
        <f t="shared" si="10"/>
        <v>21.35</v>
      </c>
    </row>
    <row r="77" spans="1:23" ht="16.5" customHeight="1">
      <c r="A77" s="62">
        <f t="shared" si="11"/>
        <v>8</v>
      </c>
      <c r="B77" s="82" t="s">
        <v>467</v>
      </c>
      <c r="C77" s="62">
        <v>2016</v>
      </c>
      <c r="D77" s="75" t="s">
        <v>519</v>
      </c>
      <c r="E77" s="14"/>
      <c r="F77" s="15"/>
      <c r="G77" s="70"/>
      <c r="H77" s="15"/>
      <c r="I77" s="15"/>
      <c r="J77" s="15"/>
      <c r="K77" s="70"/>
      <c r="L77" s="22">
        <v>2</v>
      </c>
      <c r="M77" s="25">
        <v>8.6999999999999993</v>
      </c>
      <c r="N77" s="41">
        <f t="shared" si="8"/>
        <v>10.7</v>
      </c>
      <c r="O77" s="22">
        <v>2</v>
      </c>
      <c r="P77" s="25">
        <v>8.5500000000000007</v>
      </c>
      <c r="Q77" s="41">
        <f t="shared" si="9"/>
        <v>10.55</v>
      </c>
      <c r="R77" s="26">
        <f t="shared" si="10"/>
        <v>21.25</v>
      </c>
    </row>
    <row r="78" spans="1:23" ht="16.5" customHeight="1">
      <c r="A78" s="62">
        <f t="shared" si="11"/>
        <v>9</v>
      </c>
      <c r="B78" s="82" t="s">
        <v>465</v>
      </c>
      <c r="C78" s="62">
        <v>2016</v>
      </c>
      <c r="D78" s="75" t="s">
        <v>231</v>
      </c>
      <c r="E78" s="14"/>
      <c r="F78" s="15"/>
      <c r="G78" s="70"/>
      <c r="H78" s="15"/>
      <c r="I78" s="15"/>
      <c r="J78" s="15"/>
      <c r="K78" s="70"/>
      <c r="L78" s="22">
        <v>2</v>
      </c>
      <c r="M78" s="25">
        <v>8.15</v>
      </c>
      <c r="N78" s="41">
        <f t="shared" si="8"/>
        <v>10.15</v>
      </c>
      <c r="O78" s="22">
        <v>2</v>
      </c>
      <c r="P78" s="25">
        <v>8.9</v>
      </c>
      <c r="Q78" s="41">
        <f t="shared" si="9"/>
        <v>10.9</v>
      </c>
      <c r="R78" s="26">
        <f t="shared" si="10"/>
        <v>21.05</v>
      </c>
    </row>
    <row r="79" spans="1:23" ht="16.5" customHeight="1">
      <c r="A79" s="62">
        <f t="shared" si="11"/>
        <v>10</v>
      </c>
      <c r="B79" s="82" t="s">
        <v>470</v>
      </c>
      <c r="C79" s="62">
        <v>2016</v>
      </c>
      <c r="D79" s="75" t="s">
        <v>225</v>
      </c>
      <c r="E79" s="14"/>
      <c r="F79" s="15"/>
      <c r="G79" s="70"/>
      <c r="H79" s="15"/>
      <c r="I79" s="15"/>
      <c r="J79" s="15"/>
      <c r="K79" s="70"/>
      <c r="L79" s="22">
        <v>2</v>
      </c>
      <c r="M79" s="25">
        <v>8.35</v>
      </c>
      <c r="N79" s="41">
        <f t="shared" si="8"/>
        <v>10.35</v>
      </c>
      <c r="O79" s="22">
        <v>2</v>
      </c>
      <c r="P79" s="25">
        <v>8.6999999999999993</v>
      </c>
      <c r="Q79" s="41">
        <f t="shared" si="9"/>
        <v>10.7</v>
      </c>
      <c r="R79" s="26">
        <f t="shared" si="10"/>
        <v>21.049999999999997</v>
      </c>
    </row>
    <row r="80" spans="1:23" ht="16.5" customHeight="1">
      <c r="A80" s="62">
        <f t="shared" si="11"/>
        <v>11</v>
      </c>
      <c r="B80" s="82" t="s">
        <v>478</v>
      </c>
      <c r="C80" s="62">
        <v>2016</v>
      </c>
      <c r="D80" s="75" t="s">
        <v>225</v>
      </c>
      <c r="E80" s="14"/>
      <c r="F80" s="15"/>
      <c r="G80" s="70"/>
      <c r="H80" s="15"/>
      <c r="I80" s="15"/>
      <c r="J80" s="15"/>
      <c r="K80" s="70"/>
      <c r="L80" s="22">
        <v>2</v>
      </c>
      <c r="M80" s="25">
        <v>8.25</v>
      </c>
      <c r="N80" s="41">
        <f t="shared" si="8"/>
        <v>10.25</v>
      </c>
      <c r="O80" s="22">
        <v>2</v>
      </c>
      <c r="P80" s="25">
        <v>8.6999999999999993</v>
      </c>
      <c r="Q80" s="41">
        <f t="shared" si="9"/>
        <v>10.7</v>
      </c>
      <c r="R80" s="26">
        <f t="shared" si="10"/>
        <v>20.95</v>
      </c>
    </row>
    <row r="81" spans="1:18" ht="16.5" customHeight="1">
      <c r="A81" s="62">
        <f t="shared" si="11"/>
        <v>12</v>
      </c>
      <c r="B81" s="82" t="s">
        <v>130</v>
      </c>
      <c r="C81" s="62">
        <v>2016</v>
      </c>
      <c r="D81" s="75" t="s">
        <v>228</v>
      </c>
      <c r="E81" s="83"/>
      <c r="F81" s="20"/>
      <c r="G81" s="27"/>
      <c r="H81" s="42"/>
      <c r="I81" s="42"/>
      <c r="J81" s="42"/>
      <c r="K81" s="43"/>
      <c r="L81" s="22">
        <v>2</v>
      </c>
      <c r="M81" s="25">
        <v>7.8</v>
      </c>
      <c r="N81" s="44">
        <f t="shared" si="8"/>
        <v>9.8000000000000007</v>
      </c>
      <c r="O81" s="22">
        <v>2</v>
      </c>
      <c r="P81" s="25">
        <v>9</v>
      </c>
      <c r="Q81" s="44">
        <f t="shared" si="9"/>
        <v>11</v>
      </c>
      <c r="R81" s="26">
        <f t="shared" si="10"/>
        <v>20.8</v>
      </c>
    </row>
    <row r="82" spans="1:18" ht="16.5" customHeight="1">
      <c r="A82" s="62">
        <f t="shared" si="11"/>
        <v>13</v>
      </c>
      <c r="B82" s="82" t="s">
        <v>476</v>
      </c>
      <c r="C82" s="62">
        <v>2016</v>
      </c>
      <c r="D82" s="75" t="s">
        <v>225</v>
      </c>
      <c r="E82" s="14"/>
      <c r="F82" s="15"/>
      <c r="G82" s="70"/>
      <c r="H82" s="15"/>
      <c r="I82" s="15"/>
      <c r="J82" s="15"/>
      <c r="K82" s="70"/>
      <c r="L82" s="22">
        <v>2</v>
      </c>
      <c r="M82" s="25">
        <v>8.5</v>
      </c>
      <c r="N82" s="41">
        <f t="shared" si="8"/>
        <v>10.5</v>
      </c>
      <c r="O82" s="22">
        <v>2</v>
      </c>
      <c r="P82" s="25">
        <v>8.3000000000000007</v>
      </c>
      <c r="Q82" s="41">
        <f t="shared" si="9"/>
        <v>10.3</v>
      </c>
      <c r="R82" s="26">
        <f t="shared" si="10"/>
        <v>20.8</v>
      </c>
    </row>
    <row r="83" spans="1:18" ht="16.5" customHeight="1">
      <c r="A83" s="62">
        <f t="shared" si="11"/>
        <v>14</v>
      </c>
      <c r="B83" s="82" t="s">
        <v>464</v>
      </c>
      <c r="C83" s="62">
        <v>2016</v>
      </c>
      <c r="D83" s="75" t="s">
        <v>225</v>
      </c>
      <c r="E83" s="14"/>
      <c r="F83" s="15"/>
      <c r="G83" s="70"/>
      <c r="H83" s="15"/>
      <c r="I83" s="15"/>
      <c r="J83" s="15"/>
      <c r="K83" s="70"/>
      <c r="L83" s="22">
        <v>2</v>
      </c>
      <c r="M83" s="25">
        <v>8.35</v>
      </c>
      <c r="N83" s="41">
        <f t="shared" si="8"/>
        <v>10.35</v>
      </c>
      <c r="O83" s="22">
        <v>2</v>
      </c>
      <c r="P83" s="25">
        <v>8.4499999999999993</v>
      </c>
      <c r="Q83" s="41">
        <f t="shared" si="9"/>
        <v>10.45</v>
      </c>
      <c r="R83" s="26">
        <f t="shared" si="10"/>
        <v>20.799999999999997</v>
      </c>
    </row>
    <row r="84" spans="1:18" ht="16.5" customHeight="1">
      <c r="A84" s="62">
        <f t="shared" si="11"/>
        <v>15</v>
      </c>
      <c r="B84" s="82" t="s">
        <v>126</v>
      </c>
      <c r="C84" s="62">
        <v>2016</v>
      </c>
      <c r="D84" s="75" t="s">
        <v>228</v>
      </c>
      <c r="E84" s="14"/>
      <c r="F84" s="15"/>
      <c r="G84" s="70"/>
      <c r="H84" s="15"/>
      <c r="I84" s="15"/>
      <c r="J84" s="15"/>
      <c r="K84" s="70"/>
      <c r="L84" s="22">
        <v>2</v>
      </c>
      <c r="M84" s="25">
        <v>8.5500000000000007</v>
      </c>
      <c r="N84" s="41">
        <f t="shared" si="8"/>
        <v>10.55</v>
      </c>
      <c r="O84" s="22">
        <v>2</v>
      </c>
      <c r="P84" s="25">
        <v>8.15</v>
      </c>
      <c r="Q84" s="41">
        <f t="shared" si="9"/>
        <v>10.15</v>
      </c>
      <c r="R84" s="26">
        <f t="shared" si="10"/>
        <v>20.700000000000003</v>
      </c>
    </row>
    <row r="85" spans="1:18" ht="16.5" customHeight="1">
      <c r="A85" s="62">
        <f t="shared" si="11"/>
        <v>16</v>
      </c>
      <c r="B85" s="82" t="s">
        <v>124</v>
      </c>
      <c r="C85" s="62">
        <v>2016</v>
      </c>
      <c r="D85" s="75" t="s">
        <v>509</v>
      </c>
      <c r="E85" s="14"/>
      <c r="F85" s="105"/>
      <c r="G85" s="106"/>
      <c r="H85" s="105"/>
      <c r="I85" s="105"/>
      <c r="J85" s="105"/>
      <c r="K85" s="106"/>
      <c r="L85" s="22">
        <v>2</v>
      </c>
      <c r="M85" s="25">
        <v>8.15</v>
      </c>
      <c r="N85" s="41">
        <f t="shared" si="8"/>
        <v>10.15</v>
      </c>
      <c r="O85" s="22">
        <v>2</v>
      </c>
      <c r="P85" s="25">
        <v>8.4499999999999993</v>
      </c>
      <c r="Q85" s="41">
        <f t="shared" si="9"/>
        <v>10.45</v>
      </c>
      <c r="R85" s="26">
        <f t="shared" si="10"/>
        <v>20.6</v>
      </c>
    </row>
    <row r="86" spans="1:18" ht="16.5" customHeight="1">
      <c r="A86" s="62">
        <f t="shared" si="11"/>
        <v>17</v>
      </c>
      <c r="B86" s="82" t="s">
        <v>469</v>
      </c>
      <c r="C86" s="62">
        <v>2016</v>
      </c>
      <c r="D86" s="75" t="s">
        <v>231</v>
      </c>
      <c r="E86" s="14"/>
      <c r="F86" s="15"/>
      <c r="G86" s="70"/>
      <c r="H86" s="15"/>
      <c r="I86" s="15"/>
      <c r="J86" s="15"/>
      <c r="K86" s="70"/>
      <c r="L86" s="22">
        <v>2</v>
      </c>
      <c r="M86" s="25">
        <v>7.6</v>
      </c>
      <c r="N86" s="41">
        <f t="shared" si="8"/>
        <v>9.6</v>
      </c>
      <c r="O86" s="22">
        <v>2</v>
      </c>
      <c r="P86" s="25">
        <v>8.8000000000000007</v>
      </c>
      <c r="Q86" s="41">
        <f t="shared" si="9"/>
        <v>10.8</v>
      </c>
      <c r="R86" s="26">
        <f t="shared" si="10"/>
        <v>20.399999999999999</v>
      </c>
    </row>
    <row r="87" spans="1:18" ht="16.5" customHeight="1">
      <c r="A87" s="62">
        <f t="shared" si="11"/>
        <v>18</v>
      </c>
      <c r="B87" s="82" t="s">
        <v>463</v>
      </c>
      <c r="C87" s="62">
        <v>2016</v>
      </c>
      <c r="D87" s="75" t="s">
        <v>231</v>
      </c>
      <c r="E87" s="83"/>
      <c r="F87" s="20"/>
      <c r="G87" s="27"/>
      <c r="H87" s="42"/>
      <c r="I87" s="42"/>
      <c r="J87" s="42"/>
      <c r="K87" s="43"/>
      <c r="L87" s="22">
        <v>2</v>
      </c>
      <c r="M87" s="25">
        <v>7.8</v>
      </c>
      <c r="N87" s="44">
        <f t="shared" si="8"/>
        <v>9.8000000000000007</v>
      </c>
      <c r="O87" s="22">
        <v>2</v>
      </c>
      <c r="P87" s="25">
        <v>8.35</v>
      </c>
      <c r="Q87" s="44">
        <f t="shared" si="9"/>
        <v>10.35</v>
      </c>
      <c r="R87" s="26">
        <f t="shared" si="10"/>
        <v>20.149999999999999</v>
      </c>
    </row>
    <row r="88" spans="1:18" ht="16.5" customHeight="1">
      <c r="A88" s="62">
        <f t="shared" si="11"/>
        <v>19</v>
      </c>
      <c r="B88" s="82" t="s">
        <v>132</v>
      </c>
      <c r="C88" s="62">
        <v>2016</v>
      </c>
      <c r="D88" s="75" t="s">
        <v>514</v>
      </c>
      <c r="E88" s="14"/>
      <c r="F88" s="15"/>
      <c r="G88" s="70"/>
      <c r="H88" s="15"/>
      <c r="I88" s="15"/>
      <c r="J88" s="15"/>
      <c r="K88" s="70"/>
      <c r="L88" s="22">
        <v>2</v>
      </c>
      <c r="M88" s="25">
        <v>7.5</v>
      </c>
      <c r="N88" s="41">
        <f t="shared" si="8"/>
        <v>9.5</v>
      </c>
      <c r="O88" s="22">
        <v>2</v>
      </c>
      <c r="P88" s="25">
        <v>8.0500000000000007</v>
      </c>
      <c r="Q88" s="41">
        <f t="shared" si="9"/>
        <v>10.050000000000001</v>
      </c>
      <c r="R88" s="26">
        <f t="shared" si="10"/>
        <v>19.55</v>
      </c>
    </row>
    <row r="89" spans="1:18" ht="16.5" customHeight="1">
      <c r="A89" s="62">
        <f t="shared" si="11"/>
        <v>20</v>
      </c>
      <c r="B89" s="82" t="s">
        <v>479</v>
      </c>
      <c r="C89" s="62">
        <v>2016</v>
      </c>
      <c r="D89" s="75" t="s">
        <v>516</v>
      </c>
      <c r="E89" s="14"/>
      <c r="F89" s="105"/>
      <c r="G89" s="106"/>
      <c r="H89" s="105"/>
      <c r="I89" s="105"/>
      <c r="J89" s="105"/>
      <c r="K89" s="106"/>
      <c r="L89" s="22">
        <v>2</v>
      </c>
      <c r="M89" s="25">
        <v>7.95</v>
      </c>
      <c r="N89" s="41">
        <f t="shared" si="8"/>
        <v>9.9499999999999993</v>
      </c>
      <c r="O89" s="22">
        <v>1.5</v>
      </c>
      <c r="P89" s="25">
        <v>7.5</v>
      </c>
      <c r="Q89" s="41">
        <f t="shared" si="9"/>
        <v>9</v>
      </c>
      <c r="R89" s="26">
        <f t="shared" si="10"/>
        <v>18.95</v>
      </c>
    </row>
    <row r="90" spans="1:18" ht="16.5" customHeight="1">
      <c r="A90" s="62">
        <f t="shared" si="11"/>
        <v>21</v>
      </c>
      <c r="B90" s="82" t="s">
        <v>125</v>
      </c>
      <c r="C90" s="62">
        <v>2016</v>
      </c>
      <c r="D90" s="75" t="s">
        <v>216</v>
      </c>
      <c r="E90" s="14"/>
      <c r="F90" s="15"/>
      <c r="G90" s="70"/>
      <c r="H90" s="15"/>
      <c r="I90" s="15"/>
      <c r="J90" s="15"/>
      <c r="K90" s="70"/>
      <c r="L90" s="22">
        <v>2</v>
      </c>
      <c r="M90" s="25">
        <v>7.1</v>
      </c>
      <c r="N90" s="41">
        <f t="shared" si="8"/>
        <v>9.1</v>
      </c>
      <c r="O90" s="22">
        <v>2</v>
      </c>
      <c r="P90" s="25">
        <v>7.8</v>
      </c>
      <c r="Q90" s="41">
        <f t="shared" si="9"/>
        <v>9.8000000000000007</v>
      </c>
      <c r="R90" s="26">
        <f t="shared" si="10"/>
        <v>18.899999999999999</v>
      </c>
    </row>
    <row r="91" spans="1:18" ht="16.5" customHeight="1">
      <c r="A91" s="62">
        <f t="shared" si="11"/>
        <v>22</v>
      </c>
      <c r="B91" s="82" t="s">
        <v>128</v>
      </c>
      <c r="C91" s="62">
        <v>2016</v>
      </c>
      <c r="D91" s="75" t="s">
        <v>216</v>
      </c>
      <c r="E91" s="14"/>
      <c r="F91" s="15"/>
      <c r="G91" s="70"/>
      <c r="H91" s="15"/>
      <c r="I91" s="15"/>
      <c r="J91" s="15"/>
      <c r="K91" s="70"/>
      <c r="L91" s="22">
        <v>2</v>
      </c>
      <c r="M91" s="25">
        <v>6.15</v>
      </c>
      <c r="N91" s="41">
        <f t="shared" si="8"/>
        <v>8.15</v>
      </c>
      <c r="O91" s="22">
        <v>2</v>
      </c>
      <c r="P91" s="25">
        <v>8.25</v>
      </c>
      <c r="Q91" s="41">
        <f t="shared" si="9"/>
        <v>10.25</v>
      </c>
      <c r="R91" s="26">
        <f t="shared" si="10"/>
        <v>18.399999999999999</v>
      </c>
    </row>
    <row r="92" spans="1:18" ht="16.5" customHeight="1">
      <c r="A92" s="62">
        <f t="shared" si="11"/>
        <v>23</v>
      </c>
      <c r="B92" s="82" t="s">
        <v>477</v>
      </c>
      <c r="C92" s="62">
        <v>2016</v>
      </c>
      <c r="D92" s="75" t="s">
        <v>519</v>
      </c>
      <c r="E92" s="14"/>
      <c r="F92" s="15"/>
      <c r="G92" s="70"/>
      <c r="H92" s="15"/>
      <c r="I92" s="15"/>
      <c r="J92" s="15"/>
      <c r="K92" s="70"/>
      <c r="L92" s="22">
        <v>2</v>
      </c>
      <c r="M92" s="25">
        <v>6.6</v>
      </c>
      <c r="N92" s="41">
        <f t="shared" si="8"/>
        <v>8.6</v>
      </c>
      <c r="O92" s="22">
        <v>2</v>
      </c>
      <c r="P92" s="25">
        <v>7.7</v>
      </c>
      <c r="Q92" s="41">
        <f t="shared" si="9"/>
        <v>9.6999999999999993</v>
      </c>
      <c r="R92" s="26">
        <f t="shared" si="10"/>
        <v>18.299999999999997</v>
      </c>
    </row>
    <row r="93" spans="1:18" ht="16.5" customHeight="1">
      <c r="A93" s="62">
        <f t="shared" si="11"/>
        <v>24</v>
      </c>
      <c r="B93" s="82" t="s">
        <v>466</v>
      </c>
      <c r="C93" s="62">
        <v>2016</v>
      </c>
      <c r="D93" s="75" t="s">
        <v>233</v>
      </c>
      <c r="E93" s="14"/>
      <c r="F93" s="15"/>
      <c r="G93" s="70"/>
      <c r="H93" s="15"/>
      <c r="I93" s="15"/>
      <c r="J93" s="15"/>
      <c r="K93" s="70"/>
      <c r="L93" s="22">
        <v>2</v>
      </c>
      <c r="M93" s="25">
        <v>7.25</v>
      </c>
      <c r="N93" s="41">
        <f t="shared" si="8"/>
        <v>9.25</v>
      </c>
      <c r="O93" s="22">
        <v>1.5</v>
      </c>
      <c r="P93" s="25">
        <v>7</v>
      </c>
      <c r="Q93" s="41">
        <f t="shared" si="9"/>
        <v>8.5</v>
      </c>
      <c r="R93" s="26">
        <f t="shared" si="10"/>
        <v>17.75</v>
      </c>
    </row>
    <row r="94" spans="1:18" ht="16.5" customHeight="1">
      <c r="A94" s="62">
        <f t="shared" si="11"/>
        <v>25</v>
      </c>
      <c r="B94" s="82" t="s">
        <v>475</v>
      </c>
      <c r="C94" s="62">
        <v>2016</v>
      </c>
      <c r="D94" s="75" t="s">
        <v>514</v>
      </c>
      <c r="E94" s="14"/>
      <c r="F94" s="15"/>
      <c r="G94" s="70"/>
      <c r="H94" s="15"/>
      <c r="I94" s="15"/>
      <c r="J94" s="15"/>
      <c r="K94" s="70"/>
      <c r="L94" s="22">
        <v>1.5</v>
      </c>
      <c r="M94" s="25">
        <v>6.7</v>
      </c>
      <c r="N94" s="41">
        <f t="shared" si="8"/>
        <v>8.1999999999999993</v>
      </c>
      <c r="O94" s="22">
        <v>2</v>
      </c>
      <c r="P94" s="25">
        <v>7.25</v>
      </c>
      <c r="Q94" s="41">
        <f t="shared" si="9"/>
        <v>9.25</v>
      </c>
      <c r="R94" s="26">
        <f t="shared" si="10"/>
        <v>17.45</v>
      </c>
    </row>
    <row r="95" spans="1:18" ht="16.5" customHeight="1">
      <c r="A95" s="62">
        <f t="shared" si="11"/>
        <v>26</v>
      </c>
      <c r="B95" s="82" t="s">
        <v>97</v>
      </c>
      <c r="C95" s="62">
        <v>2016</v>
      </c>
      <c r="D95" s="75" t="s">
        <v>512</v>
      </c>
      <c r="E95" s="14"/>
      <c r="F95" s="15"/>
      <c r="G95" s="70"/>
      <c r="H95" s="15"/>
      <c r="I95" s="15"/>
      <c r="J95" s="15"/>
      <c r="K95" s="70"/>
      <c r="L95" s="22">
        <v>2</v>
      </c>
      <c r="M95" s="25">
        <v>7.2</v>
      </c>
      <c r="N95" s="41">
        <f t="shared" si="8"/>
        <v>9.1999999999999993</v>
      </c>
      <c r="O95" s="22">
        <v>2</v>
      </c>
      <c r="P95" s="25">
        <v>6.15</v>
      </c>
      <c r="Q95" s="41">
        <f t="shared" si="9"/>
        <v>8.15</v>
      </c>
      <c r="R95" s="26">
        <f t="shared" si="10"/>
        <v>17.350000000000001</v>
      </c>
    </row>
    <row r="96" spans="1:18" ht="16.5" customHeight="1">
      <c r="A96" s="62">
        <f t="shared" si="11"/>
        <v>27</v>
      </c>
      <c r="B96" s="82" t="s">
        <v>471</v>
      </c>
      <c r="C96" s="62">
        <v>2016</v>
      </c>
      <c r="D96" s="75" t="s">
        <v>516</v>
      </c>
      <c r="E96" s="14"/>
      <c r="F96" s="15"/>
      <c r="G96" s="70"/>
      <c r="H96" s="15"/>
      <c r="I96" s="15"/>
      <c r="J96" s="15"/>
      <c r="K96" s="70"/>
      <c r="L96" s="22">
        <v>2</v>
      </c>
      <c r="M96" s="25">
        <v>5.45</v>
      </c>
      <c r="N96" s="41">
        <f t="shared" si="8"/>
        <v>7.45</v>
      </c>
      <c r="O96" s="22">
        <v>1.5</v>
      </c>
      <c r="P96" s="25">
        <v>8.3000000000000007</v>
      </c>
      <c r="Q96" s="41">
        <f t="shared" si="9"/>
        <v>9.8000000000000007</v>
      </c>
      <c r="R96" s="26">
        <f t="shared" si="10"/>
        <v>17.25</v>
      </c>
    </row>
    <row r="97" spans="1:23" ht="16.5" customHeight="1" thickBot="1">
      <c r="A97" s="63">
        <f t="shared" si="11"/>
        <v>28</v>
      </c>
      <c r="B97" s="85" t="s">
        <v>474</v>
      </c>
      <c r="C97" s="63">
        <v>2016</v>
      </c>
      <c r="D97" s="76" t="s">
        <v>219</v>
      </c>
      <c r="E97" s="74"/>
      <c r="F97" s="54"/>
      <c r="G97" s="55"/>
      <c r="H97" s="54"/>
      <c r="I97" s="54"/>
      <c r="J97" s="54"/>
      <c r="K97" s="55"/>
      <c r="L97" s="30">
        <v>1.5</v>
      </c>
      <c r="M97" s="31">
        <v>6.55</v>
      </c>
      <c r="N97" s="57">
        <f t="shared" si="8"/>
        <v>8.0500000000000007</v>
      </c>
      <c r="O97" s="30">
        <v>2</v>
      </c>
      <c r="P97" s="31">
        <v>6</v>
      </c>
      <c r="Q97" s="57">
        <f t="shared" si="9"/>
        <v>8</v>
      </c>
      <c r="R97" s="49">
        <f t="shared" si="10"/>
        <v>16.05</v>
      </c>
    </row>
    <row r="98" spans="1:23" ht="16.5" customHeight="1">
      <c r="A98" s="15"/>
      <c r="C98" s="20"/>
      <c r="F98" s="20"/>
      <c r="G98" s="27"/>
      <c r="H98" s="42"/>
      <c r="I98" s="42"/>
      <c r="J98" s="42"/>
      <c r="K98" s="43"/>
      <c r="L98" s="32"/>
      <c r="M98" s="32"/>
      <c r="N98" s="46"/>
      <c r="O98" s="32"/>
      <c r="P98" s="32"/>
      <c r="Q98" s="46"/>
      <c r="R98" s="33"/>
    </row>
    <row r="99" spans="1:23" ht="16.5" customHeight="1" thickBot="1">
      <c r="A99" s="15"/>
      <c r="C99" s="20"/>
      <c r="F99" s="20"/>
      <c r="G99" s="27"/>
      <c r="H99" s="42"/>
      <c r="I99" s="42"/>
      <c r="J99" s="42"/>
      <c r="K99" s="43"/>
      <c r="L99" s="32"/>
      <c r="M99" s="32"/>
      <c r="N99" s="46"/>
      <c r="O99" s="32"/>
      <c r="P99" s="32"/>
      <c r="Q99" s="46"/>
      <c r="R99" s="33"/>
    </row>
    <row r="100" spans="1:23" ht="20.100000000000001" customHeight="1" thickBot="1">
      <c r="A100" s="216" t="s">
        <v>488</v>
      </c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8"/>
    </row>
    <row r="101" spans="1:23">
      <c r="A101" s="237" t="s">
        <v>8</v>
      </c>
      <c r="B101" s="219" t="s">
        <v>0</v>
      </c>
      <c r="C101" s="219" t="s">
        <v>17</v>
      </c>
      <c r="D101" s="219" t="s">
        <v>1</v>
      </c>
      <c r="E101" s="12"/>
      <c r="F101" s="13"/>
      <c r="G101" s="13"/>
      <c r="H101" s="260"/>
      <c r="I101" s="260"/>
      <c r="J101" s="260"/>
      <c r="K101" s="261"/>
      <c r="L101" s="257" t="s">
        <v>5</v>
      </c>
      <c r="M101" s="258"/>
      <c r="N101" s="259"/>
      <c r="O101" s="257" t="s">
        <v>6</v>
      </c>
      <c r="P101" s="258"/>
      <c r="Q101" s="259"/>
      <c r="R101" s="255" t="s">
        <v>7</v>
      </c>
    </row>
    <row r="102" spans="1:23" ht="13.5" thickBot="1">
      <c r="A102" s="254"/>
      <c r="B102" s="220"/>
      <c r="C102" s="220"/>
      <c r="D102" s="220"/>
      <c r="E102" s="14"/>
      <c r="F102" s="15"/>
      <c r="G102" s="15"/>
      <c r="H102" s="35"/>
      <c r="I102" s="35"/>
      <c r="J102" s="35"/>
      <c r="K102" s="36"/>
      <c r="L102" s="40" t="s">
        <v>10</v>
      </c>
      <c r="M102" s="38" t="s">
        <v>11</v>
      </c>
      <c r="N102" s="39" t="s">
        <v>3</v>
      </c>
      <c r="O102" s="40" t="s">
        <v>10</v>
      </c>
      <c r="P102" s="38" t="s">
        <v>11</v>
      </c>
      <c r="Q102" s="39" t="s">
        <v>3</v>
      </c>
      <c r="R102" s="256"/>
    </row>
    <row r="103" spans="1:23" s="21" customFormat="1" ht="16.5" customHeight="1">
      <c r="A103" s="107">
        <f>A102+1</f>
        <v>1</v>
      </c>
      <c r="B103" s="109" t="s">
        <v>89</v>
      </c>
      <c r="C103" s="144">
        <v>2015</v>
      </c>
      <c r="D103" s="109" t="s">
        <v>519</v>
      </c>
      <c r="E103" s="110"/>
      <c r="F103" s="111"/>
      <c r="G103" s="112"/>
      <c r="H103" s="113"/>
      <c r="I103" s="113"/>
      <c r="J103" s="113"/>
      <c r="K103" s="114"/>
      <c r="L103" s="115">
        <v>2.6</v>
      </c>
      <c r="M103" s="116">
        <v>8.6</v>
      </c>
      <c r="N103" s="142">
        <f t="shared" ref="N103:N111" si="12">SUM(L103:M103)</f>
        <v>11.2</v>
      </c>
      <c r="O103" s="115">
        <v>2.5</v>
      </c>
      <c r="P103" s="116">
        <v>8.8000000000000007</v>
      </c>
      <c r="Q103" s="117">
        <f t="shared" ref="Q103:Q111" si="13">SUM(O103:P103)</f>
        <v>11.3</v>
      </c>
      <c r="R103" s="118">
        <f t="shared" ref="R103:R111" si="14">N103+Q103</f>
        <v>22.5</v>
      </c>
      <c r="S103" s="10"/>
    </row>
    <row r="104" spans="1:23" s="21" customFormat="1" ht="16.5" customHeight="1">
      <c r="A104" s="119">
        <f>A103+1</f>
        <v>2</v>
      </c>
      <c r="B104" s="121" t="s">
        <v>81</v>
      </c>
      <c r="C104" s="148">
        <v>2015</v>
      </c>
      <c r="D104" s="121" t="s">
        <v>514</v>
      </c>
      <c r="E104" s="162"/>
      <c r="F104" s="123"/>
      <c r="G104" s="124"/>
      <c r="H104" s="163"/>
      <c r="I104" s="163"/>
      <c r="J104" s="163"/>
      <c r="K104" s="164"/>
      <c r="L104" s="125">
        <v>2</v>
      </c>
      <c r="M104" s="126">
        <v>8.6</v>
      </c>
      <c r="N104" s="133">
        <f t="shared" si="12"/>
        <v>10.6</v>
      </c>
      <c r="O104" s="125">
        <v>2.5</v>
      </c>
      <c r="P104" s="126">
        <v>9</v>
      </c>
      <c r="Q104" s="133">
        <f t="shared" si="13"/>
        <v>11.5</v>
      </c>
      <c r="R104" s="128">
        <f t="shared" si="14"/>
        <v>22.1</v>
      </c>
      <c r="S104" s="10"/>
      <c r="T104" s="10"/>
      <c r="U104" s="10"/>
      <c r="V104" s="10"/>
      <c r="W104" s="10"/>
    </row>
    <row r="105" spans="1:23" s="21" customFormat="1" ht="16.5" customHeight="1">
      <c r="A105" s="119">
        <f t="shared" ref="A105:A111" si="15">A104+1</f>
        <v>3</v>
      </c>
      <c r="B105" s="165" t="s">
        <v>539</v>
      </c>
      <c r="C105" s="148">
        <v>2015</v>
      </c>
      <c r="D105" s="165" t="s">
        <v>510</v>
      </c>
      <c r="E105" s="162"/>
      <c r="F105" s="166"/>
      <c r="G105" s="167"/>
      <c r="H105" s="168"/>
      <c r="I105" s="168"/>
      <c r="J105" s="168"/>
      <c r="K105" s="169"/>
      <c r="L105" s="125">
        <v>2.5</v>
      </c>
      <c r="M105" s="126">
        <v>8.5</v>
      </c>
      <c r="N105" s="133">
        <f t="shared" si="12"/>
        <v>11</v>
      </c>
      <c r="O105" s="125">
        <v>2.5</v>
      </c>
      <c r="P105" s="126">
        <v>8.25</v>
      </c>
      <c r="Q105" s="133">
        <f t="shared" si="13"/>
        <v>10.75</v>
      </c>
      <c r="R105" s="128">
        <f t="shared" si="14"/>
        <v>21.75</v>
      </c>
      <c r="S105" s="10"/>
      <c r="T105" s="10"/>
      <c r="U105" s="10"/>
      <c r="V105" s="10"/>
      <c r="W105" s="10"/>
    </row>
    <row r="106" spans="1:23" s="21" customFormat="1" ht="16.5" customHeight="1">
      <c r="A106" s="62">
        <f t="shared" si="15"/>
        <v>4</v>
      </c>
      <c r="B106" s="75" t="s">
        <v>538</v>
      </c>
      <c r="C106" s="64">
        <v>2015</v>
      </c>
      <c r="D106" s="75" t="s">
        <v>519</v>
      </c>
      <c r="E106" s="83"/>
      <c r="F106" s="20"/>
      <c r="G106" s="27"/>
      <c r="H106" s="42"/>
      <c r="I106" s="42"/>
      <c r="J106" s="42"/>
      <c r="K106" s="43"/>
      <c r="L106" s="22">
        <v>2.5</v>
      </c>
      <c r="M106" s="25">
        <v>7.35</v>
      </c>
      <c r="N106" s="44">
        <f t="shared" si="12"/>
        <v>9.85</v>
      </c>
      <c r="O106" s="22">
        <v>2.5</v>
      </c>
      <c r="P106" s="25">
        <v>8.75</v>
      </c>
      <c r="Q106" s="44">
        <f t="shared" si="13"/>
        <v>11.25</v>
      </c>
      <c r="R106" s="26">
        <f t="shared" si="14"/>
        <v>21.1</v>
      </c>
      <c r="S106" s="10"/>
    </row>
    <row r="107" spans="1:23" ht="16.5" customHeight="1">
      <c r="A107" s="62">
        <f t="shared" si="15"/>
        <v>5</v>
      </c>
      <c r="B107" s="75" t="s">
        <v>537</v>
      </c>
      <c r="C107" s="64">
        <v>2015</v>
      </c>
      <c r="D107" s="75" t="s">
        <v>228</v>
      </c>
      <c r="E107" s="83"/>
      <c r="F107" s="20"/>
      <c r="G107" s="27"/>
      <c r="H107" s="42"/>
      <c r="I107" s="42"/>
      <c r="J107" s="42"/>
      <c r="K107" s="43"/>
      <c r="L107" s="22">
        <v>2.5</v>
      </c>
      <c r="M107" s="25">
        <v>8.0500000000000007</v>
      </c>
      <c r="N107" s="44">
        <f t="shared" si="12"/>
        <v>10.55</v>
      </c>
      <c r="O107" s="22">
        <v>2.5</v>
      </c>
      <c r="P107" s="25">
        <v>8</v>
      </c>
      <c r="Q107" s="44">
        <f t="shared" si="13"/>
        <v>10.5</v>
      </c>
      <c r="R107" s="26">
        <f t="shared" si="14"/>
        <v>21.05</v>
      </c>
    </row>
    <row r="108" spans="1:23" ht="16.5" customHeight="1">
      <c r="A108" s="62">
        <f t="shared" si="15"/>
        <v>6</v>
      </c>
      <c r="B108" s="75" t="s">
        <v>85</v>
      </c>
      <c r="C108" s="64">
        <v>2015</v>
      </c>
      <c r="D108" s="75" t="s">
        <v>231</v>
      </c>
      <c r="E108" s="83"/>
      <c r="F108" s="20"/>
      <c r="G108" s="27"/>
      <c r="H108" s="42"/>
      <c r="I108" s="42"/>
      <c r="J108" s="42"/>
      <c r="K108" s="43"/>
      <c r="L108" s="22">
        <v>2.5</v>
      </c>
      <c r="M108" s="25">
        <v>7.85</v>
      </c>
      <c r="N108" s="44">
        <f t="shared" si="12"/>
        <v>10.35</v>
      </c>
      <c r="O108" s="22">
        <v>2.5</v>
      </c>
      <c r="P108" s="25">
        <v>8.0500000000000007</v>
      </c>
      <c r="Q108" s="44">
        <f t="shared" si="13"/>
        <v>10.55</v>
      </c>
      <c r="R108" s="26">
        <f t="shared" si="14"/>
        <v>20.9</v>
      </c>
    </row>
    <row r="109" spans="1:23" ht="16.5" customHeight="1">
      <c r="A109" s="62">
        <f t="shared" si="15"/>
        <v>7</v>
      </c>
      <c r="B109" s="75" t="s">
        <v>83</v>
      </c>
      <c r="C109" s="64">
        <v>2015</v>
      </c>
      <c r="D109" s="75" t="s">
        <v>519</v>
      </c>
      <c r="E109" s="83"/>
      <c r="F109" s="20"/>
      <c r="G109" s="27"/>
      <c r="H109" s="42"/>
      <c r="I109" s="42"/>
      <c r="J109" s="42"/>
      <c r="K109" s="43"/>
      <c r="L109" s="22">
        <v>2.5</v>
      </c>
      <c r="M109" s="25">
        <v>7.45</v>
      </c>
      <c r="N109" s="44">
        <f t="shared" si="12"/>
        <v>9.9499999999999993</v>
      </c>
      <c r="O109" s="22">
        <v>2.5</v>
      </c>
      <c r="P109" s="25">
        <v>8.1</v>
      </c>
      <c r="Q109" s="44">
        <f t="shared" si="13"/>
        <v>10.6</v>
      </c>
      <c r="R109" s="26">
        <f t="shared" si="14"/>
        <v>20.549999999999997</v>
      </c>
    </row>
    <row r="110" spans="1:23" ht="16.5" customHeight="1">
      <c r="A110" s="62">
        <f t="shared" si="15"/>
        <v>8</v>
      </c>
      <c r="B110" s="75" t="s">
        <v>535</v>
      </c>
      <c r="C110" s="64">
        <v>2015</v>
      </c>
      <c r="D110" s="75" t="s">
        <v>516</v>
      </c>
      <c r="E110" s="83"/>
      <c r="F110" s="20"/>
      <c r="G110" s="27"/>
      <c r="H110" s="42"/>
      <c r="I110" s="42"/>
      <c r="J110" s="42"/>
      <c r="K110" s="43"/>
      <c r="L110" s="22">
        <v>2.1</v>
      </c>
      <c r="M110" s="25">
        <v>7.15</v>
      </c>
      <c r="N110" s="44">
        <f t="shared" si="12"/>
        <v>9.25</v>
      </c>
      <c r="O110" s="22">
        <v>2</v>
      </c>
      <c r="P110" s="25">
        <v>7.35</v>
      </c>
      <c r="Q110" s="44">
        <f t="shared" si="13"/>
        <v>9.35</v>
      </c>
      <c r="R110" s="26">
        <f t="shared" si="14"/>
        <v>18.600000000000001</v>
      </c>
    </row>
    <row r="111" spans="1:23" ht="16.5" customHeight="1" thickBot="1">
      <c r="A111" s="63">
        <f t="shared" si="15"/>
        <v>9</v>
      </c>
      <c r="B111" s="76" t="s">
        <v>536</v>
      </c>
      <c r="C111" s="65">
        <v>2015</v>
      </c>
      <c r="D111" s="76" t="s">
        <v>225</v>
      </c>
      <c r="E111" s="86"/>
      <c r="F111" s="28"/>
      <c r="G111" s="29"/>
      <c r="H111" s="47"/>
      <c r="I111" s="47"/>
      <c r="J111" s="47"/>
      <c r="K111" s="87"/>
      <c r="L111" s="30">
        <v>1.9</v>
      </c>
      <c r="M111" s="31">
        <v>6.35</v>
      </c>
      <c r="N111" s="48">
        <f t="shared" si="12"/>
        <v>8.25</v>
      </c>
      <c r="O111" s="30">
        <v>2</v>
      </c>
      <c r="P111" s="31">
        <v>6.9</v>
      </c>
      <c r="Q111" s="48">
        <f t="shared" si="13"/>
        <v>8.9</v>
      </c>
      <c r="R111" s="49">
        <f t="shared" si="14"/>
        <v>17.149999999999999</v>
      </c>
      <c r="T111" s="21"/>
      <c r="U111" s="21"/>
      <c r="V111" s="21"/>
      <c r="W111" s="21"/>
    </row>
    <row r="112" spans="1:23" ht="16.5" customHeight="1">
      <c r="A112" s="15"/>
      <c r="C112" s="20"/>
      <c r="F112" s="20"/>
      <c r="G112" s="27"/>
      <c r="H112" s="42"/>
      <c r="I112" s="42"/>
      <c r="J112" s="42"/>
      <c r="K112" s="43"/>
      <c r="L112" s="32"/>
      <c r="M112" s="32"/>
      <c r="N112" s="46"/>
      <c r="O112" s="32"/>
      <c r="P112" s="32"/>
      <c r="Q112" s="46"/>
      <c r="R112" s="45"/>
    </row>
    <row r="113" spans="1:23" ht="16.5" customHeight="1" thickBot="1">
      <c r="A113" s="15"/>
      <c r="C113" s="20"/>
      <c r="F113" s="20"/>
      <c r="G113" s="27"/>
      <c r="H113" s="42"/>
      <c r="I113" s="42"/>
      <c r="J113" s="42"/>
      <c r="K113" s="43"/>
      <c r="L113" s="32"/>
      <c r="M113" s="32"/>
      <c r="N113" s="46"/>
      <c r="O113" s="32"/>
      <c r="P113" s="32"/>
      <c r="Q113" s="46"/>
      <c r="R113" s="45"/>
    </row>
    <row r="114" spans="1:23" ht="20.100000000000001" customHeight="1" thickBot="1">
      <c r="A114" s="216" t="s">
        <v>579</v>
      </c>
      <c r="B114" s="223"/>
      <c r="C114" s="223"/>
      <c r="D114" s="223"/>
      <c r="E114" s="222"/>
      <c r="F114" s="222"/>
      <c r="G114" s="222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4"/>
    </row>
    <row r="115" spans="1:23" ht="12" customHeight="1">
      <c r="A115" s="237" t="s">
        <v>8</v>
      </c>
      <c r="B115" s="219" t="s">
        <v>0</v>
      </c>
      <c r="C115" s="219" t="s">
        <v>17</v>
      </c>
      <c r="D115" s="239" t="s">
        <v>1</v>
      </c>
      <c r="E115" s="12"/>
      <c r="F115" s="13"/>
      <c r="G115" s="13"/>
      <c r="H115" s="260"/>
      <c r="I115" s="260"/>
      <c r="J115" s="260"/>
      <c r="K115" s="261"/>
      <c r="L115" s="235" t="s">
        <v>5</v>
      </c>
      <c r="M115" s="233"/>
      <c r="N115" s="234"/>
      <c r="O115" s="235" t="s">
        <v>6</v>
      </c>
      <c r="P115" s="233"/>
      <c r="Q115" s="234"/>
      <c r="R115" s="219" t="s">
        <v>7</v>
      </c>
    </row>
    <row r="116" spans="1:23" ht="13.5" thickBot="1">
      <c r="A116" s="238"/>
      <c r="B116" s="236"/>
      <c r="C116" s="220"/>
      <c r="D116" s="240"/>
      <c r="E116" s="14"/>
      <c r="F116" s="15"/>
      <c r="G116" s="15"/>
      <c r="H116" s="35"/>
      <c r="I116" s="35"/>
      <c r="J116" s="35"/>
      <c r="K116" s="36"/>
      <c r="L116" s="17" t="s">
        <v>10</v>
      </c>
      <c r="M116" s="18" t="s">
        <v>11</v>
      </c>
      <c r="N116" s="19" t="s">
        <v>3</v>
      </c>
      <c r="O116" s="17" t="s">
        <v>10</v>
      </c>
      <c r="P116" s="18" t="s">
        <v>11</v>
      </c>
      <c r="Q116" s="19" t="s">
        <v>3</v>
      </c>
      <c r="R116" s="236"/>
    </row>
    <row r="117" spans="1:23" s="21" customFormat="1" ht="16.5" customHeight="1">
      <c r="A117" s="131">
        <f t="shared" ref="A117:A128" si="16">A116+1</f>
        <v>1</v>
      </c>
      <c r="B117" s="109" t="s">
        <v>44</v>
      </c>
      <c r="C117" s="144">
        <v>2014</v>
      </c>
      <c r="D117" s="145" t="s">
        <v>228</v>
      </c>
      <c r="E117" s="110"/>
      <c r="F117" s="111"/>
      <c r="G117" s="112"/>
      <c r="H117" s="113"/>
      <c r="I117" s="113"/>
      <c r="J117" s="113"/>
      <c r="K117" s="186"/>
      <c r="L117" s="187">
        <v>2.8</v>
      </c>
      <c r="M117" s="116">
        <v>8.25</v>
      </c>
      <c r="N117" s="117">
        <f t="shared" ref="N117:N128" si="17">SUM(L117:M117)</f>
        <v>11.05</v>
      </c>
      <c r="O117" s="115">
        <v>2.8</v>
      </c>
      <c r="P117" s="116">
        <v>8.75</v>
      </c>
      <c r="Q117" s="117">
        <f t="shared" ref="Q117:Q128" si="18">SUM(O117:P117)</f>
        <v>11.55</v>
      </c>
      <c r="R117" s="118">
        <f t="shared" ref="R117:R128" si="19">G117+K117+N117+Q117</f>
        <v>22.6</v>
      </c>
    </row>
    <row r="118" spans="1:23" s="21" customFormat="1" ht="16.5" customHeight="1">
      <c r="A118" s="132">
        <f t="shared" si="16"/>
        <v>2</v>
      </c>
      <c r="B118" s="121" t="s">
        <v>543</v>
      </c>
      <c r="C118" s="148">
        <v>2014</v>
      </c>
      <c r="D118" s="149" t="s">
        <v>228</v>
      </c>
      <c r="E118" s="162"/>
      <c r="F118" s="166"/>
      <c r="G118" s="167"/>
      <c r="H118" s="168"/>
      <c r="I118" s="168"/>
      <c r="J118" s="168"/>
      <c r="K118" s="188"/>
      <c r="L118" s="189">
        <v>2.7</v>
      </c>
      <c r="M118" s="126">
        <v>8.35</v>
      </c>
      <c r="N118" s="133">
        <f t="shared" si="17"/>
        <v>11.05</v>
      </c>
      <c r="O118" s="125">
        <v>2.8</v>
      </c>
      <c r="P118" s="126">
        <v>8.6999999999999993</v>
      </c>
      <c r="Q118" s="133">
        <f t="shared" si="18"/>
        <v>11.5</v>
      </c>
      <c r="R118" s="128">
        <f t="shared" si="19"/>
        <v>22.55</v>
      </c>
    </row>
    <row r="119" spans="1:23" s="21" customFormat="1" ht="16.5" customHeight="1">
      <c r="A119" s="132">
        <f t="shared" si="16"/>
        <v>3</v>
      </c>
      <c r="B119" s="121" t="s">
        <v>147</v>
      </c>
      <c r="C119" s="148">
        <v>2014</v>
      </c>
      <c r="D119" s="149" t="s">
        <v>216</v>
      </c>
      <c r="E119" s="162"/>
      <c r="F119" s="166"/>
      <c r="G119" s="167"/>
      <c r="H119" s="168"/>
      <c r="I119" s="168"/>
      <c r="J119" s="168"/>
      <c r="K119" s="188"/>
      <c r="L119" s="189">
        <v>2.8</v>
      </c>
      <c r="M119" s="126">
        <v>8.1</v>
      </c>
      <c r="N119" s="133">
        <f t="shared" si="17"/>
        <v>10.899999999999999</v>
      </c>
      <c r="O119" s="125">
        <v>2.8</v>
      </c>
      <c r="P119" s="126">
        <v>8.8000000000000007</v>
      </c>
      <c r="Q119" s="133">
        <f t="shared" si="18"/>
        <v>11.600000000000001</v>
      </c>
      <c r="R119" s="128">
        <f t="shared" si="19"/>
        <v>22.5</v>
      </c>
    </row>
    <row r="120" spans="1:23" s="21" customFormat="1" ht="16.5" customHeight="1">
      <c r="A120" s="50">
        <f t="shared" si="16"/>
        <v>4</v>
      </c>
      <c r="B120" s="75" t="s">
        <v>545</v>
      </c>
      <c r="C120" s="64">
        <v>2014</v>
      </c>
      <c r="D120" s="78" t="s">
        <v>514</v>
      </c>
      <c r="E120" s="83"/>
      <c r="F120" s="93"/>
      <c r="G120" s="94"/>
      <c r="H120" s="95"/>
      <c r="I120" s="95"/>
      <c r="J120" s="95"/>
      <c r="K120" s="98"/>
      <c r="L120" s="91">
        <v>3</v>
      </c>
      <c r="M120" s="25">
        <v>8.5</v>
      </c>
      <c r="N120" s="130">
        <f t="shared" si="17"/>
        <v>11.5</v>
      </c>
      <c r="O120" s="22">
        <v>2.8</v>
      </c>
      <c r="P120" s="25">
        <v>8.1</v>
      </c>
      <c r="Q120" s="44">
        <f t="shared" si="18"/>
        <v>10.899999999999999</v>
      </c>
      <c r="R120" s="26">
        <f t="shared" si="19"/>
        <v>22.4</v>
      </c>
    </row>
    <row r="121" spans="1:23" s="21" customFormat="1" ht="16.5" customHeight="1">
      <c r="A121" s="50">
        <f t="shared" si="16"/>
        <v>5</v>
      </c>
      <c r="B121" s="75" t="s">
        <v>42</v>
      </c>
      <c r="C121" s="64">
        <v>2014</v>
      </c>
      <c r="D121" s="78" t="s">
        <v>233</v>
      </c>
      <c r="E121" s="83"/>
      <c r="F121" s="93"/>
      <c r="G121" s="94"/>
      <c r="H121" s="95"/>
      <c r="I121" s="95"/>
      <c r="J121" s="95"/>
      <c r="K121" s="98"/>
      <c r="L121" s="91">
        <v>2.9</v>
      </c>
      <c r="M121" s="25">
        <v>8.3000000000000007</v>
      </c>
      <c r="N121" s="44">
        <f t="shared" si="17"/>
        <v>11.200000000000001</v>
      </c>
      <c r="O121" s="22">
        <v>2.8</v>
      </c>
      <c r="P121" s="25">
        <v>8.1999999999999993</v>
      </c>
      <c r="Q121" s="44">
        <f t="shared" si="18"/>
        <v>11</v>
      </c>
      <c r="R121" s="26">
        <f t="shared" si="19"/>
        <v>22.200000000000003</v>
      </c>
    </row>
    <row r="122" spans="1:23" s="21" customFormat="1" ht="16.5" customHeight="1">
      <c r="A122" s="50">
        <f t="shared" si="16"/>
        <v>6</v>
      </c>
      <c r="B122" s="75" t="s">
        <v>544</v>
      </c>
      <c r="C122" s="64">
        <v>2014</v>
      </c>
      <c r="D122" s="78" t="s">
        <v>216</v>
      </c>
      <c r="E122" s="83"/>
      <c r="F122" s="93"/>
      <c r="G122" s="94"/>
      <c r="H122" s="95"/>
      <c r="I122" s="95"/>
      <c r="J122" s="95"/>
      <c r="K122" s="98"/>
      <c r="L122" s="91">
        <v>2.8</v>
      </c>
      <c r="M122" s="25">
        <v>7.7</v>
      </c>
      <c r="N122" s="44">
        <f t="shared" si="17"/>
        <v>10.5</v>
      </c>
      <c r="O122" s="22">
        <v>2.8</v>
      </c>
      <c r="P122" s="25">
        <v>8.4</v>
      </c>
      <c r="Q122" s="44">
        <f t="shared" si="18"/>
        <v>11.2</v>
      </c>
      <c r="R122" s="26">
        <f t="shared" si="19"/>
        <v>21.7</v>
      </c>
    </row>
    <row r="123" spans="1:23" s="21" customFormat="1" ht="16.5" customHeight="1">
      <c r="A123" s="50">
        <f t="shared" si="16"/>
        <v>7</v>
      </c>
      <c r="B123" s="75" t="s">
        <v>548</v>
      </c>
      <c r="C123" s="64">
        <v>2014</v>
      </c>
      <c r="D123" s="78" t="s">
        <v>216</v>
      </c>
      <c r="E123" s="83"/>
      <c r="F123" s="93"/>
      <c r="G123" s="94"/>
      <c r="H123" s="95"/>
      <c r="I123" s="95"/>
      <c r="J123" s="95"/>
      <c r="K123" s="98"/>
      <c r="L123" s="91">
        <v>2.8</v>
      </c>
      <c r="M123" s="25">
        <v>6.35</v>
      </c>
      <c r="N123" s="44">
        <f t="shared" si="17"/>
        <v>9.1499999999999986</v>
      </c>
      <c r="O123" s="22">
        <v>2.8</v>
      </c>
      <c r="P123" s="25">
        <v>8.6</v>
      </c>
      <c r="Q123" s="44">
        <f t="shared" si="18"/>
        <v>11.399999999999999</v>
      </c>
      <c r="R123" s="26">
        <f t="shared" si="19"/>
        <v>20.549999999999997</v>
      </c>
    </row>
    <row r="124" spans="1:23" s="21" customFormat="1" ht="16.5" customHeight="1">
      <c r="A124" s="50">
        <f t="shared" si="16"/>
        <v>8</v>
      </c>
      <c r="B124" s="75" t="s">
        <v>40</v>
      </c>
      <c r="C124" s="64">
        <v>2014</v>
      </c>
      <c r="D124" s="78" t="s">
        <v>219</v>
      </c>
      <c r="E124" s="83"/>
      <c r="F124" s="93"/>
      <c r="G124" s="94"/>
      <c r="H124" s="95"/>
      <c r="I124" s="95"/>
      <c r="J124" s="95"/>
      <c r="K124" s="98"/>
      <c r="L124" s="91">
        <v>2.8</v>
      </c>
      <c r="M124" s="25">
        <v>6.3</v>
      </c>
      <c r="N124" s="44">
        <f t="shared" si="17"/>
        <v>9.1</v>
      </c>
      <c r="O124" s="22">
        <v>2.4</v>
      </c>
      <c r="P124" s="25">
        <v>7.9</v>
      </c>
      <c r="Q124" s="44">
        <f t="shared" si="18"/>
        <v>10.3</v>
      </c>
      <c r="R124" s="26">
        <f t="shared" si="19"/>
        <v>19.399999999999999</v>
      </c>
    </row>
    <row r="125" spans="1:23" s="21" customFormat="1" ht="16.5" customHeight="1">
      <c r="A125" s="50">
        <f t="shared" si="16"/>
        <v>9</v>
      </c>
      <c r="B125" s="75" t="s">
        <v>112</v>
      </c>
      <c r="C125" s="64">
        <v>2014</v>
      </c>
      <c r="D125" s="78" t="s">
        <v>511</v>
      </c>
      <c r="E125" s="99"/>
      <c r="F125" s="95"/>
      <c r="G125" s="96"/>
      <c r="H125" s="97"/>
      <c r="I125" s="95"/>
      <c r="J125" s="95"/>
      <c r="K125" s="98"/>
      <c r="L125" s="91">
        <v>2.9</v>
      </c>
      <c r="M125" s="25">
        <v>7.85</v>
      </c>
      <c r="N125" s="44">
        <f t="shared" si="17"/>
        <v>10.75</v>
      </c>
      <c r="O125" s="22">
        <v>2.2999999999999998</v>
      </c>
      <c r="P125" s="25">
        <v>5.75</v>
      </c>
      <c r="Q125" s="44">
        <f t="shared" si="18"/>
        <v>8.0500000000000007</v>
      </c>
      <c r="R125" s="26">
        <f t="shared" si="19"/>
        <v>18.8</v>
      </c>
      <c r="S125" s="10"/>
      <c r="T125" s="10"/>
      <c r="U125" s="10"/>
      <c r="V125" s="10"/>
      <c r="W125" s="10"/>
    </row>
    <row r="126" spans="1:23" ht="16.5" customHeight="1">
      <c r="A126" s="50">
        <f t="shared" si="16"/>
        <v>10</v>
      </c>
      <c r="B126" s="75" t="s">
        <v>547</v>
      </c>
      <c r="C126" s="64">
        <v>2014</v>
      </c>
      <c r="D126" s="78" t="s">
        <v>225</v>
      </c>
      <c r="E126" s="83"/>
      <c r="F126" s="93"/>
      <c r="G126" s="94"/>
      <c r="H126" s="95"/>
      <c r="I126" s="95"/>
      <c r="J126" s="95"/>
      <c r="K126" s="98"/>
      <c r="L126" s="91">
        <v>2.9</v>
      </c>
      <c r="M126" s="25">
        <v>6.45</v>
      </c>
      <c r="N126" s="44">
        <f t="shared" si="17"/>
        <v>9.35</v>
      </c>
      <c r="O126" s="22">
        <v>2.8</v>
      </c>
      <c r="P126" s="25">
        <v>6.45</v>
      </c>
      <c r="Q126" s="44">
        <f t="shared" si="18"/>
        <v>9.25</v>
      </c>
      <c r="R126" s="26">
        <f t="shared" si="19"/>
        <v>18.600000000000001</v>
      </c>
      <c r="S126" s="21"/>
      <c r="T126" s="21"/>
      <c r="U126" s="21"/>
      <c r="V126" s="21"/>
      <c r="W126" s="21"/>
    </row>
    <row r="127" spans="1:23" ht="16.5" customHeight="1">
      <c r="A127" s="50">
        <f t="shared" si="16"/>
        <v>11</v>
      </c>
      <c r="B127" s="75" t="s">
        <v>144</v>
      </c>
      <c r="C127" s="64">
        <v>2014</v>
      </c>
      <c r="D127" s="78" t="s">
        <v>228</v>
      </c>
      <c r="E127" s="99"/>
      <c r="F127" s="95"/>
      <c r="G127" s="96"/>
      <c r="H127" s="97"/>
      <c r="I127" s="95"/>
      <c r="J127" s="95"/>
      <c r="K127" s="98"/>
      <c r="L127" s="91">
        <v>2.9</v>
      </c>
      <c r="M127" s="25">
        <v>6.25</v>
      </c>
      <c r="N127" s="44">
        <f t="shared" si="17"/>
        <v>9.15</v>
      </c>
      <c r="O127" s="22">
        <v>1.8</v>
      </c>
      <c r="P127" s="25">
        <v>6.8</v>
      </c>
      <c r="Q127" s="44">
        <f t="shared" si="18"/>
        <v>8.6</v>
      </c>
      <c r="R127" s="26">
        <f t="shared" si="19"/>
        <v>17.75</v>
      </c>
      <c r="S127" s="21"/>
      <c r="T127" s="21"/>
      <c r="U127" s="21"/>
      <c r="V127" s="21"/>
      <c r="W127" s="21"/>
    </row>
    <row r="128" spans="1:23" ht="16.5" customHeight="1" thickBot="1">
      <c r="A128" s="61">
        <f t="shared" si="16"/>
        <v>12</v>
      </c>
      <c r="B128" s="76" t="s">
        <v>546</v>
      </c>
      <c r="C128" s="65">
        <v>2014</v>
      </c>
      <c r="D128" s="79" t="s">
        <v>518</v>
      </c>
      <c r="E128" s="86"/>
      <c r="F128" s="28"/>
      <c r="G128" s="29"/>
      <c r="H128" s="47"/>
      <c r="I128" s="47"/>
      <c r="J128" s="47"/>
      <c r="K128" s="100"/>
      <c r="L128" s="92">
        <v>2.1</v>
      </c>
      <c r="M128" s="31">
        <v>5.65</v>
      </c>
      <c r="N128" s="48">
        <f t="shared" si="17"/>
        <v>7.75</v>
      </c>
      <c r="O128" s="30">
        <v>2.2999999999999998</v>
      </c>
      <c r="P128" s="31">
        <v>7.5</v>
      </c>
      <c r="Q128" s="48">
        <f t="shared" si="18"/>
        <v>9.8000000000000007</v>
      </c>
      <c r="R128" s="49">
        <f t="shared" si="19"/>
        <v>17.55</v>
      </c>
      <c r="S128" s="21"/>
      <c r="T128" s="21"/>
      <c r="U128" s="21"/>
      <c r="V128" s="21"/>
      <c r="W128" s="21"/>
    </row>
    <row r="129" spans="1:23" ht="16.5" customHeight="1">
      <c r="A129" s="15"/>
      <c r="C129" s="20"/>
      <c r="F129" s="20"/>
      <c r="G129" s="27"/>
      <c r="H129" s="42"/>
      <c r="I129" s="42"/>
      <c r="J129" s="42"/>
      <c r="K129" s="43"/>
      <c r="L129" s="32"/>
      <c r="M129" s="32"/>
      <c r="N129" s="46"/>
      <c r="O129" s="32"/>
      <c r="P129" s="32"/>
      <c r="Q129" s="46"/>
      <c r="R129" s="45"/>
    </row>
    <row r="130" spans="1:23" ht="16.5" customHeight="1">
      <c r="A130" s="15"/>
      <c r="C130" s="20"/>
      <c r="F130" s="20"/>
      <c r="G130" s="27"/>
      <c r="H130" s="42"/>
      <c r="I130" s="42"/>
      <c r="J130" s="42"/>
      <c r="K130" s="43"/>
      <c r="L130" s="32"/>
      <c r="M130" s="32"/>
      <c r="N130" s="46"/>
      <c r="O130" s="32"/>
      <c r="P130" s="32"/>
      <c r="Q130" s="46"/>
      <c r="R130" s="45"/>
    </row>
    <row r="131" spans="1:23" ht="16.5" customHeight="1">
      <c r="A131" s="15"/>
      <c r="C131" s="20"/>
      <c r="F131" s="20"/>
      <c r="G131" s="27"/>
      <c r="H131" s="42"/>
      <c r="I131" s="42"/>
      <c r="J131" s="42"/>
      <c r="K131" s="43"/>
      <c r="L131" s="32"/>
      <c r="M131" s="32"/>
      <c r="N131" s="46"/>
      <c r="O131" s="32"/>
      <c r="P131" s="32"/>
      <c r="Q131" s="46"/>
      <c r="R131" s="45"/>
    </row>
    <row r="132" spans="1:23" ht="16.5" customHeight="1" thickBot="1">
      <c r="A132" s="15"/>
      <c r="C132" s="20"/>
      <c r="F132" s="20"/>
      <c r="G132" s="27"/>
      <c r="H132" s="42"/>
      <c r="I132" s="42"/>
      <c r="J132" s="42"/>
      <c r="K132" s="43"/>
      <c r="L132" s="32"/>
      <c r="M132" s="32"/>
      <c r="N132" s="46"/>
      <c r="O132" s="32"/>
      <c r="P132" s="32"/>
      <c r="Q132" s="46"/>
      <c r="R132" s="45"/>
    </row>
    <row r="133" spans="1:23" s="21" customFormat="1" ht="20.100000000000001" customHeight="1" thickBot="1">
      <c r="A133" s="216" t="s">
        <v>492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8"/>
    </row>
    <row r="134" spans="1:23" s="21" customFormat="1" ht="12.75" customHeight="1">
      <c r="A134" s="237" t="s">
        <v>8</v>
      </c>
      <c r="B134" s="219" t="s">
        <v>0</v>
      </c>
      <c r="C134" s="219" t="s">
        <v>17</v>
      </c>
      <c r="D134" s="219" t="s">
        <v>1</v>
      </c>
      <c r="E134" s="235" t="s">
        <v>2</v>
      </c>
      <c r="F134" s="233"/>
      <c r="G134" s="234"/>
      <c r="H134" s="235" t="s">
        <v>4</v>
      </c>
      <c r="I134" s="232"/>
      <c r="J134" s="232"/>
      <c r="K134" s="268"/>
      <c r="L134" s="235" t="s">
        <v>5</v>
      </c>
      <c r="M134" s="232"/>
      <c r="N134" s="268"/>
      <c r="O134" s="235" t="s">
        <v>6</v>
      </c>
      <c r="P134" s="232"/>
      <c r="Q134" s="268"/>
      <c r="R134" s="219" t="s">
        <v>7</v>
      </c>
    </row>
    <row r="135" spans="1:23" ht="12.75" customHeight="1" thickBot="1">
      <c r="A135" s="254"/>
      <c r="B135" s="220"/>
      <c r="C135" s="220"/>
      <c r="D135" s="220"/>
      <c r="E135" s="17" t="s">
        <v>10</v>
      </c>
      <c r="F135" s="18" t="s">
        <v>11</v>
      </c>
      <c r="G135" s="19" t="s">
        <v>3</v>
      </c>
      <c r="H135" s="17" t="s">
        <v>10</v>
      </c>
      <c r="I135" s="18" t="s">
        <v>11</v>
      </c>
      <c r="J135" s="209"/>
      <c r="K135" s="19" t="s">
        <v>3</v>
      </c>
      <c r="L135" s="17" t="s">
        <v>10</v>
      </c>
      <c r="M135" s="18" t="s">
        <v>11</v>
      </c>
      <c r="N135" s="19" t="s">
        <v>3</v>
      </c>
      <c r="O135" s="17" t="s">
        <v>10</v>
      </c>
      <c r="P135" s="18" t="s">
        <v>11</v>
      </c>
      <c r="Q135" s="19" t="s">
        <v>3</v>
      </c>
      <c r="R135" s="220"/>
    </row>
    <row r="136" spans="1:23" s="21" customFormat="1" ht="16.5" customHeight="1">
      <c r="A136" s="131">
        <v>1</v>
      </c>
      <c r="B136" s="109" t="s">
        <v>91</v>
      </c>
      <c r="C136" s="144">
        <v>2015</v>
      </c>
      <c r="D136" s="109" t="s">
        <v>233</v>
      </c>
      <c r="E136" s="115">
        <v>10</v>
      </c>
      <c r="F136" s="116">
        <v>8.66</v>
      </c>
      <c r="G136" s="117">
        <f t="shared" ref="G136:G144" si="20">SUM(E136:F136)</f>
        <v>18.66</v>
      </c>
      <c r="H136" s="115">
        <v>10</v>
      </c>
      <c r="I136" s="116">
        <v>8.85</v>
      </c>
      <c r="J136" s="210"/>
      <c r="K136" s="117">
        <f t="shared" ref="K136:K144" si="21">SUM(H136:I136)</f>
        <v>18.850000000000001</v>
      </c>
      <c r="L136" s="115">
        <v>10</v>
      </c>
      <c r="M136" s="116">
        <v>8.6999999999999993</v>
      </c>
      <c r="N136" s="142">
        <f t="shared" ref="N136:N144" si="22">SUM(L136:M136)</f>
        <v>18.7</v>
      </c>
      <c r="O136" s="115">
        <v>10</v>
      </c>
      <c r="P136" s="116">
        <v>7.2</v>
      </c>
      <c r="Q136" s="117">
        <f t="shared" ref="Q136:Q144" si="23">SUM(O136:P136)</f>
        <v>17.2</v>
      </c>
      <c r="R136" s="118">
        <f t="shared" ref="R136:R144" si="24">G136+K136+N136+Q136</f>
        <v>73.410000000000011</v>
      </c>
    </row>
    <row r="137" spans="1:23" s="21" customFormat="1" ht="16.5" customHeight="1">
      <c r="A137" s="132">
        <f>A136+1</f>
        <v>2</v>
      </c>
      <c r="B137" s="121" t="s">
        <v>542</v>
      </c>
      <c r="C137" s="148">
        <v>2015</v>
      </c>
      <c r="D137" s="121" t="s">
        <v>225</v>
      </c>
      <c r="E137" s="125">
        <v>10</v>
      </c>
      <c r="F137" s="126">
        <v>8.33</v>
      </c>
      <c r="G137" s="133">
        <f t="shared" si="20"/>
        <v>18.329999999999998</v>
      </c>
      <c r="H137" s="125">
        <v>10</v>
      </c>
      <c r="I137" s="126">
        <v>8.6</v>
      </c>
      <c r="J137" s="211"/>
      <c r="K137" s="133">
        <f t="shared" si="21"/>
        <v>18.600000000000001</v>
      </c>
      <c r="L137" s="125">
        <v>10</v>
      </c>
      <c r="M137" s="126">
        <v>8.15</v>
      </c>
      <c r="N137" s="133">
        <f t="shared" si="22"/>
        <v>18.149999999999999</v>
      </c>
      <c r="O137" s="125">
        <v>10</v>
      </c>
      <c r="P137" s="126">
        <v>7.1</v>
      </c>
      <c r="Q137" s="133">
        <f t="shared" si="23"/>
        <v>17.100000000000001</v>
      </c>
      <c r="R137" s="128">
        <f t="shared" si="24"/>
        <v>72.180000000000007</v>
      </c>
    </row>
    <row r="138" spans="1:23" s="21" customFormat="1" ht="16.5" customHeight="1">
      <c r="A138" s="132">
        <f t="shared" ref="A138:A142" si="25">A137+1</f>
        <v>3</v>
      </c>
      <c r="B138" s="121" t="s">
        <v>23</v>
      </c>
      <c r="C138" s="148">
        <v>2015</v>
      </c>
      <c r="D138" s="121" t="s">
        <v>233</v>
      </c>
      <c r="E138" s="125">
        <v>10</v>
      </c>
      <c r="F138" s="126">
        <v>8.3000000000000007</v>
      </c>
      <c r="G138" s="133">
        <f t="shared" si="20"/>
        <v>18.3</v>
      </c>
      <c r="H138" s="125">
        <v>10</v>
      </c>
      <c r="I138" s="126">
        <v>8.35</v>
      </c>
      <c r="J138" s="211"/>
      <c r="K138" s="133">
        <f t="shared" si="21"/>
        <v>18.350000000000001</v>
      </c>
      <c r="L138" s="125">
        <v>8.5</v>
      </c>
      <c r="M138" s="126">
        <v>8.25</v>
      </c>
      <c r="N138" s="133">
        <f t="shared" si="22"/>
        <v>16.75</v>
      </c>
      <c r="O138" s="125">
        <v>10</v>
      </c>
      <c r="P138" s="126">
        <v>6.5</v>
      </c>
      <c r="Q138" s="133">
        <f t="shared" si="23"/>
        <v>16.5</v>
      </c>
      <c r="R138" s="128">
        <f t="shared" si="24"/>
        <v>69.900000000000006</v>
      </c>
    </row>
    <row r="139" spans="1:23" ht="16.5" customHeight="1">
      <c r="A139" s="50">
        <f t="shared" si="25"/>
        <v>4</v>
      </c>
      <c r="B139" s="75" t="s">
        <v>541</v>
      </c>
      <c r="C139" s="64">
        <v>2015</v>
      </c>
      <c r="D139" s="75" t="s">
        <v>225</v>
      </c>
      <c r="E139" s="22">
        <v>10</v>
      </c>
      <c r="F139" s="25">
        <v>6.96</v>
      </c>
      <c r="G139" s="44">
        <f t="shared" si="20"/>
        <v>16.96</v>
      </c>
      <c r="H139" s="22">
        <v>10</v>
      </c>
      <c r="I139" s="25">
        <v>8.6999999999999993</v>
      </c>
      <c r="J139" s="212"/>
      <c r="K139" s="44">
        <f t="shared" si="21"/>
        <v>18.7</v>
      </c>
      <c r="L139" s="22">
        <v>8.5</v>
      </c>
      <c r="M139" s="25">
        <v>7.1</v>
      </c>
      <c r="N139" s="44">
        <f t="shared" si="22"/>
        <v>15.6</v>
      </c>
      <c r="O139" s="22">
        <v>10</v>
      </c>
      <c r="P139" s="25">
        <v>5.85</v>
      </c>
      <c r="Q139" s="44">
        <f t="shared" si="23"/>
        <v>15.85</v>
      </c>
      <c r="R139" s="26">
        <f t="shared" si="24"/>
        <v>67.11</v>
      </c>
    </row>
    <row r="140" spans="1:23" ht="16.5" customHeight="1">
      <c r="A140" s="50">
        <f t="shared" si="25"/>
        <v>5</v>
      </c>
      <c r="B140" s="75" t="s">
        <v>82</v>
      </c>
      <c r="C140" s="64">
        <v>2015</v>
      </c>
      <c r="D140" s="75" t="s">
        <v>511</v>
      </c>
      <c r="E140" s="22">
        <v>10</v>
      </c>
      <c r="F140" s="25">
        <v>7.3</v>
      </c>
      <c r="G140" s="44">
        <f t="shared" si="20"/>
        <v>17.3</v>
      </c>
      <c r="H140" s="22">
        <v>10</v>
      </c>
      <c r="I140" s="25">
        <v>7.6</v>
      </c>
      <c r="J140" s="212"/>
      <c r="K140" s="44">
        <f t="shared" si="21"/>
        <v>17.600000000000001</v>
      </c>
      <c r="L140" s="22">
        <v>8.5</v>
      </c>
      <c r="M140" s="25">
        <v>6.95</v>
      </c>
      <c r="N140" s="44">
        <f t="shared" si="22"/>
        <v>15.45</v>
      </c>
      <c r="O140" s="22">
        <v>10</v>
      </c>
      <c r="P140" s="25">
        <v>6.75</v>
      </c>
      <c r="Q140" s="44">
        <f t="shared" si="23"/>
        <v>16.75</v>
      </c>
      <c r="R140" s="26">
        <f t="shared" si="24"/>
        <v>67.100000000000009</v>
      </c>
    </row>
    <row r="141" spans="1:23" ht="16.5" customHeight="1">
      <c r="A141" s="50">
        <f t="shared" si="25"/>
        <v>6</v>
      </c>
      <c r="B141" s="75" t="s">
        <v>540</v>
      </c>
      <c r="C141" s="64">
        <v>2015</v>
      </c>
      <c r="D141" s="75" t="s">
        <v>225</v>
      </c>
      <c r="E141" s="22">
        <v>10</v>
      </c>
      <c r="F141" s="25">
        <v>6.86</v>
      </c>
      <c r="G141" s="44">
        <f t="shared" si="20"/>
        <v>16.86</v>
      </c>
      <c r="H141" s="22">
        <v>10</v>
      </c>
      <c r="I141" s="25">
        <v>7</v>
      </c>
      <c r="J141" s="212"/>
      <c r="K141" s="44">
        <f t="shared" si="21"/>
        <v>17</v>
      </c>
      <c r="L141" s="22">
        <v>10</v>
      </c>
      <c r="M141" s="25">
        <v>6.75</v>
      </c>
      <c r="N141" s="44">
        <f t="shared" si="22"/>
        <v>16.75</v>
      </c>
      <c r="O141" s="22">
        <v>10</v>
      </c>
      <c r="P141" s="25">
        <v>6</v>
      </c>
      <c r="Q141" s="44">
        <f t="shared" si="23"/>
        <v>16</v>
      </c>
      <c r="R141" s="26">
        <f t="shared" si="24"/>
        <v>66.61</v>
      </c>
      <c r="S141" s="21"/>
      <c r="T141" s="21"/>
      <c r="U141" s="21"/>
      <c r="V141" s="21"/>
      <c r="W141" s="21"/>
    </row>
    <row r="142" spans="1:23" ht="16.5" customHeight="1">
      <c r="A142" s="50">
        <f t="shared" si="25"/>
        <v>7</v>
      </c>
      <c r="B142" s="75" t="s">
        <v>127</v>
      </c>
      <c r="C142" s="64">
        <v>2016</v>
      </c>
      <c r="D142" s="75" t="s">
        <v>511</v>
      </c>
      <c r="E142" s="22">
        <v>10</v>
      </c>
      <c r="F142" s="25">
        <v>7.13</v>
      </c>
      <c r="G142" s="44">
        <f t="shared" si="20"/>
        <v>17.13</v>
      </c>
      <c r="H142" s="22">
        <v>10</v>
      </c>
      <c r="I142" s="25">
        <v>8</v>
      </c>
      <c r="J142" s="212"/>
      <c r="K142" s="44">
        <f t="shared" si="21"/>
        <v>18</v>
      </c>
      <c r="L142" s="22">
        <v>8.5</v>
      </c>
      <c r="M142" s="25">
        <v>6.5</v>
      </c>
      <c r="N142" s="44">
        <f t="shared" si="22"/>
        <v>15</v>
      </c>
      <c r="O142" s="22">
        <v>10</v>
      </c>
      <c r="P142" s="25">
        <v>6.25</v>
      </c>
      <c r="Q142" s="44">
        <f t="shared" si="23"/>
        <v>16.25</v>
      </c>
      <c r="R142" s="26">
        <f t="shared" si="24"/>
        <v>66.38</v>
      </c>
    </row>
    <row r="143" spans="1:23" ht="16.5" customHeight="1">
      <c r="A143" s="50">
        <f>A141+1</f>
        <v>7</v>
      </c>
      <c r="B143" s="75" t="s">
        <v>578</v>
      </c>
      <c r="C143" s="64">
        <v>2015</v>
      </c>
      <c r="D143" s="75" t="s">
        <v>511</v>
      </c>
      <c r="E143" s="22">
        <v>10</v>
      </c>
      <c r="F143" s="25">
        <v>7.2</v>
      </c>
      <c r="G143" s="44">
        <f t="shared" si="20"/>
        <v>17.2</v>
      </c>
      <c r="H143" s="22">
        <v>10</v>
      </c>
      <c r="I143" s="25">
        <v>7.65</v>
      </c>
      <c r="J143" s="212"/>
      <c r="K143" s="44">
        <f t="shared" si="21"/>
        <v>17.649999999999999</v>
      </c>
      <c r="L143" s="22">
        <v>8.5</v>
      </c>
      <c r="M143" s="25">
        <v>5.65</v>
      </c>
      <c r="N143" s="44">
        <f t="shared" si="22"/>
        <v>14.15</v>
      </c>
      <c r="O143" s="22">
        <v>9</v>
      </c>
      <c r="P143" s="25">
        <v>6.3</v>
      </c>
      <c r="Q143" s="44">
        <f t="shared" si="23"/>
        <v>15.3</v>
      </c>
      <c r="R143" s="26">
        <f t="shared" si="24"/>
        <v>64.3</v>
      </c>
    </row>
    <row r="144" spans="1:23" ht="16.5" customHeight="1" thickBot="1">
      <c r="A144" s="61">
        <f>A142+1</f>
        <v>8</v>
      </c>
      <c r="B144" s="76" t="s">
        <v>87</v>
      </c>
      <c r="C144" s="65">
        <v>2015</v>
      </c>
      <c r="D144" s="76" t="s">
        <v>511</v>
      </c>
      <c r="E144" s="30">
        <v>10</v>
      </c>
      <c r="F144" s="31">
        <v>6.7</v>
      </c>
      <c r="G144" s="48">
        <f t="shared" si="20"/>
        <v>16.7</v>
      </c>
      <c r="H144" s="30">
        <v>10</v>
      </c>
      <c r="I144" s="31">
        <v>7.3</v>
      </c>
      <c r="J144" s="213"/>
      <c r="K144" s="48">
        <f t="shared" si="21"/>
        <v>17.3</v>
      </c>
      <c r="L144" s="30">
        <v>8.5</v>
      </c>
      <c r="M144" s="31">
        <v>7.65</v>
      </c>
      <c r="N144" s="48">
        <f t="shared" si="22"/>
        <v>16.149999999999999</v>
      </c>
      <c r="O144" s="30">
        <v>9</v>
      </c>
      <c r="P144" s="31">
        <v>3.65</v>
      </c>
      <c r="Q144" s="48">
        <f t="shared" si="23"/>
        <v>12.65</v>
      </c>
      <c r="R144" s="49">
        <f t="shared" si="24"/>
        <v>62.8</v>
      </c>
    </row>
    <row r="145" spans="1:23" ht="16.5" customHeight="1">
      <c r="A145" s="15"/>
      <c r="C145" s="20"/>
      <c r="F145" s="20"/>
      <c r="G145" s="27"/>
      <c r="H145" s="42"/>
      <c r="I145" s="42"/>
      <c r="J145" s="42"/>
      <c r="K145" s="43"/>
      <c r="L145" s="32"/>
      <c r="M145" s="32"/>
      <c r="N145" s="46"/>
      <c r="O145" s="32"/>
      <c r="P145" s="32"/>
      <c r="Q145" s="46"/>
      <c r="R145" s="45"/>
    </row>
    <row r="146" spans="1:23" ht="16.5" customHeight="1" thickBot="1">
      <c r="A146" s="15"/>
      <c r="C146" s="20"/>
      <c r="F146" s="20"/>
      <c r="G146" s="27"/>
      <c r="H146" s="42"/>
      <c r="I146" s="42"/>
      <c r="J146" s="42"/>
      <c r="K146" s="43"/>
      <c r="L146" s="32"/>
      <c r="M146" s="32"/>
      <c r="N146" s="46"/>
      <c r="O146" s="32"/>
      <c r="P146" s="32"/>
      <c r="Q146" s="46"/>
      <c r="R146" s="45"/>
    </row>
    <row r="147" spans="1:23" ht="20.100000000000001" customHeight="1" thickBot="1">
      <c r="A147" s="216" t="s">
        <v>493</v>
      </c>
      <c r="B147" s="223"/>
      <c r="C147" s="223"/>
      <c r="D147" s="223"/>
      <c r="E147" s="222"/>
      <c r="F147" s="222"/>
      <c r="G147" s="222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4"/>
    </row>
    <row r="148" spans="1:23" ht="12" customHeight="1">
      <c r="A148" s="237" t="s">
        <v>8</v>
      </c>
      <c r="B148" s="219" t="s">
        <v>0</v>
      </c>
      <c r="C148" s="219" t="s">
        <v>17</v>
      </c>
      <c r="D148" s="239" t="s">
        <v>1</v>
      </c>
      <c r="E148" s="235" t="s">
        <v>2</v>
      </c>
      <c r="F148" s="233"/>
      <c r="G148" s="234"/>
      <c r="H148" s="232" t="s">
        <v>4</v>
      </c>
      <c r="I148" s="233"/>
      <c r="J148" s="233"/>
      <c r="K148" s="234"/>
      <c r="L148" s="235" t="s">
        <v>5</v>
      </c>
      <c r="M148" s="233"/>
      <c r="N148" s="234"/>
      <c r="O148" s="235" t="s">
        <v>6</v>
      </c>
      <c r="P148" s="233"/>
      <c r="Q148" s="234"/>
      <c r="R148" s="219" t="s">
        <v>7</v>
      </c>
    </row>
    <row r="149" spans="1:23" ht="13.5" thickBot="1">
      <c r="A149" s="238"/>
      <c r="B149" s="236"/>
      <c r="C149" s="220"/>
      <c r="D149" s="240"/>
      <c r="E149" s="17" t="s">
        <v>10</v>
      </c>
      <c r="F149" s="18" t="s">
        <v>11</v>
      </c>
      <c r="G149" s="19" t="s">
        <v>3</v>
      </c>
      <c r="H149" s="51" t="s">
        <v>10</v>
      </c>
      <c r="I149" s="18" t="s">
        <v>11</v>
      </c>
      <c r="J149" s="209"/>
      <c r="K149" s="19" t="s">
        <v>3</v>
      </c>
      <c r="L149" s="17" t="s">
        <v>10</v>
      </c>
      <c r="M149" s="18" t="s">
        <v>11</v>
      </c>
      <c r="N149" s="19" t="s">
        <v>3</v>
      </c>
      <c r="O149" s="17" t="s">
        <v>10</v>
      </c>
      <c r="P149" s="18" t="s">
        <v>11</v>
      </c>
      <c r="Q149" s="19" t="s">
        <v>3</v>
      </c>
      <c r="R149" s="236"/>
    </row>
    <row r="150" spans="1:23" s="21" customFormat="1" ht="16.5" customHeight="1">
      <c r="A150" s="131">
        <f t="shared" ref="A150" si="26">A149+1</f>
        <v>1</v>
      </c>
      <c r="B150" s="109" t="s">
        <v>43</v>
      </c>
      <c r="C150" s="144">
        <v>2014</v>
      </c>
      <c r="D150" s="145" t="s">
        <v>233</v>
      </c>
      <c r="E150" s="115">
        <v>2</v>
      </c>
      <c r="F150" s="116">
        <v>8.83</v>
      </c>
      <c r="G150" s="117">
        <f t="shared" ref="G150:G156" si="27">SUM(E150:F150)</f>
        <v>10.83</v>
      </c>
      <c r="H150" s="115">
        <v>2.5</v>
      </c>
      <c r="I150" s="116">
        <v>7.5</v>
      </c>
      <c r="J150" s="210"/>
      <c r="K150" s="117">
        <f t="shared" ref="K150:K156" si="28">SUM(H150:I150)</f>
        <v>10</v>
      </c>
      <c r="L150" s="115">
        <v>3.1</v>
      </c>
      <c r="M150" s="116">
        <v>8.4499999999999993</v>
      </c>
      <c r="N150" s="117">
        <f t="shared" ref="N150:N156" si="29">SUM(L150:M150)</f>
        <v>11.549999999999999</v>
      </c>
      <c r="O150" s="115">
        <v>2.8</v>
      </c>
      <c r="P150" s="116">
        <v>8.4499999999999993</v>
      </c>
      <c r="Q150" s="117">
        <f t="shared" ref="Q150:Q156" si="30">SUM(O150:P150)</f>
        <v>11.25</v>
      </c>
      <c r="R150" s="118">
        <f t="shared" ref="R150:R156" si="31">G150+K150+N150+Q150</f>
        <v>43.629999999999995</v>
      </c>
    </row>
    <row r="151" spans="1:23" s="21" customFormat="1" ht="16.5" customHeight="1">
      <c r="A151" s="132">
        <f>A150+1</f>
        <v>2</v>
      </c>
      <c r="B151" s="121" t="s">
        <v>51</v>
      </c>
      <c r="C151" s="148">
        <v>2014</v>
      </c>
      <c r="D151" s="149" t="s">
        <v>233</v>
      </c>
      <c r="E151" s="125">
        <v>2</v>
      </c>
      <c r="F151" s="126">
        <v>8.33</v>
      </c>
      <c r="G151" s="133">
        <f t="shared" si="27"/>
        <v>10.33</v>
      </c>
      <c r="H151" s="125">
        <v>2.5</v>
      </c>
      <c r="I151" s="126">
        <v>7.65</v>
      </c>
      <c r="J151" s="211"/>
      <c r="K151" s="133">
        <f t="shared" si="28"/>
        <v>10.15</v>
      </c>
      <c r="L151" s="125">
        <v>3.1</v>
      </c>
      <c r="M151" s="126">
        <v>8.65</v>
      </c>
      <c r="N151" s="134">
        <f t="shared" si="29"/>
        <v>11.75</v>
      </c>
      <c r="O151" s="125">
        <v>2.7</v>
      </c>
      <c r="P151" s="126">
        <v>8.1</v>
      </c>
      <c r="Q151" s="133">
        <f t="shared" si="30"/>
        <v>10.8</v>
      </c>
      <c r="R151" s="128">
        <f t="shared" si="31"/>
        <v>43.03</v>
      </c>
    </row>
    <row r="152" spans="1:23" s="21" customFormat="1" ht="16.5" customHeight="1">
      <c r="A152" s="132">
        <f t="shared" ref="A152:A156" si="32">A151+1</f>
        <v>3</v>
      </c>
      <c r="B152" s="121" t="s">
        <v>41</v>
      </c>
      <c r="C152" s="148">
        <v>2014</v>
      </c>
      <c r="D152" s="149" t="s">
        <v>233</v>
      </c>
      <c r="E152" s="125">
        <v>2</v>
      </c>
      <c r="F152" s="126">
        <v>7.9</v>
      </c>
      <c r="G152" s="133">
        <f t="shared" si="27"/>
        <v>9.9</v>
      </c>
      <c r="H152" s="125">
        <v>2</v>
      </c>
      <c r="I152" s="126">
        <v>6.95</v>
      </c>
      <c r="J152" s="211"/>
      <c r="K152" s="133">
        <f t="shared" si="28"/>
        <v>8.9499999999999993</v>
      </c>
      <c r="L152" s="125">
        <v>2.7</v>
      </c>
      <c r="M152" s="126">
        <v>8.5</v>
      </c>
      <c r="N152" s="133">
        <f t="shared" si="29"/>
        <v>11.2</v>
      </c>
      <c r="O152" s="125">
        <v>2.7</v>
      </c>
      <c r="P152" s="126">
        <v>8.5</v>
      </c>
      <c r="Q152" s="133">
        <f t="shared" si="30"/>
        <v>11.2</v>
      </c>
      <c r="R152" s="128">
        <f t="shared" si="31"/>
        <v>41.25</v>
      </c>
    </row>
    <row r="153" spans="1:23" s="21" customFormat="1" ht="16.5" customHeight="1">
      <c r="A153" s="50">
        <f t="shared" si="32"/>
        <v>4</v>
      </c>
      <c r="B153" s="75" t="s">
        <v>549</v>
      </c>
      <c r="C153" s="64">
        <v>2014</v>
      </c>
      <c r="D153" s="78" t="s">
        <v>518</v>
      </c>
      <c r="E153" s="22">
        <v>2</v>
      </c>
      <c r="F153" s="25">
        <v>8.1999999999999993</v>
      </c>
      <c r="G153" s="44">
        <f t="shared" si="27"/>
        <v>10.199999999999999</v>
      </c>
      <c r="H153" s="22">
        <v>2.5</v>
      </c>
      <c r="I153" s="25">
        <v>6.2</v>
      </c>
      <c r="J153" s="212"/>
      <c r="K153" s="44">
        <f t="shared" si="28"/>
        <v>8.6999999999999993</v>
      </c>
      <c r="L153" s="22">
        <v>2.7</v>
      </c>
      <c r="M153" s="25">
        <v>8.65</v>
      </c>
      <c r="N153" s="206">
        <f t="shared" si="29"/>
        <v>11.350000000000001</v>
      </c>
      <c r="O153" s="22">
        <v>2.6</v>
      </c>
      <c r="P153" s="25">
        <v>7.55</v>
      </c>
      <c r="Q153" s="44">
        <f t="shared" si="30"/>
        <v>10.15</v>
      </c>
      <c r="R153" s="26">
        <f t="shared" si="31"/>
        <v>40.4</v>
      </c>
    </row>
    <row r="154" spans="1:23" s="21" customFormat="1" ht="16.5" customHeight="1">
      <c r="A154" s="50">
        <f t="shared" si="32"/>
        <v>5</v>
      </c>
      <c r="B154" s="75" t="s">
        <v>551</v>
      </c>
      <c r="C154" s="64">
        <v>2014</v>
      </c>
      <c r="D154" s="78" t="s">
        <v>510</v>
      </c>
      <c r="E154" s="22">
        <v>2</v>
      </c>
      <c r="F154" s="25">
        <v>7.73</v>
      </c>
      <c r="G154" s="44">
        <f t="shared" si="27"/>
        <v>9.73</v>
      </c>
      <c r="H154" s="22">
        <v>1</v>
      </c>
      <c r="I154" s="25">
        <v>6.7</v>
      </c>
      <c r="J154" s="212"/>
      <c r="K154" s="44">
        <f t="shared" si="28"/>
        <v>7.7</v>
      </c>
      <c r="L154" s="22">
        <v>3</v>
      </c>
      <c r="M154" s="25">
        <v>8.35</v>
      </c>
      <c r="N154" s="206">
        <f t="shared" si="29"/>
        <v>11.35</v>
      </c>
      <c r="O154" s="22">
        <v>2.9</v>
      </c>
      <c r="P154" s="25">
        <v>7.9</v>
      </c>
      <c r="Q154" s="44">
        <f t="shared" si="30"/>
        <v>10.8</v>
      </c>
      <c r="R154" s="26">
        <f t="shared" si="31"/>
        <v>39.58</v>
      </c>
    </row>
    <row r="155" spans="1:23" ht="16.5" customHeight="1">
      <c r="A155" s="50">
        <f t="shared" si="32"/>
        <v>6</v>
      </c>
      <c r="B155" s="75" t="s">
        <v>148</v>
      </c>
      <c r="C155" s="64">
        <v>2014</v>
      </c>
      <c r="D155" s="78" t="s">
        <v>228</v>
      </c>
      <c r="E155" s="22">
        <v>2</v>
      </c>
      <c r="F155" s="25">
        <v>7.7</v>
      </c>
      <c r="G155" s="44">
        <f t="shared" si="27"/>
        <v>9.6999999999999993</v>
      </c>
      <c r="H155" s="22">
        <v>2.5</v>
      </c>
      <c r="I155" s="25">
        <v>6.7</v>
      </c>
      <c r="J155" s="212"/>
      <c r="K155" s="44">
        <f t="shared" si="28"/>
        <v>9.1999999999999993</v>
      </c>
      <c r="L155" s="22">
        <v>3.2</v>
      </c>
      <c r="M155" s="25">
        <v>6.1</v>
      </c>
      <c r="N155" s="44">
        <f t="shared" si="29"/>
        <v>9.3000000000000007</v>
      </c>
      <c r="O155" s="22">
        <v>2.9</v>
      </c>
      <c r="P155" s="25">
        <v>5.6</v>
      </c>
      <c r="Q155" s="44">
        <f t="shared" si="30"/>
        <v>8.5</v>
      </c>
      <c r="R155" s="26">
        <f t="shared" si="31"/>
        <v>36.700000000000003</v>
      </c>
      <c r="S155" s="21"/>
      <c r="T155" s="21"/>
      <c r="U155" s="21"/>
      <c r="V155" s="21"/>
      <c r="W155" s="21"/>
    </row>
    <row r="156" spans="1:23" ht="16.5" customHeight="1" thickBot="1">
      <c r="A156" s="61">
        <f t="shared" si="32"/>
        <v>7</v>
      </c>
      <c r="B156" s="76" t="s">
        <v>550</v>
      </c>
      <c r="C156" s="65">
        <v>2014</v>
      </c>
      <c r="D156" s="79" t="s">
        <v>518</v>
      </c>
      <c r="E156" s="30">
        <v>2</v>
      </c>
      <c r="F156" s="31">
        <v>7.56</v>
      </c>
      <c r="G156" s="48">
        <f t="shared" si="27"/>
        <v>9.5599999999999987</v>
      </c>
      <c r="H156" s="30">
        <v>1.5</v>
      </c>
      <c r="I156" s="31">
        <v>6.45</v>
      </c>
      <c r="J156" s="213"/>
      <c r="K156" s="48">
        <f t="shared" si="28"/>
        <v>7.95</v>
      </c>
      <c r="L156" s="30">
        <f>2.6-1</f>
        <v>1.6</v>
      </c>
      <c r="M156" s="31">
        <v>6.8</v>
      </c>
      <c r="N156" s="48">
        <f t="shared" si="29"/>
        <v>8.4</v>
      </c>
      <c r="O156" s="30">
        <v>2.7</v>
      </c>
      <c r="P156" s="31">
        <v>6.55</v>
      </c>
      <c r="Q156" s="48">
        <f t="shared" si="30"/>
        <v>9.25</v>
      </c>
      <c r="R156" s="49">
        <f t="shared" si="31"/>
        <v>35.159999999999997</v>
      </c>
      <c r="S156" s="21"/>
      <c r="T156" s="21"/>
      <c r="U156" s="21"/>
      <c r="V156" s="21"/>
      <c r="W156" s="21"/>
    </row>
    <row r="157" spans="1:23" ht="16.5" customHeight="1">
      <c r="A157" s="15"/>
      <c r="C157" s="20"/>
      <c r="F157" s="20"/>
      <c r="G157" s="27"/>
      <c r="H157" s="42"/>
      <c r="I157" s="42"/>
      <c r="J157" s="42"/>
      <c r="K157" s="43"/>
      <c r="L157" s="32"/>
      <c r="M157" s="32"/>
      <c r="N157" s="46"/>
      <c r="O157" s="32"/>
      <c r="P157" s="32"/>
      <c r="Q157" s="46"/>
      <c r="R157" s="45"/>
    </row>
    <row r="166" spans="1:23" ht="13.5" thickBot="1"/>
    <row r="167" spans="1:23" ht="20.100000000000001" customHeight="1" thickBot="1">
      <c r="A167" s="216" t="s">
        <v>584</v>
      </c>
      <c r="B167" s="223"/>
      <c r="C167" s="223"/>
      <c r="D167" s="223"/>
      <c r="E167" s="222"/>
      <c r="F167" s="222"/>
      <c r="G167" s="222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4"/>
    </row>
    <row r="168" spans="1:23">
      <c r="A168" s="237" t="s">
        <v>8</v>
      </c>
      <c r="B168" s="219" t="s">
        <v>0</v>
      </c>
      <c r="C168" s="219" t="s">
        <v>17</v>
      </c>
      <c r="D168" s="239" t="s">
        <v>1</v>
      </c>
      <c r="E168" s="235" t="s">
        <v>2</v>
      </c>
      <c r="F168" s="233"/>
      <c r="G168" s="234"/>
      <c r="H168" s="232" t="s">
        <v>4</v>
      </c>
      <c r="I168" s="233"/>
      <c r="J168" s="233"/>
      <c r="K168" s="234"/>
      <c r="L168" s="235" t="s">
        <v>5</v>
      </c>
      <c r="M168" s="233"/>
      <c r="N168" s="234"/>
      <c r="O168" s="235" t="s">
        <v>6</v>
      </c>
      <c r="P168" s="233"/>
      <c r="Q168" s="234"/>
      <c r="R168" s="219" t="s">
        <v>7</v>
      </c>
    </row>
    <row r="169" spans="1:23" ht="13.5" thickBot="1">
      <c r="A169" s="238"/>
      <c r="B169" s="236"/>
      <c r="C169" s="220"/>
      <c r="D169" s="240"/>
      <c r="E169" s="17" t="s">
        <v>10</v>
      </c>
      <c r="F169" s="18" t="s">
        <v>11</v>
      </c>
      <c r="G169" s="19" t="s">
        <v>3</v>
      </c>
      <c r="H169" s="51" t="s">
        <v>10</v>
      </c>
      <c r="I169" s="18" t="s">
        <v>11</v>
      </c>
      <c r="J169" s="209"/>
      <c r="K169" s="19" t="s">
        <v>3</v>
      </c>
      <c r="L169" s="17" t="s">
        <v>10</v>
      </c>
      <c r="M169" s="18" t="s">
        <v>11</v>
      </c>
      <c r="N169" s="19" t="s">
        <v>3</v>
      </c>
      <c r="O169" s="17" t="s">
        <v>10</v>
      </c>
      <c r="P169" s="18" t="s">
        <v>11</v>
      </c>
      <c r="Q169" s="19" t="s">
        <v>3</v>
      </c>
      <c r="R169" s="236"/>
    </row>
    <row r="170" spans="1:23" s="21" customFormat="1" ht="16.5" customHeight="1">
      <c r="A170" s="131">
        <v>1</v>
      </c>
      <c r="B170" s="109" t="s">
        <v>24</v>
      </c>
      <c r="C170" s="144">
        <v>2013</v>
      </c>
      <c r="D170" s="109" t="s">
        <v>225</v>
      </c>
      <c r="E170" s="115">
        <v>2.4</v>
      </c>
      <c r="F170" s="116">
        <v>8.8000000000000007</v>
      </c>
      <c r="G170" s="117">
        <f t="shared" ref="G170:G182" si="33">SUM(E170:F170)</f>
        <v>11.200000000000001</v>
      </c>
      <c r="H170" s="115">
        <v>2.1</v>
      </c>
      <c r="I170" s="116">
        <v>7.65</v>
      </c>
      <c r="J170" s="210"/>
      <c r="K170" s="117">
        <f t="shared" ref="K170:K182" si="34">SUM(H170:I170)</f>
        <v>9.75</v>
      </c>
      <c r="L170" s="115">
        <v>3</v>
      </c>
      <c r="M170" s="116">
        <v>8</v>
      </c>
      <c r="N170" s="117">
        <f t="shared" ref="N170:N182" si="35">SUM(L170:M170)</f>
        <v>11</v>
      </c>
      <c r="O170" s="115">
        <v>3</v>
      </c>
      <c r="P170" s="116">
        <v>7.15</v>
      </c>
      <c r="Q170" s="117">
        <f t="shared" ref="Q170:Q182" si="36">SUM(O170:P170)</f>
        <v>10.15</v>
      </c>
      <c r="R170" s="118">
        <f t="shared" ref="R170:R182" si="37">G170+K170+N170+Q170</f>
        <v>42.1</v>
      </c>
      <c r="S170" s="10"/>
      <c r="T170" s="10"/>
      <c r="U170" s="10"/>
      <c r="V170" s="10"/>
      <c r="W170" s="10"/>
    </row>
    <row r="171" spans="1:23" s="21" customFormat="1" ht="16.5" customHeight="1">
      <c r="A171" s="132">
        <f>A170+1</f>
        <v>2</v>
      </c>
      <c r="B171" s="121" t="s">
        <v>557</v>
      </c>
      <c r="C171" s="148">
        <v>2012</v>
      </c>
      <c r="D171" s="121" t="s">
        <v>225</v>
      </c>
      <c r="E171" s="125">
        <v>2.4</v>
      </c>
      <c r="F171" s="126">
        <v>8.1999999999999993</v>
      </c>
      <c r="G171" s="133">
        <f t="shared" si="33"/>
        <v>10.6</v>
      </c>
      <c r="H171" s="125">
        <v>2.1</v>
      </c>
      <c r="I171" s="126">
        <v>7.2</v>
      </c>
      <c r="J171" s="211"/>
      <c r="K171" s="133">
        <f t="shared" si="34"/>
        <v>9.3000000000000007</v>
      </c>
      <c r="L171" s="125">
        <v>3.3</v>
      </c>
      <c r="M171" s="126">
        <v>7.5</v>
      </c>
      <c r="N171" s="133">
        <f t="shared" si="35"/>
        <v>10.8</v>
      </c>
      <c r="O171" s="125">
        <v>3.2</v>
      </c>
      <c r="P171" s="126">
        <v>7.6</v>
      </c>
      <c r="Q171" s="133">
        <f t="shared" si="36"/>
        <v>10.8</v>
      </c>
      <c r="R171" s="128">
        <f t="shared" si="37"/>
        <v>41.5</v>
      </c>
      <c r="S171" s="10"/>
    </row>
    <row r="172" spans="1:23" s="21" customFormat="1" ht="16.5" customHeight="1">
      <c r="A172" s="132">
        <f t="shared" ref="A172:A182" si="38">A171+1</f>
        <v>3</v>
      </c>
      <c r="B172" s="121" t="s">
        <v>36</v>
      </c>
      <c r="C172" s="148">
        <v>2012</v>
      </c>
      <c r="D172" s="121" t="s">
        <v>225</v>
      </c>
      <c r="E172" s="125">
        <v>2.4</v>
      </c>
      <c r="F172" s="126">
        <v>7.96</v>
      </c>
      <c r="G172" s="133">
        <f t="shared" si="33"/>
        <v>10.36</v>
      </c>
      <c r="H172" s="125">
        <v>2.1</v>
      </c>
      <c r="I172" s="126">
        <v>7.45</v>
      </c>
      <c r="J172" s="211"/>
      <c r="K172" s="133">
        <f t="shared" si="34"/>
        <v>9.5500000000000007</v>
      </c>
      <c r="L172" s="125">
        <v>3</v>
      </c>
      <c r="M172" s="126">
        <v>8.1</v>
      </c>
      <c r="N172" s="133">
        <f t="shared" si="35"/>
        <v>11.1</v>
      </c>
      <c r="O172" s="125">
        <v>3</v>
      </c>
      <c r="P172" s="126">
        <v>7.35</v>
      </c>
      <c r="Q172" s="133">
        <f t="shared" si="36"/>
        <v>10.35</v>
      </c>
      <c r="R172" s="128">
        <f t="shared" si="37"/>
        <v>41.36</v>
      </c>
      <c r="S172" s="10"/>
    </row>
    <row r="173" spans="1:23" s="21" customFormat="1" ht="16.5" customHeight="1">
      <c r="A173" s="50">
        <f t="shared" si="38"/>
        <v>4</v>
      </c>
      <c r="B173" s="75" t="s">
        <v>556</v>
      </c>
      <c r="C173" s="64">
        <v>2012</v>
      </c>
      <c r="D173" s="75" t="s">
        <v>228</v>
      </c>
      <c r="E173" s="22">
        <v>1.6</v>
      </c>
      <c r="F173" s="25">
        <v>9.0299999999999994</v>
      </c>
      <c r="G173" s="44">
        <f t="shared" si="33"/>
        <v>10.629999999999999</v>
      </c>
      <c r="H173" s="22">
        <v>2.1</v>
      </c>
      <c r="I173" s="25">
        <v>7.65</v>
      </c>
      <c r="J173" s="212"/>
      <c r="K173" s="44">
        <f t="shared" si="34"/>
        <v>9.75</v>
      </c>
      <c r="L173" s="22">
        <v>2.6</v>
      </c>
      <c r="M173" s="25">
        <v>7.35</v>
      </c>
      <c r="N173" s="44">
        <f t="shared" si="35"/>
        <v>9.9499999999999993</v>
      </c>
      <c r="O173" s="22">
        <v>3</v>
      </c>
      <c r="P173" s="25">
        <v>7.45</v>
      </c>
      <c r="Q173" s="44">
        <f t="shared" si="36"/>
        <v>10.45</v>
      </c>
      <c r="R173" s="26">
        <f t="shared" si="37"/>
        <v>40.78</v>
      </c>
      <c r="S173" s="10"/>
    </row>
    <row r="174" spans="1:23" s="21" customFormat="1" ht="16.5" customHeight="1">
      <c r="A174" s="50">
        <f t="shared" si="38"/>
        <v>5</v>
      </c>
      <c r="B174" s="75" t="s">
        <v>37</v>
      </c>
      <c r="C174" s="64">
        <v>2012</v>
      </c>
      <c r="D174" s="75" t="s">
        <v>511</v>
      </c>
      <c r="E174" s="22">
        <v>2.4</v>
      </c>
      <c r="F174" s="25">
        <v>8.6300000000000008</v>
      </c>
      <c r="G174" s="44">
        <f t="shared" si="33"/>
        <v>11.030000000000001</v>
      </c>
      <c r="H174" s="22">
        <v>2.1</v>
      </c>
      <c r="I174" s="25">
        <v>7</v>
      </c>
      <c r="J174" s="212"/>
      <c r="K174" s="44">
        <f t="shared" si="34"/>
        <v>9.1</v>
      </c>
      <c r="L174" s="22">
        <v>3.2</v>
      </c>
      <c r="M174" s="25">
        <v>7.85</v>
      </c>
      <c r="N174" s="44">
        <f t="shared" si="35"/>
        <v>11.05</v>
      </c>
      <c r="O174" s="22">
        <v>3</v>
      </c>
      <c r="P174" s="25">
        <v>6.5</v>
      </c>
      <c r="Q174" s="44">
        <f t="shared" si="36"/>
        <v>9.5</v>
      </c>
      <c r="R174" s="26">
        <f t="shared" si="37"/>
        <v>40.680000000000007</v>
      </c>
      <c r="S174" s="10"/>
    </row>
    <row r="175" spans="1:23" s="21" customFormat="1" ht="16.5" customHeight="1">
      <c r="A175" s="50">
        <f t="shared" si="38"/>
        <v>6</v>
      </c>
      <c r="B175" s="75" t="s">
        <v>555</v>
      </c>
      <c r="C175" s="64">
        <v>2012</v>
      </c>
      <c r="D175" s="75" t="s">
        <v>228</v>
      </c>
      <c r="E175" s="22">
        <v>2.4</v>
      </c>
      <c r="F175" s="25">
        <v>8.4</v>
      </c>
      <c r="G175" s="44">
        <f t="shared" si="33"/>
        <v>10.8</v>
      </c>
      <c r="H175" s="22">
        <v>2.1</v>
      </c>
      <c r="I175" s="25">
        <v>5.75</v>
      </c>
      <c r="J175" s="212"/>
      <c r="K175" s="44">
        <f t="shared" si="34"/>
        <v>7.85</v>
      </c>
      <c r="L175" s="22">
        <v>3.1</v>
      </c>
      <c r="M175" s="25">
        <v>8.1</v>
      </c>
      <c r="N175" s="130">
        <f t="shared" si="35"/>
        <v>11.2</v>
      </c>
      <c r="O175" s="22">
        <v>3</v>
      </c>
      <c r="P175" s="25">
        <v>7.3</v>
      </c>
      <c r="Q175" s="44">
        <f t="shared" si="36"/>
        <v>10.3</v>
      </c>
      <c r="R175" s="26">
        <f t="shared" si="37"/>
        <v>40.15</v>
      </c>
      <c r="S175" s="10"/>
    </row>
    <row r="176" spans="1:23" ht="16.5" customHeight="1">
      <c r="A176" s="50">
        <f t="shared" si="38"/>
        <v>7</v>
      </c>
      <c r="B176" s="75" t="s">
        <v>552</v>
      </c>
      <c r="C176" s="64">
        <v>2012</v>
      </c>
      <c r="D176" s="75" t="s">
        <v>511</v>
      </c>
      <c r="E176" s="22">
        <v>1.6</v>
      </c>
      <c r="F176" s="25">
        <v>8.5</v>
      </c>
      <c r="G176" s="44">
        <f t="shared" si="33"/>
        <v>10.1</v>
      </c>
      <c r="H176" s="22">
        <v>2.1</v>
      </c>
      <c r="I176" s="25">
        <v>6.25</v>
      </c>
      <c r="J176" s="212"/>
      <c r="K176" s="44">
        <f t="shared" si="34"/>
        <v>8.35</v>
      </c>
      <c r="L176" s="22">
        <v>3</v>
      </c>
      <c r="M176" s="25">
        <v>7.75</v>
      </c>
      <c r="N176" s="44">
        <f t="shared" si="35"/>
        <v>10.75</v>
      </c>
      <c r="O176" s="22">
        <v>2.9</v>
      </c>
      <c r="P176" s="25">
        <v>7.15</v>
      </c>
      <c r="Q176" s="44">
        <f t="shared" si="36"/>
        <v>10.050000000000001</v>
      </c>
      <c r="R176" s="26">
        <f t="shared" si="37"/>
        <v>39.25</v>
      </c>
      <c r="T176" s="21"/>
      <c r="U176" s="21"/>
      <c r="V176" s="21"/>
      <c r="W176" s="21"/>
    </row>
    <row r="177" spans="1:18" ht="16.5" customHeight="1">
      <c r="A177" s="50">
        <f t="shared" si="38"/>
        <v>8</v>
      </c>
      <c r="B177" s="75" t="s">
        <v>558</v>
      </c>
      <c r="C177" s="64">
        <v>2012</v>
      </c>
      <c r="D177" s="75" t="s">
        <v>511</v>
      </c>
      <c r="E177" s="22">
        <v>1.6</v>
      </c>
      <c r="F177" s="25">
        <v>8.3000000000000007</v>
      </c>
      <c r="G177" s="44">
        <f t="shared" si="33"/>
        <v>9.9</v>
      </c>
      <c r="H177" s="22">
        <v>2.1</v>
      </c>
      <c r="I177" s="25">
        <v>6.8</v>
      </c>
      <c r="J177" s="212"/>
      <c r="K177" s="44">
        <f t="shared" si="34"/>
        <v>8.9</v>
      </c>
      <c r="L177" s="22">
        <v>2.9</v>
      </c>
      <c r="M177" s="25">
        <v>7.8</v>
      </c>
      <c r="N177" s="44">
        <f t="shared" si="35"/>
        <v>10.7</v>
      </c>
      <c r="O177" s="22">
        <v>2.9</v>
      </c>
      <c r="P177" s="25">
        <v>6.85</v>
      </c>
      <c r="Q177" s="44">
        <f t="shared" si="36"/>
        <v>9.75</v>
      </c>
      <c r="R177" s="26">
        <f t="shared" si="37"/>
        <v>39.25</v>
      </c>
    </row>
    <row r="178" spans="1:18" ht="16.5" customHeight="1">
      <c r="A178" s="50">
        <f t="shared" si="38"/>
        <v>9</v>
      </c>
      <c r="B178" s="75" t="s">
        <v>204</v>
      </c>
      <c r="C178" s="64">
        <v>2012</v>
      </c>
      <c r="D178" s="75" t="s">
        <v>216</v>
      </c>
      <c r="E178" s="22">
        <v>1.6</v>
      </c>
      <c r="F178" s="25">
        <v>8.9600000000000009</v>
      </c>
      <c r="G178" s="44">
        <f t="shared" si="33"/>
        <v>10.56</v>
      </c>
      <c r="H178" s="22">
        <v>2.1</v>
      </c>
      <c r="I178" s="25">
        <v>7.25</v>
      </c>
      <c r="J178" s="212"/>
      <c r="K178" s="44">
        <f t="shared" si="34"/>
        <v>9.35</v>
      </c>
      <c r="L178" s="22">
        <v>2.6</v>
      </c>
      <c r="M178" s="25">
        <v>6.55</v>
      </c>
      <c r="N178" s="44">
        <f t="shared" si="35"/>
        <v>9.15</v>
      </c>
      <c r="O178" s="22">
        <v>3</v>
      </c>
      <c r="P178" s="25">
        <v>6.8</v>
      </c>
      <c r="Q178" s="44">
        <f t="shared" si="36"/>
        <v>9.8000000000000007</v>
      </c>
      <c r="R178" s="26">
        <f t="shared" si="37"/>
        <v>38.86</v>
      </c>
    </row>
    <row r="179" spans="1:18" ht="16.5" customHeight="1">
      <c r="A179" s="50">
        <f t="shared" si="38"/>
        <v>10</v>
      </c>
      <c r="B179" s="75" t="s">
        <v>554</v>
      </c>
      <c r="C179" s="64">
        <v>2012</v>
      </c>
      <c r="D179" s="75" t="s">
        <v>216</v>
      </c>
      <c r="E179" s="22">
        <v>1.6</v>
      </c>
      <c r="F179" s="25">
        <v>8.83</v>
      </c>
      <c r="G179" s="44">
        <f t="shared" si="33"/>
        <v>10.43</v>
      </c>
      <c r="H179" s="22">
        <v>2.1</v>
      </c>
      <c r="I179" s="25">
        <v>6.3</v>
      </c>
      <c r="J179" s="212"/>
      <c r="K179" s="44">
        <f t="shared" si="34"/>
        <v>8.4</v>
      </c>
      <c r="L179" s="22">
        <v>3</v>
      </c>
      <c r="M179" s="25">
        <v>7.15</v>
      </c>
      <c r="N179" s="44">
        <f t="shared" si="35"/>
        <v>10.15</v>
      </c>
      <c r="O179" s="22">
        <v>2.9</v>
      </c>
      <c r="P179" s="25">
        <v>6.1</v>
      </c>
      <c r="Q179" s="44">
        <f t="shared" si="36"/>
        <v>9</v>
      </c>
      <c r="R179" s="26">
        <f t="shared" si="37"/>
        <v>37.979999999999997</v>
      </c>
    </row>
    <row r="180" spans="1:18" ht="16.5" customHeight="1">
      <c r="A180" s="50">
        <f t="shared" si="38"/>
        <v>11</v>
      </c>
      <c r="B180" s="75" t="s">
        <v>585</v>
      </c>
      <c r="C180" s="64">
        <v>2012</v>
      </c>
      <c r="D180" s="75" t="s">
        <v>511</v>
      </c>
      <c r="E180" s="22">
        <v>1.6</v>
      </c>
      <c r="F180" s="25">
        <v>8.33</v>
      </c>
      <c r="G180" s="44">
        <f t="shared" si="33"/>
        <v>9.93</v>
      </c>
      <c r="H180" s="22">
        <v>2.1</v>
      </c>
      <c r="I180" s="25">
        <v>6.25</v>
      </c>
      <c r="J180" s="212"/>
      <c r="K180" s="44">
        <f t="shared" si="34"/>
        <v>8.35</v>
      </c>
      <c r="L180" s="22">
        <v>3</v>
      </c>
      <c r="M180" s="25">
        <v>7.65</v>
      </c>
      <c r="N180" s="44">
        <f t="shared" si="35"/>
        <v>10.65</v>
      </c>
      <c r="O180" s="22">
        <v>2.8</v>
      </c>
      <c r="P180" s="25">
        <v>6.1</v>
      </c>
      <c r="Q180" s="44">
        <f t="shared" si="36"/>
        <v>8.8999999999999986</v>
      </c>
      <c r="R180" s="26">
        <f t="shared" si="37"/>
        <v>37.83</v>
      </c>
    </row>
    <row r="181" spans="1:18" ht="16.5" customHeight="1">
      <c r="A181" s="50">
        <f t="shared" si="38"/>
        <v>12</v>
      </c>
      <c r="B181" s="75" t="s">
        <v>553</v>
      </c>
      <c r="C181" s="64">
        <v>2013</v>
      </c>
      <c r="D181" s="75" t="s">
        <v>510</v>
      </c>
      <c r="E181" s="22">
        <v>1.6</v>
      </c>
      <c r="F181" s="25">
        <v>7.5</v>
      </c>
      <c r="G181" s="44">
        <f t="shared" si="33"/>
        <v>9.1</v>
      </c>
      <c r="H181" s="22">
        <v>2.1</v>
      </c>
      <c r="I181" s="25">
        <v>5.95</v>
      </c>
      <c r="J181" s="212"/>
      <c r="K181" s="44">
        <f t="shared" si="34"/>
        <v>8.0500000000000007</v>
      </c>
      <c r="L181" s="22">
        <v>3</v>
      </c>
      <c r="M181" s="25">
        <v>7.35</v>
      </c>
      <c r="N181" s="44">
        <f t="shared" si="35"/>
        <v>10.35</v>
      </c>
      <c r="O181" s="22">
        <v>3.1</v>
      </c>
      <c r="P181" s="25">
        <v>7.05</v>
      </c>
      <c r="Q181" s="44">
        <f t="shared" si="36"/>
        <v>10.15</v>
      </c>
      <c r="R181" s="26">
        <f t="shared" si="37"/>
        <v>37.65</v>
      </c>
    </row>
    <row r="182" spans="1:18" ht="16.5" customHeight="1" thickBot="1">
      <c r="A182" s="61">
        <f t="shared" si="38"/>
        <v>13</v>
      </c>
      <c r="B182" s="76" t="s">
        <v>210</v>
      </c>
      <c r="C182" s="65">
        <v>2012</v>
      </c>
      <c r="D182" s="76" t="s">
        <v>216</v>
      </c>
      <c r="E182" s="30">
        <v>1.6</v>
      </c>
      <c r="F182" s="31">
        <v>8.6</v>
      </c>
      <c r="G182" s="48">
        <f t="shared" si="33"/>
        <v>10.199999999999999</v>
      </c>
      <c r="H182" s="30">
        <v>2.1</v>
      </c>
      <c r="I182" s="31">
        <v>7</v>
      </c>
      <c r="J182" s="213"/>
      <c r="K182" s="48">
        <f t="shared" si="34"/>
        <v>9.1</v>
      </c>
      <c r="L182" s="30">
        <v>3.1</v>
      </c>
      <c r="M182" s="31">
        <v>6.35</v>
      </c>
      <c r="N182" s="48">
        <f t="shared" si="35"/>
        <v>9.4499999999999993</v>
      </c>
      <c r="O182" s="30">
        <v>2.8</v>
      </c>
      <c r="P182" s="31">
        <v>5.8</v>
      </c>
      <c r="Q182" s="48">
        <f t="shared" si="36"/>
        <v>8.6</v>
      </c>
      <c r="R182" s="49">
        <f t="shared" si="37"/>
        <v>37.349999999999994</v>
      </c>
    </row>
    <row r="183" spans="1:18" ht="18" customHeight="1" thickBot="1">
      <c r="B183" s="52"/>
      <c r="C183" s="52"/>
      <c r="D183" s="52"/>
      <c r="E183" s="32"/>
      <c r="F183" s="32"/>
      <c r="G183" s="46"/>
      <c r="H183" s="32"/>
      <c r="I183" s="32"/>
      <c r="J183" s="32"/>
      <c r="K183" s="46"/>
      <c r="L183" s="32"/>
      <c r="M183" s="32"/>
      <c r="N183" s="46"/>
      <c r="O183" s="32"/>
      <c r="P183" s="32"/>
      <c r="Q183" s="46"/>
      <c r="R183" s="33"/>
    </row>
    <row r="184" spans="1:18" ht="16.5" hidden="1" customHeight="1">
      <c r="B184" s="52"/>
      <c r="C184" s="52"/>
      <c r="D184" s="52"/>
      <c r="E184" s="32"/>
      <c r="F184" s="32"/>
      <c r="G184" s="46"/>
      <c r="H184" s="32"/>
      <c r="I184" s="32"/>
      <c r="J184" s="32"/>
      <c r="K184" s="46"/>
      <c r="L184" s="32"/>
      <c r="M184" s="32"/>
      <c r="N184" s="46"/>
      <c r="O184" s="32"/>
      <c r="P184" s="32"/>
      <c r="Q184" s="46"/>
      <c r="R184" s="33"/>
    </row>
    <row r="185" spans="1:18" ht="16.5" hidden="1" customHeight="1">
      <c r="B185" s="52"/>
      <c r="C185" s="52"/>
      <c r="D185" s="52"/>
      <c r="E185" s="32"/>
      <c r="F185" s="32"/>
      <c r="G185" s="46"/>
      <c r="H185" s="32"/>
      <c r="I185" s="32"/>
      <c r="J185" s="32"/>
      <c r="K185" s="46"/>
      <c r="L185" s="32"/>
      <c r="M185" s="32"/>
      <c r="N185" s="46"/>
      <c r="O185" s="32"/>
      <c r="P185" s="32"/>
      <c r="Q185" s="46"/>
      <c r="R185" s="33"/>
    </row>
    <row r="186" spans="1:18" ht="16.5" hidden="1" customHeight="1">
      <c r="B186" s="52"/>
      <c r="C186" s="52"/>
      <c r="D186" s="52"/>
      <c r="E186" s="32"/>
      <c r="F186" s="32"/>
      <c r="G186" s="46"/>
      <c r="H186" s="32"/>
      <c r="I186" s="32"/>
      <c r="J186" s="32"/>
      <c r="K186" s="46"/>
      <c r="L186" s="32"/>
      <c r="M186" s="32"/>
      <c r="N186" s="46"/>
      <c r="O186" s="32"/>
      <c r="P186" s="32"/>
      <c r="Q186" s="46"/>
      <c r="R186" s="33"/>
    </row>
    <row r="187" spans="1:18" ht="16.5" hidden="1" customHeight="1">
      <c r="B187" s="52"/>
      <c r="C187" s="52"/>
      <c r="D187" s="52"/>
      <c r="E187" s="32"/>
      <c r="F187" s="32"/>
      <c r="G187" s="46"/>
      <c r="H187" s="32"/>
      <c r="I187" s="32"/>
      <c r="J187" s="32"/>
      <c r="K187" s="46"/>
      <c r="L187" s="32"/>
      <c r="M187" s="32"/>
      <c r="N187" s="46"/>
      <c r="O187" s="32"/>
      <c r="P187" s="32"/>
      <c r="Q187" s="46"/>
      <c r="R187" s="33"/>
    </row>
    <row r="188" spans="1:18" ht="16.5" hidden="1" customHeight="1" thickBot="1">
      <c r="B188" s="52"/>
      <c r="C188" s="52"/>
      <c r="D188" s="52"/>
      <c r="E188" s="32"/>
      <c r="F188" s="32"/>
      <c r="G188" s="46"/>
      <c r="H188" s="32"/>
      <c r="I188" s="32"/>
      <c r="J188" s="32"/>
      <c r="K188" s="46"/>
      <c r="L188" s="32"/>
      <c r="M188" s="32"/>
      <c r="N188" s="46"/>
      <c r="O188" s="32"/>
      <c r="P188" s="32"/>
      <c r="Q188" s="46"/>
      <c r="R188" s="33"/>
    </row>
    <row r="189" spans="1:18" ht="20.100000000000001" customHeight="1" thickBot="1">
      <c r="A189" s="216" t="s">
        <v>489</v>
      </c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4"/>
    </row>
    <row r="190" spans="1:18">
      <c r="A190" s="266" t="s">
        <v>8</v>
      </c>
      <c r="B190" s="219" t="s">
        <v>0</v>
      </c>
      <c r="C190" s="219" t="s">
        <v>17</v>
      </c>
      <c r="D190" s="219" t="s">
        <v>1</v>
      </c>
      <c r="E190" s="232" t="s">
        <v>2</v>
      </c>
      <c r="F190" s="233"/>
      <c r="G190" s="234"/>
      <c r="H190" s="232" t="s">
        <v>4</v>
      </c>
      <c r="I190" s="233"/>
      <c r="J190" s="233"/>
      <c r="K190" s="234"/>
      <c r="L190" s="235" t="s">
        <v>5</v>
      </c>
      <c r="M190" s="233"/>
      <c r="N190" s="234"/>
      <c r="O190" s="235" t="s">
        <v>6</v>
      </c>
      <c r="P190" s="233"/>
      <c r="Q190" s="234"/>
      <c r="R190" s="219" t="s">
        <v>7</v>
      </c>
    </row>
    <row r="191" spans="1:18" ht="13.5" thickBot="1">
      <c r="A191" s="267"/>
      <c r="B191" s="236"/>
      <c r="C191" s="220"/>
      <c r="D191" s="236"/>
      <c r="E191" s="51" t="s">
        <v>10</v>
      </c>
      <c r="F191" s="18" t="s">
        <v>11</v>
      </c>
      <c r="G191" s="19" t="s">
        <v>3</v>
      </c>
      <c r="H191" s="51" t="s">
        <v>10</v>
      </c>
      <c r="I191" s="18" t="s">
        <v>11</v>
      </c>
      <c r="J191" s="209"/>
      <c r="K191" s="19" t="s">
        <v>3</v>
      </c>
      <c r="L191" s="17" t="s">
        <v>10</v>
      </c>
      <c r="M191" s="18" t="s">
        <v>11</v>
      </c>
      <c r="N191" s="19" t="s">
        <v>3</v>
      </c>
      <c r="O191" s="17" t="s">
        <v>10</v>
      </c>
      <c r="P191" s="18" t="s">
        <v>11</v>
      </c>
      <c r="Q191" s="19" t="s">
        <v>3</v>
      </c>
      <c r="R191" s="236"/>
    </row>
    <row r="192" spans="1:18" s="21" customFormat="1" ht="16.5" customHeight="1">
      <c r="A192" s="170">
        <v>1</v>
      </c>
      <c r="B192" s="171" t="s">
        <v>48</v>
      </c>
      <c r="C192" s="172">
        <v>2011</v>
      </c>
      <c r="D192" s="173" t="s">
        <v>234</v>
      </c>
      <c r="E192" s="174">
        <v>2.4</v>
      </c>
      <c r="F192" s="175">
        <v>9.0299999999999994</v>
      </c>
      <c r="G192" s="176">
        <f t="shared" ref="G192:G197" si="39">SUM(E192:F192)</f>
        <v>11.43</v>
      </c>
      <c r="H192" s="174">
        <v>2.1</v>
      </c>
      <c r="I192" s="175">
        <v>8.35</v>
      </c>
      <c r="J192" s="214"/>
      <c r="K192" s="176">
        <f t="shared" ref="K192:K197" si="40">SUM(H192:I192)</f>
        <v>10.45</v>
      </c>
      <c r="L192" s="174">
        <v>3.2</v>
      </c>
      <c r="M192" s="175">
        <v>8.25</v>
      </c>
      <c r="N192" s="142">
        <f t="shared" ref="N192:N197" si="41">SUM(L192:M192)</f>
        <v>11.45</v>
      </c>
      <c r="O192" s="174">
        <v>3.2</v>
      </c>
      <c r="P192" s="175">
        <v>7.55</v>
      </c>
      <c r="Q192" s="176">
        <f t="shared" ref="Q192:Q197" si="42">SUM(O192:P192)</f>
        <v>10.75</v>
      </c>
      <c r="R192" s="177">
        <f t="shared" ref="R192:R197" si="43">G192+K192+N192+Q192</f>
        <v>44.08</v>
      </c>
    </row>
    <row r="193" spans="1:18" s="21" customFormat="1" ht="16.5" customHeight="1">
      <c r="A193" s="178">
        <f>A192+1</f>
        <v>2</v>
      </c>
      <c r="B193" s="179" t="s">
        <v>559</v>
      </c>
      <c r="C193" s="180">
        <v>2011</v>
      </c>
      <c r="D193" s="181" t="s">
        <v>228</v>
      </c>
      <c r="E193" s="182">
        <v>2.4</v>
      </c>
      <c r="F193" s="183">
        <v>8.76</v>
      </c>
      <c r="G193" s="184">
        <f t="shared" si="39"/>
        <v>11.16</v>
      </c>
      <c r="H193" s="182">
        <v>2.2000000000000002</v>
      </c>
      <c r="I193" s="183">
        <v>8.25</v>
      </c>
      <c r="J193" s="215"/>
      <c r="K193" s="184">
        <f t="shared" si="40"/>
        <v>10.45</v>
      </c>
      <c r="L193" s="182">
        <v>3.1</v>
      </c>
      <c r="M193" s="183">
        <v>8.25</v>
      </c>
      <c r="N193" s="184">
        <f t="shared" si="41"/>
        <v>11.35</v>
      </c>
      <c r="O193" s="182">
        <v>2.9</v>
      </c>
      <c r="P193" s="183">
        <v>7.9</v>
      </c>
      <c r="Q193" s="184">
        <f t="shared" si="42"/>
        <v>10.8</v>
      </c>
      <c r="R193" s="185">
        <f t="shared" si="43"/>
        <v>43.760000000000005</v>
      </c>
    </row>
    <row r="194" spans="1:18" s="21" customFormat="1" ht="16.5" customHeight="1">
      <c r="A194" s="178">
        <f t="shared" ref="A194:A197" si="44">A193+1</f>
        <v>3</v>
      </c>
      <c r="B194" s="179" t="s">
        <v>16</v>
      </c>
      <c r="C194" s="180">
        <v>2011</v>
      </c>
      <c r="D194" s="181" t="s">
        <v>233</v>
      </c>
      <c r="E194" s="182">
        <v>2.4</v>
      </c>
      <c r="F194" s="183">
        <v>8.6</v>
      </c>
      <c r="G194" s="184">
        <f t="shared" si="39"/>
        <v>11</v>
      </c>
      <c r="H194" s="182">
        <v>2.1</v>
      </c>
      <c r="I194" s="183">
        <v>8.15</v>
      </c>
      <c r="J194" s="215"/>
      <c r="K194" s="184">
        <f t="shared" si="40"/>
        <v>10.25</v>
      </c>
      <c r="L194" s="182">
        <v>3.1</v>
      </c>
      <c r="M194" s="183">
        <v>8.15</v>
      </c>
      <c r="N194" s="184">
        <f t="shared" si="41"/>
        <v>11.25</v>
      </c>
      <c r="O194" s="182">
        <v>3.1</v>
      </c>
      <c r="P194" s="183">
        <v>6.8</v>
      </c>
      <c r="Q194" s="184">
        <f t="shared" si="42"/>
        <v>9.9</v>
      </c>
      <c r="R194" s="185">
        <f t="shared" si="43"/>
        <v>42.4</v>
      </c>
    </row>
    <row r="195" spans="1:18" s="21" customFormat="1" ht="16.5" customHeight="1">
      <c r="A195" s="50">
        <f t="shared" si="44"/>
        <v>4</v>
      </c>
      <c r="B195" s="75" t="s">
        <v>170</v>
      </c>
      <c r="C195" s="64">
        <v>2011</v>
      </c>
      <c r="D195" s="78" t="s">
        <v>216</v>
      </c>
      <c r="E195" s="22">
        <v>2.4</v>
      </c>
      <c r="F195" s="25">
        <v>8.5</v>
      </c>
      <c r="G195" s="44">
        <f t="shared" si="39"/>
        <v>10.9</v>
      </c>
      <c r="H195" s="22">
        <v>2.1</v>
      </c>
      <c r="I195" s="25">
        <v>7.8</v>
      </c>
      <c r="J195" s="212"/>
      <c r="K195" s="44">
        <f t="shared" si="40"/>
        <v>9.9</v>
      </c>
      <c r="L195" s="22">
        <v>2.8</v>
      </c>
      <c r="M195" s="25">
        <v>7.65</v>
      </c>
      <c r="N195" s="44">
        <f t="shared" si="41"/>
        <v>10.45</v>
      </c>
      <c r="O195" s="22">
        <v>3.1</v>
      </c>
      <c r="P195" s="25">
        <v>5.6</v>
      </c>
      <c r="Q195" s="44">
        <f t="shared" si="42"/>
        <v>8.6999999999999993</v>
      </c>
      <c r="R195" s="88">
        <f t="shared" si="43"/>
        <v>39.950000000000003</v>
      </c>
    </row>
    <row r="196" spans="1:18" s="21" customFormat="1" ht="16.5" customHeight="1">
      <c r="A196" s="50">
        <f t="shared" si="44"/>
        <v>5</v>
      </c>
      <c r="B196" s="75" t="s">
        <v>178</v>
      </c>
      <c r="C196" s="64">
        <v>2011</v>
      </c>
      <c r="D196" s="78" t="s">
        <v>511</v>
      </c>
      <c r="E196" s="22">
        <v>1.6</v>
      </c>
      <c r="F196" s="25">
        <v>8.1999999999999993</v>
      </c>
      <c r="G196" s="44">
        <f t="shared" si="39"/>
        <v>9.7999999999999989</v>
      </c>
      <c r="H196" s="22">
        <v>2.1</v>
      </c>
      <c r="I196" s="25">
        <v>7</v>
      </c>
      <c r="J196" s="212"/>
      <c r="K196" s="44">
        <f t="shared" si="40"/>
        <v>9.1</v>
      </c>
      <c r="L196" s="22">
        <v>3</v>
      </c>
      <c r="M196" s="25">
        <v>6.7</v>
      </c>
      <c r="N196" s="44">
        <f t="shared" si="41"/>
        <v>9.6999999999999993</v>
      </c>
      <c r="O196" s="22">
        <v>2.9</v>
      </c>
      <c r="P196" s="25">
        <v>7.2</v>
      </c>
      <c r="Q196" s="44">
        <f t="shared" si="42"/>
        <v>10.1</v>
      </c>
      <c r="R196" s="88">
        <f t="shared" si="43"/>
        <v>38.699999999999996</v>
      </c>
    </row>
    <row r="197" spans="1:18" s="21" customFormat="1" ht="16.5" customHeight="1" thickBot="1">
      <c r="A197" s="61">
        <f t="shared" si="44"/>
        <v>6</v>
      </c>
      <c r="B197" s="76" t="s">
        <v>181</v>
      </c>
      <c r="C197" s="65">
        <v>2011</v>
      </c>
      <c r="D197" s="79" t="s">
        <v>216</v>
      </c>
      <c r="E197" s="30">
        <v>2.4</v>
      </c>
      <c r="F197" s="31">
        <v>8.1300000000000008</v>
      </c>
      <c r="G197" s="48">
        <f t="shared" si="39"/>
        <v>10.530000000000001</v>
      </c>
      <c r="H197" s="30">
        <v>2.1</v>
      </c>
      <c r="I197" s="31">
        <v>7.7</v>
      </c>
      <c r="J197" s="213"/>
      <c r="K197" s="48">
        <f t="shared" si="40"/>
        <v>9.8000000000000007</v>
      </c>
      <c r="L197" s="30">
        <v>2.5</v>
      </c>
      <c r="M197" s="31">
        <v>6</v>
      </c>
      <c r="N197" s="48">
        <f t="shared" si="41"/>
        <v>8.5</v>
      </c>
      <c r="O197" s="30">
        <v>3</v>
      </c>
      <c r="P197" s="31">
        <v>6.85</v>
      </c>
      <c r="Q197" s="48">
        <f t="shared" si="42"/>
        <v>9.85</v>
      </c>
      <c r="R197" s="89">
        <f t="shared" si="43"/>
        <v>38.68</v>
      </c>
    </row>
    <row r="198" spans="1:18" ht="16.5" customHeight="1">
      <c r="A198" s="15"/>
      <c r="C198" s="20"/>
      <c r="D198" s="52"/>
      <c r="E198" s="32"/>
      <c r="F198" s="32"/>
      <c r="G198" s="46"/>
      <c r="H198" s="32"/>
      <c r="I198" s="32"/>
      <c r="J198" s="32"/>
      <c r="K198" s="46"/>
      <c r="L198" s="32"/>
      <c r="M198" s="32"/>
      <c r="N198" s="46"/>
      <c r="O198" s="32"/>
      <c r="P198" s="32"/>
      <c r="Q198" s="46"/>
      <c r="R198" s="45"/>
    </row>
    <row r="199" spans="1:18" ht="16.5" customHeight="1">
      <c r="A199" s="15"/>
      <c r="C199" s="20"/>
      <c r="D199" s="52"/>
      <c r="E199" s="32"/>
      <c r="F199" s="32"/>
      <c r="G199" s="46"/>
      <c r="H199" s="32"/>
      <c r="I199" s="32"/>
      <c r="J199" s="32"/>
      <c r="K199" s="46"/>
      <c r="L199" s="32"/>
      <c r="M199" s="32"/>
      <c r="N199" s="46"/>
      <c r="O199" s="32"/>
      <c r="P199" s="32"/>
      <c r="Q199" s="46"/>
      <c r="R199" s="45"/>
    </row>
    <row r="200" spans="1:18" ht="16.5" customHeight="1">
      <c r="A200" s="15"/>
      <c r="C200" s="20"/>
      <c r="D200" s="52"/>
      <c r="E200" s="32"/>
      <c r="F200" s="32"/>
      <c r="G200" s="46"/>
      <c r="H200" s="32"/>
      <c r="I200" s="32"/>
      <c r="J200" s="32"/>
      <c r="K200" s="46"/>
      <c r="L200" s="32"/>
      <c r="M200" s="32"/>
      <c r="N200" s="46"/>
      <c r="O200" s="32"/>
      <c r="P200" s="32"/>
      <c r="Q200" s="46"/>
      <c r="R200" s="45"/>
    </row>
    <row r="201" spans="1:18" ht="16.5" customHeight="1">
      <c r="A201" s="15"/>
      <c r="C201" s="20"/>
      <c r="D201" s="52"/>
      <c r="E201" s="32"/>
      <c r="F201" s="32"/>
      <c r="G201" s="46"/>
      <c r="H201" s="32"/>
      <c r="I201" s="32"/>
      <c r="J201" s="32"/>
      <c r="K201" s="46"/>
      <c r="L201" s="32"/>
      <c r="M201" s="32"/>
      <c r="N201" s="46"/>
      <c r="O201" s="32"/>
      <c r="P201" s="32"/>
      <c r="Q201" s="46"/>
      <c r="R201" s="45"/>
    </row>
    <row r="202" spans="1:18" ht="16.5" customHeight="1">
      <c r="A202" s="15"/>
      <c r="C202" s="20"/>
      <c r="D202" s="52"/>
      <c r="E202" s="32"/>
      <c r="F202" s="32"/>
      <c r="G202" s="46"/>
      <c r="H202" s="32"/>
      <c r="I202" s="32"/>
      <c r="J202" s="32"/>
      <c r="K202" s="46"/>
      <c r="L202" s="32"/>
      <c r="M202" s="32"/>
      <c r="N202" s="46"/>
      <c r="O202" s="32"/>
      <c r="P202" s="32"/>
      <c r="Q202" s="46"/>
      <c r="R202" s="45"/>
    </row>
    <row r="203" spans="1:18" ht="16.5" customHeight="1">
      <c r="A203" s="15"/>
      <c r="C203" s="20"/>
      <c r="D203" s="52"/>
      <c r="E203" s="32"/>
      <c r="F203" s="32"/>
      <c r="G203" s="46"/>
      <c r="H203" s="32"/>
      <c r="I203" s="32"/>
      <c r="J203" s="32"/>
      <c r="K203" s="46"/>
      <c r="L203" s="32"/>
      <c r="M203" s="32"/>
      <c r="N203" s="46"/>
      <c r="O203" s="32"/>
      <c r="P203" s="32"/>
      <c r="Q203" s="46"/>
      <c r="R203" s="45"/>
    </row>
    <row r="204" spans="1:18" ht="16.5" customHeight="1" thickBot="1">
      <c r="A204" s="15"/>
      <c r="C204" s="20"/>
      <c r="D204" s="52"/>
      <c r="E204" s="32"/>
      <c r="F204" s="32"/>
      <c r="G204" s="46"/>
      <c r="H204" s="32"/>
      <c r="I204" s="32"/>
      <c r="J204" s="32"/>
      <c r="K204" s="46"/>
      <c r="L204" s="32"/>
      <c r="M204" s="32"/>
      <c r="N204" s="46"/>
      <c r="O204" s="32"/>
      <c r="P204" s="32"/>
      <c r="Q204" s="46"/>
      <c r="R204" s="45"/>
    </row>
    <row r="205" spans="1:18" ht="20.100000000000001" customHeight="1" thickBot="1">
      <c r="A205" s="221" t="s">
        <v>490</v>
      </c>
      <c r="B205" s="222"/>
      <c r="C205" s="222"/>
      <c r="D205" s="222"/>
      <c r="E205" s="222"/>
      <c r="F205" s="222"/>
      <c r="G205" s="222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4"/>
    </row>
    <row r="206" spans="1:18">
      <c r="A206" s="225" t="s">
        <v>8</v>
      </c>
      <c r="B206" s="227" t="s">
        <v>0</v>
      </c>
      <c r="C206" s="227" t="s">
        <v>17</v>
      </c>
      <c r="D206" s="230" t="s">
        <v>1</v>
      </c>
      <c r="E206" s="232" t="s">
        <v>2</v>
      </c>
      <c r="F206" s="233"/>
      <c r="G206" s="234"/>
      <c r="H206" s="232" t="s">
        <v>4</v>
      </c>
      <c r="I206" s="233"/>
      <c r="J206" s="233"/>
      <c r="K206" s="234"/>
      <c r="L206" s="235" t="s">
        <v>5</v>
      </c>
      <c r="M206" s="233"/>
      <c r="N206" s="234"/>
      <c r="O206" s="235" t="s">
        <v>6</v>
      </c>
      <c r="P206" s="233"/>
      <c r="Q206" s="234"/>
      <c r="R206" s="219" t="s">
        <v>7</v>
      </c>
    </row>
    <row r="207" spans="1:18" ht="13.5" thickBot="1">
      <c r="A207" s="275"/>
      <c r="B207" s="244"/>
      <c r="C207" s="277"/>
      <c r="D207" s="276"/>
      <c r="E207" s="51" t="s">
        <v>10</v>
      </c>
      <c r="F207" s="18" t="s">
        <v>11</v>
      </c>
      <c r="G207" s="19" t="s">
        <v>3</v>
      </c>
      <c r="H207" s="51" t="s">
        <v>10</v>
      </c>
      <c r="I207" s="18" t="s">
        <v>11</v>
      </c>
      <c r="J207" s="209" t="s">
        <v>586</v>
      </c>
      <c r="K207" s="19" t="s">
        <v>3</v>
      </c>
      <c r="L207" s="17" t="s">
        <v>10</v>
      </c>
      <c r="M207" s="18" t="s">
        <v>11</v>
      </c>
      <c r="N207" s="19" t="s">
        <v>3</v>
      </c>
      <c r="O207" s="17" t="s">
        <v>10</v>
      </c>
      <c r="P207" s="18" t="s">
        <v>11</v>
      </c>
      <c r="Q207" s="19" t="s">
        <v>3</v>
      </c>
      <c r="R207" s="236"/>
    </row>
    <row r="208" spans="1:18" s="21" customFormat="1" ht="16.5" customHeight="1">
      <c r="A208" s="131">
        <f t="shared" ref="A208:A219" si="45">A207+1</f>
        <v>1</v>
      </c>
      <c r="B208" s="109" t="s">
        <v>19</v>
      </c>
      <c r="C208" s="144">
        <v>2010</v>
      </c>
      <c r="D208" s="145" t="s">
        <v>511</v>
      </c>
      <c r="E208" s="115">
        <v>3.2</v>
      </c>
      <c r="F208" s="116">
        <v>8.26</v>
      </c>
      <c r="G208" s="117">
        <f t="shared" ref="G208:G219" si="46">SUM(E208:F208)</f>
        <v>11.46</v>
      </c>
      <c r="H208" s="115">
        <v>2.2999999999999998</v>
      </c>
      <c r="I208" s="116">
        <v>7.35</v>
      </c>
      <c r="J208" s="210"/>
      <c r="K208" s="117">
        <f t="shared" ref="K208:K215" si="47">SUM(H208:I208)</f>
        <v>9.6499999999999986</v>
      </c>
      <c r="L208" s="115">
        <v>3.2</v>
      </c>
      <c r="M208" s="116">
        <v>6.9</v>
      </c>
      <c r="N208" s="117">
        <f t="shared" ref="N208:N219" si="48">SUM(L208:M208)</f>
        <v>10.100000000000001</v>
      </c>
      <c r="O208" s="115">
        <v>3.2</v>
      </c>
      <c r="P208" s="116">
        <v>8.1999999999999993</v>
      </c>
      <c r="Q208" s="117">
        <f t="shared" ref="Q208:Q219" si="49">SUM(O208:P208)</f>
        <v>11.399999999999999</v>
      </c>
      <c r="R208" s="118">
        <f t="shared" ref="R208:R219" si="50">G208+K208+N208+Q208</f>
        <v>42.61</v>
      </c>
    </row>
    <row r="209" spans="1:18" s="21" customFormat="1" ht="16.5" customHeight="1">
      <c r="A209" s="132">
        <f t="shared" si="45"/>
        <v>2</v>
      </c>
      <c r="B209" s="121" t="s">
        <v>562</v>
      </c>
      <c r="C209" s="148">
        <v>2010</v>
      </c>
      <c r="D209" s="149" t="s">
        <v>510</v>
      </c>
      <c r="E209" s="125">
        <v>2.4</v>
      </c>
      <c r="F209" s="126">
        <v>8.66</v>
      </c>
      <c r="G209" s="133">
        <f t="shared" si="46"/>
        <v>11.06</v>
      </c>
      <c r="H209" s="125">
        <v>1.9</v>
      </c>
      <c r="I209" s="126">
        <v>6</v>
      </c>
      <c r="J209" s="211"/>
      <c r="K209" s="133">
        <f t="shared" si="47"/>
        <v>7.9</v>
      </c>
      <c r="L209" s="125">
        <v>3.1</v>
      </c>
      <c r="M209" s="126">
        <v>8.0500000000000007</v>
      </c>
      <c r="N209" s="134">
        <f t="shared" si="48"/>
        <v>11.15</v>
      </c>
      <c r="O209" s="125">
        <v>2.9</v>
      </c>
      <c r="P209" s="126">
        <v>7.65</v>
      </c>
      <c r="Q209" s="133">
        <f t="shared" si="49"/>
        <v>10.55</v>
      </c>
      <c r="R209" s="128">
        <f t="shared" si="50"/>
        <v>40.659999999999997</v>
      </c>
    </row>
    <row r="210" spans="1:18" s="21" customFormat="1" ht="16.5" customHeight="1">
      <c r="A210" s="132">
        <f t="shared" si="45"/>
        <v>3</v>
      </c>
      <c r="B210" s="121" t="s">
        <v>167</v>
      </c>
      <c r="C210" s="148">
        <v>2010</v>
      </c>
      <c r="D210" s="149" t="s">
        <v>225</v>
      </c>
      <c r="E210" s="125">
        <v>2.4</v>
      </c>
      <c r="F210" s="126">
        <v>9.06</v>
      </c>
      <c r="G210" s="133">
        <f t="shared" si="46"/>
        <v>11.46</v>
      </c>
      <c r="H210" s="125">
        <v>1.9</v>
      </c>
      <c r="I210" s="126">
        <v>6.15</v>
      </c>
      <c r="J210" s="211"/>
      <c r="K210" s="133">
        <f t="shared" si="47"/>
        <v>8.0500000000000007</v>
      </c>
      <c r="L210" s="125">
        <v>2.6</v>
      </c>
      <c r="M210" s="126">
        <v>8.15</v>
      </c>
      <c r="N210" s="133">
        <f t="shared" si="48"/>
        <v>10.75</v>
      </c>
      <c r="O210" s="125">
        <v>2.7</v>
      </c>
      <c r="P210" s="126">
        <v>7.65</v>
      </c>
      <c r="Q210" s="133">
        <f t="shared" si="49"/>
        <v>10.350000000000001</v>
      </c>
      <c r="R210" s="128">
        <f t="shared" si="50"/>
        <v>40.61</v>
      </c>
    </row>
    <row r="211" spans="1:18" s="21" customFormat="1" ht="16.5" customHeight="1">
      <c r="A211" s="50">
        <f t="shared" si="45"/>
        <v>4</v>
      </c>
      <c r="B211" s="75" t="s">
        <v>567</v>
      </c>
      <c r="C211" s="64">
        <v>2010</v>
      </c>
      <c r="D211" s="78" t="s">
        <v>233</v>
      </c>
      <c r="E211" s="22">
        <v>2.4</v>
      </c>
      <c r="F211" s="25">
        <v>8.66</v>
      </c>
      <c r="G211" s="44">
        <f t="shared" si="46"/>
        <v>11.06</v>
      </c>
      <c r="H211" s="22">
        <v>1.9</v>
      </c>
      <c r="I211" s="25">
        <v>7.2</v>
      </c>
      <c r="J211" s="212"/>
      <c r="K211" s="44">
        <f t="shared" si="47"/>
        <v>9.1</v>
      </c>
      <c r="L211" s="22">
        <v>2.7</v>
      </c>
      <c r="M211" s="25">
        <v>8.35</v>
      </c>
      <c r="N211" s="44">
        <f t="shared" si="48"/>
        <v>11.05</v>
      </c>
      <c r="O211" s="22">
        <v>2.7</v>
      </c>
      <c r="P211" s="25">
        <v>6.5</v>
      </c>
      <c r="Q211" s="44">
        <f t="shared" si="49"/>
        <v>9.1999999999999993</v>
      </c>
      <c r="R211" s="26">
        <f t="shared" si="50"/>
        <v>40.409999999999997</v>
      </c>
    </row>
    <row r="212" spans="1:18" s="21" customFormat="1" ht="16.5" customHeight="1">
      <c r="A212" s="50">
        <f t="shared" si="45"/>
        <v>5</v>
      </c>
      <c r="B212" s="75" t="s">
        <v>560</v>
      </c>
      <c r="C212" s="64">
        <v>2009</v>
      </c>
      <c r="D212" s="78" t="s">
        <v>518</v>
      </c>
      <c r="E212" s="22">
        <v>2.4</v>
      </c>
      <c r="F212" s="25">
        <v>8.6999999999999993</v>
      </c>
      <c r="G212" s="44">
        <f t="shared" si="46"/>
        <v>11.1</v>
      </c>
      <c r="H212" s="22">
        <v>2.2000000000000002</v>
      </c>
      <c r="I212" s="25">
        <v>6.5</v>
      </c>
      <c r="J212" s="212"/>
      <c r="K212" s="44">
        <f t="shared" si="47"/>
        <v>8.6999999999999993</v>
      </c>
      <c r="L212" s="22">
        <v>2.7</v>
      </c>
      <c r="M212" s="25">
        <v>7.6</v>
      </c>
      <c r="N212" s="44">
        <f t="shared" si="48"/>
        <v>10.3</v>
      </c>
      <c r="O212" s="22">
        <v>2.6</v>
      </c>
      <c r="P212" s="25">
        <v>7.55</v>
      </c>
      <c r="Q212" s="44">
        <f t="shared" si="49"/>
        <v>10.15</v>
      </c>
      <c r="R212" s="26">
        <f t="shared" si="50"/>
        <v>40.25</v>
      </c>
    </row>
    <row r="213" spans="1:18" s="21" customFormat="1" ht="16.5" customHeight="1">
      <c r="A213" s="50">
        <f t="shared" si="45"/>
        <v>6</v>
      </c>
      <c r="B213" s="75" t="s">
        <v>561</v>
      </c>
      <c r="C213" s="64">
        <v>2010</v>
      </c>
      <c r="D213" s="78" t="s">
        <v>228</v>
      </c>
      <c r="E213" s="22">
        <v>2.4</v>
      </c>
      <c r="F213" s="25">
        <v>8.6300000000000008</v>
      </c>
      <c r="G213" s="44">
        <f t="shared" si="46"/>
        <v>11.030000000000001</v>
      </c>
      <c r="H213" s="22">
        <v>1.9</v>
      </c>
      <c r="I213" s="25">
        <v>6.05</v>
      </c>
      <c r="J213" s="212"/>
      <c r="K213" s="44">
        <f t="shared" si="47"/>
        <v>7.9499999999999993</v>
      </c>
      <c r="L213" s="22">
        <v>2.8</v>
      </c>
      <c r="M213" s="25">
        <v>7.8</v>
      </c>
      <c r="N213" s="44">
        <f t="shared" si="48"/>
        <v>10.6</v>
      </c>
      <c r="O213" s="22">
        <v>2.6</v>
      </c>
      <c r="P213" s="25">
        <v>7.65</v>
      </c>
      <c r="Q213" s="44">
        <f t="shared" si="49"/>
        <v>10.25</v>
      </c>
      <c r="R213" s="26">
        <f t="shared" si="50"/>
        <v>39.83</v>
      </c>
    </row>
    <row r="214" spans="1:18" s="21" customFormat="1" ht="16.5" customHeight="1">
      <c r="A214" s="50">
        <f t="shared" si="45"/>
        <v>7</v>
      </c>
      <c r="B214" s="75" t="s">
        <v>14</v>
      </c>
      <c r="C214" s="64">
        <v>2010</v>
      </c>
      <c r="D214" s="78" t="s">
        <v>233</v>
      </c>
      <c r="E214" s="22">
        <v>2.4</v>
      </c>
      <c r="F214" s="25">
        <v>8.43</v>
      </c>
      <c r="G214" s="44">
        <f t="shared" si="46"/>
        <v>10.83</v>
      </c>
      <c r="H214" s="22">
        <v>1.9</v>
      </c>
      <c r="I214" s="25">
        <v>6.25</v>
      </c>
      <c r="J214" s="212"/>
      <c r="K214" s="44">
        <f t="shared" si="47"/>
        <v>8.15</v>
      </c>
      <c r="L214" s="22">
        <v>2.5</v>
      </c>
      <c r="M214" s="25">
        <v>7.25</v>
      </c>
      <c r="N214" s="44">
        <f t="shared" si="48"/>
        <v>9.75</v>
      </c>
      <c r="O214" s="22">
        <v>2.8</v>
      </c>
      <c r="P214" s="25">
        <v>7</v>
      </c>
      <c r="Q214" s="44">
        <f t="shared" si="49"/>
        <v>9.8000000000000007</v>
      </c>
      <c r="R214" s="26">
        <f t="shared" si="50"/>
        <v>38.53</v>
      </c>
    </row>
    <row r="215" spans="1:18" s="21" customFormat="1" ht="16.5" customHeight="1">
      <c r="A215" s="50">
        <f t="shared" si="45"/>
        <v>8</v>
      </c>
      <c r="B215" s="75" t="s">
        <v>566</v>
      </c>
      <c r="C215" s="64">
        <v>2010</v>
      </c>
      <c r="D215" s="78" t="s">
        <v>225</v>
      </c>
      <c r="E215" s="22">
        <v>2.4</v>
      </c>
      <c r="F215" s="25">
        <v>8.4</v>
      </c>
      <c r="G215" s="44">
        <f t="shared" si="46"/>
        <v>10.8</v>
      </c>
      <c r="H215" s="22">
        <v>1.9</v>
      </c>
      <c r="I215" s="25">
        <v>5.7</v>
      </c>
      <c r="J215" s="212"/>
      <c r="K215" s="44">
        <f t="shared" si="47"/>
        <v>7.6</v>
      </c>
      <c r="L215" s="22">
        <v>2.6</v>
      </c>
      <c r="M215" s="25">
        <v>7.7</v>
      </c>
      <c r="N215" s="44">
        <f t="shared" si="48"/>
        <v>10.3</v>
      </c>
      <c r="O215" s="22">
        <v>2.7</v>
      </c>
      <c r="P215" s="25">
        <v>6.35</v>
      </c>
      <c r="Q215" s="44">
        <f t="shared" si="49"/>
        <v>9.0500000000000007</v>
      </c>
      <c r="R215" s="26">
        <f t="shared" si="50"/>
        <v>37.75</v>
      </c>
    </row>
    <row r="216" spans="1:18" s="21" customFormat="1" ht="16.5" customHeight="1">
      <c r="A216" s="50">
        <f t="shared" si="45"/>
        <v>9</v>
      </c>
      <c r="B216" s="75" t="s">
        <v>168</v>
      </c>
      <c r="C216" s="64">
        <v>2010</v>
      </c>
      <c r="D216" s="78" t="s">
        <v>225</v>
      </c>
      <c r="E216" s="22">
        <v>2.4</v>
      </c>
      <c r="F216" s="25">
        <v>8.9600000000000009</v>
      </c>
      <c r="G216" s="44">
        <f t="shared" si="46"/>
        <v>11.360000000000001</v>
      </c>
      <c r="H216" s="22">
        <v>1.7</v>
      </c>
      <c r="I216" s="25">
        <v>6.2</v>
      </c>
      <c r="J216" s="212">
        <v>2</v>
      </c>
      <c r="K216" s="44">
        <f>SUM(H216+I216-J216)</f>
        <v>5.9</v>
      </c>
      <c r="L216" s="22">
        <v>2.4</v>
      </c>
      <c r="M216" s="25">
        <v>7.15</v>
      </c>
      <c r="N216" s="44">
        <f t="shared" si="48"/>
        <v>9.5500000000000007</v>
      </c>
      <c r="O216" s="22">
        <v>2.7</v>
      </c>
      <c r="P216" s="25">
        <v>8.15</v>
      </c>
      <c r="Q216" s="44">
        <f t="shared" si="49"/>
        <v>10.850000000000001</v>
      </c>
      <c r="R216" s="26">
        <f t="shared" si="50"/>
        <v>37.660000000000004</v>
      </c>
    </row>
    <row r="217" spans="1:18" s="21" customFormat="1" ht="16.5" customHeight="1">
      <c r="A217" s="50">
        <f t="shared" si="45"/>
        <v>10</v>
      </c>
      <c r="B217" s="75" t="s">
        <v>564</v>
      </c>
      <c r="C217" s="64">
        <v>2010</v>
      </c>
      <c r="D217" s="78" t="s">
        <v>511</v>
      </c>
      <c r="E217" s="22">
        <v>2.4</v>
      </c>
      <c r="F217" s="25">
        <v>8.16</v>
      </c>
      <c r="G217" s="44">
        <f t="shared" si="46"/>
        <v>10.56</v>
      </c>
      <c r="H217" s="22">
        <v>1.7</v>
      </c>
      <c r="I217" s="25">
        <v>5.65</v>
      </c>
      <c r="J217" s="212">
        <v>2</v>
      </c>
      <c r="K217" s="44">
        <f>SUM(H217+I217-J217)</f>
        <v>5.3500000000000005</v>
      </c>
      <c r="L217" s="22">
        <v>3.1</v>
      </c>
      <c r="M217" s="25">
        <v>7.6</v>
      </c>
      <c r="N217" s="44">
        <f t="shared" si="48"/>
        <v>10.7</v>
      </c>
      <c r="O217" s="22">
        <v>2.6</v>
      </c>
      <c r="P217" s="25">
        <v>7.6</v>
      </c>
      <c r="Q217" s="44">
        <f t="shared" si="49"/>
        <v>10.199999999999999</v>
      </c>
      <c r="R217" s="26">
        <f t="shared" si="50"/>
        <v>36.81</v>
      </c>
    </row>
    <row r="218" spans="1:18" s="21" customFormat="1" ht="16.5" customHeight="1">
      <c r="A218" s="50">
        <f t="shared" si="45"/>
        <v>11</v>
      </c>
      <c r="B218" s="75" t="s">
        <v>565</v>
      </c>
      <c r="C218" s="64">
        <v>2010</v>
      </c>
      <c r="D218" s="78" t="s">
        <v>515</v>
      </c>
      <c r="E218" s="22">
        <v>2.4</v>
      </c>
      <c r="F218" s="25">
        <v>8.26</v>
      </c>
      <c r="G218" s="44">
        <f t="shared" si="46"/>
        <v>10.66</v>
      </c>
      <c r="H218" s="22">
        <v>1.2</v>
      </c>
      <c r="I218" s="25">
        <v>6.15</v>
      </c>
      <c r="J218" s="212">
        <v>2</v>
      </c>
      <c r="K218" s="44">
        <f>SUM(H218+I218-J218)</f>
        <v>5.3500000000000005</v>
      </c>
      <c r="L218" s="22">
        <v>2.9</v>
      </c>
      <c r="M218" s="25">
        <v>7.4</v>
      </c>
      <c r="N218" s="44">
        <f t="shared" si="48"/>
        <v>10.3</v>
      </c>
      <c r="O218" s="22">
        <v>2.7</v>
      </c>
      <c r="P218" s="25">
        <v>6.95</v>
      </c>
      <c r="Q218" s="44">
        <f t="shared" si="49"/>
        <v>9.65</v>
      </c>
      <c r="R218" s="26">
        <f t="shared" si="50"/>
        <v>35.96</v>
      </c>
    </row>
    <row r="219" spans="1:18" ht="16.5" customHeight="1" thickBot="1">
      <c r="A219" s="61">
        <f t="shared" si="45"/>
        <v>12</v>
      </c>
      <c r="B219" s="76" t="s">
        <v>563</v>
      </c>
      <c r="C219" s="65">
        <v>2009</v>
      </c>
      <c r="D219" s="79" t="s">
        <v>217</v>
      </c>
      <c r="E219" s="30">
        <v>2.4</v>
      </c>
      <c r="F219" s="31">
        <v>8.1999999999999993</v>
      </c>
      <c r="G219" s="48">
        <f t="shared" si="46"/>
        <v>10.6</v>
      </c>
      <c r="H219" s="30">
        <v>1.2</v>
      </c>
      <c r="I219" s="31">
        <v>6.25</v>
      </c>
      <c r="J219" s="213">
        <v>2</v>
      </c>
      <c r="K219" s="44">
        <f>SUM(H219+I219-J219)</f>
        <v>5.45</v>
      </c>
      <c r="L219" s="30">
        <v>2.2000000000000002</v>
      </c>
      <c r="M219" s="31">
        <v>7.7</v>
      </c>
      <c r="N219" s="48">
        <f t="shared" si="48"/>
        <v>9.9</v>
      </c>
      <c r="O219" s="30">
        <v>2.4</v>
      </c>
      <c r="P219" s="31">
        <v>6.55</v>
      </c>
      <c r="Q219" s="48">
        <f t="shared" si="49"/>
        <v>8.9499999999999993</v>
      </c>
      <c r="R219" s="49">
        <f t="shared" si="50"/>
        <v>34.900000000000006</v>
      </c>
    </row>
    <row r="220" spans="1:18" ht="13.5" thickBot="1"/>
    <row r="221" spans="1:18" ht="20.100000000000001" customHeight="1" thickBot="1">
      <c r="A221" s="216" t="s">
        <v>494</v>
      </c>
      <c r="B221" s="223"/>
      <c r="C221" s="223"/>
      <c r="D221" s="223"/>
      <c r="E221" s="222"/>
      <c r="F221" s="222"/>
      <c r="G221" s="222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4"/>
    </row>
    <row r="222" spans="1:18">
      <c r="A222" s="237" t="s">
        <v>8</v>
      </c>
      <c r="B222" s="219" t="s">
        <v>0</v>
      </c>
      <c r="C222" s="219" t="s">
        <v>17</v>
      </c>
      <c r="D222" s="239" t="s">
        <v>1</v>
      </c>
      <c r="E222" s="235" t="s">
        <v>2</v>
      </c>
      <c r="F222" s="233"/>
      <c r="G222" s="234"/>
      <c r="H222" s="232" t="s">
        <v>4</v>
      </c>
      <c r="I222" s="233"/>
      <c r="J222" s="233"/>
      <c r="K222" s="234"/>
      <c r="L222" s="235" t="s">
        <v>5</v>
      </c>
      <c r="M222" s="233"/>
      <c r="N222" s="234"/>
      <c r="O222" s="235" t="s">
        <v>6</v>
      </c>
      <c r="P222" s="233"/>
      <c r="Q222" s="234"/>
      <c r="R222" s="219" t="s">
        <v>7</v>
      </c>
    </row>
    <row r="223" spans="1:18" ht="13.5" thickBot="1">
      <c r="A223" s="238"/>
      <c r="B223" s="236"/>
      <c r="C223" s="220"/>
      <c r="D223" s="240"/>
      <c r="E223" s="17" t="s">
        <v>10</v>
      </c>
      <c r="F223" s="18" t="s">
        <v>11</v>
      </c>
      <c r="G223" s="19" t="s">
        <v>3</v>
      </c>
      <c r="H223" s="51" t="s">
        <v>10</v>
      </c>
      <c r="I223" s="18" t="s">
        <v>11</v>
      </c>
      <c r="J223" s="209"/>
      <c r="K223" s="19" t="s">
        <v>3</v>
      </c>
      <c r="L223" s="17" t="s">
        <v>10</v>
      </c>
      <c r="M223" s="18" t="s">
        <v>11</v>
      </c>
      <c r="N223" s="19" t="s">
        <v>3</v>
      </c>
      <c r="O223" s="17" t="s">
        <v>10</v>
      </c>
      <c r="P223" s="18" t="s">
        <v>11</v>
      </c>
      <c r="Q223" s="19" t="s">
        <v>3</v>
      </c>
      <c r="R223" s="236"/>
    </row>
    <row r="224" spans="1:18" s="21" customFormat="1" ht="16.5" customHeight="1">
      <c r="A224" s="131">
        <v>1</v>
      </c>
      <c r="B224" s="109" t="s">
        <v>32</v>
      </c>
      <c r="C224" s="144">
        <v>2013</v>
      </c>
      <c r="D224" s="145" t="s">
        <v>233</v>
      </c>
      <c r="E224" s="115">
        <v>2</v>
      </c>
      <c r="F224" s="116">
        <v>8.8000000000000007</v>
      </c>
      <c r="G224" s="117">
        <f t="shared" ref="G224:G237" si="51">SUM(E224:F224)</f>
        <v>10.8</v>
      </c>
      <c r="H224" s="115">
        <v>2</v>
      </c>
      <c r="I224" s="116">
        <v>7.2</v>
      </c>
      <c r="J224" s="210"/>
      <c r="K224" s="117">
        <f t="shared" ref="K224:K237" si="52">SUM(H224:I224)</f>
        <v>9.1999999999999993</v>
      </c>
      <c r="L224" s="115">
        <v>3.1</v>
      </c>
      <c r="M224" s="116">
        <v>8.75</v>
      </c>
      <c r="N224" s="142">
        <f t="shared" ref="N224:N237" si="53">SUM(L224:M224)</f>
        <v>11.85</v>
      </c>
      <c r="O224" s="115">
        <v>2.9</v>
      </c>
      <c r="P224" s="116">
        <v>8.4499999999999993</v>
      </c>
      <c r="Q224" s="117">
        <f t="shared" ref="Q224:Q237" si="54">SUM(O224:P224)</f>
        <v>11.35</v>
      </c>
      <c r="R224" s="118">
        <f t="shared" ref="R224:R237" si="55">G224+K224+N224+Q224</f>
        <v>43.2</v>
      </c>
    </row>
    <row r="225" spans="1:23" s="21" customFormat="1" ht="16.5" customHeight="1">
      <c r="A225" s="132">
        <f>A224+1</f>
        <v>2</v>
      </c>
      <c r="B225" s="121" t="s">
        <v>30</v>
      </c>
      <c r="C225" s="148">
        <v>2013</v>
      </c>
      <c r="D225" s="149" t="s">
        <v>225</v>
      </c>
      <c r="E225" s="125">
        <v>2</v>
      </c>
      <c r="F225" s="126">
        <v>8.1300000000000008</v>
      </c>
      <c r="G225" s="133">
        <f t="shared" si="51"/>
        <v>10.130000000000001</v>
      </c>
      <c r="H225" s="125">
        <v>2.5</v>
      </c>
      <c r="I225" s="126">
        <v>7.55</v>
      </c>
      <c r="J225" s="211"/>
      <c r="K225" s="133">
        <f t="shared" si="52"/>
        <v>10.050000000000001</v>
      </c>
      <c r="L225" s="125">
        <v>2.8</v>
      </c>
      <c r="M225" s="126">
        <v>8.3000000000000007</v>
      </c>
      <c r="N225" s="133">
        <f t="shared" si="53"/>
        <v>11.100000000000001</v>
      </c>
      <c r="O225" s="125">
        <v>2.7</v>
      </c>
      <c r="P225" s="126">
        <v>7.5</v>
      </c>
      <c r="Q225" s="133">
        <f t="shared" si="54"/>
        <v>10.199999999999999</v>
      </c>
      <c r="R225" s="128">
        <f t="shared" si="55"/>
        <v>41.480000000000004</v>
      </c>
      <c r="S225" s="10"/>
      <c r="T225" s="10"/>
      <c r="U225" s="10"/>
      <c r="V225" s="10"/>
      <c r="W225" s="10"/>
    </row>
    <row r="226" spans="1:23" s="21" customFormat="1" ht="16.5" customHeight="1">
      <c r="A226" s="132">
        <f t="shared" ref="A226:A237" si="56">A225+1</f>
        <v>3</v>
      </c>
      <c r="B226" s="121" t="s">
        <v>574</v>
      </c>
      <c r="C226" s="148">
        <v>2013</v>
      </c>
      <c r="D226" s="149" t="s">
        <v>228</v>
      </c>
      <c r="E226" s="125">
        <v>2</v>
      </c>
      <c r="F226" s="126">
        <v>8.76</v>
      </c>
      <c r="G226" s="133">
        <f t="shared" si="51"/>
        <v>10.76</v>
      </c>
      <c r="H226" s="125">
        <v>1.4</v>
      </c>
      <c r="I226" s="126">
        <v>7.95</v>
      </c>
      <c r="J226" s="211"/>
      <c r="K226" s="133">
        <f t="shared" si="52"/>
        <v>9.35</v>
      </c>
      <c r="L226" s="125">
        <v>2.9</v>
      </c>
      <c r="M226" s="126">
        <v>8.5500000000000007</v>
      </c>
      <c r="N226" s="133">
        <f t="shared" si="53"/>
        <v>11.450000000000001</v>
      </c>
      <c r="O226" s="125">
        <v>2.7</v>
      </c>
      <c r="P226" s="126">
        <v>7.05</v>
      </c>
      <c r="Q226" s="133">
        <f t="shared" si="54"/>
        <v>9.75</v>
      </c>
      <c r="R226" s="128">
        <f t="shared" si="55"/>
        <v>41.31</v>
      </c>
    </row>
    <row r="227" spans="1:23" s="21" customFormat="1" ht="16.5" customHeight="1">
      <c r="A227" s="50">
        <f t="shared" si="56"/>
        <v>4</v>
      </c>
      <c r="B227" s="75" t="s">
        <v>189</v>
      </c>
      <c r="C227" s="64">
        <v>2013</v>
      </c>
      <c r="D227" s="78" t="s">
        <v>216</v>
      </c>
      <c r="E227" s="22">
        <v>2</v>
      </c>
      <c r="F227" s="25">
        <v>9.16</v>
      </c>
      <c r="G227" s="44">
        <f t="shared" si="51"/>
        <v>11.16</v>
      </c>
      <c r="H227" s="22">
        <v>2.5</v>
      </c>
      <c r="I227" s="25">
        <v>8</v>
      </c>
      <c r="J227" s="212"/>
      <c r="K227" s="44">
        <f t="shared" si="52"/>
        <v>10.5</v>
      </c>
      <c r="L227" s="22">
        <v>2.8</v>
      </c>
      <c r="M227" s="25">
        <v>7.1</v>
      </c>
      <c r="N227" s="44">
        <f t="shared" si="53"/>
        <v>9.8999999999999986</v>
      </c>
      <c r="O227" s="22">
        <v>2.9</v>
      </c>
      <c r="P227" s="25">
        <v>6.65</v>
      </c>
      <c r="Q227" s="44">
        <f t="shared" si="54"/>
        <v>9.5500000000000007</v>
      </c>
      <c r="R227" s="26">
        <f t="shared" si="55"/>
        <v>41.11</v>
      </c>
    </row>
    <row r="228" spans="1:23" s="21" customFormat="1" ht="16.5" customHeight="1">
      <c r="A228" s="50">
        <f t="shared" si="56"/>
        <v>5</v>
      </c>
      <c r="B228" s="75" t="s">
        <v>197</v>
      </c>
      <c r="C228" s="64">
        <v>2013</v>
      </c>
      <c r="D228" s="78" t="s">
        <v>216</v>
      </c>
      <c r="E228" s="22">
        <v>2</v>
      </c>
      <c r="F228" s="25">
        <v>8.73</v>
      </c>
      <c r="G228" s="44">
        <f t="shared" si="51"/>
        <v>10.73</v>
      </c>
      <c r="H228" s="22">
        <v>2</v>
      </c>
      <c r="I228" s="25">
        <v>7.3</v>
      </c>
      <c r="J228" s="212"/>
      <c r="K228" s="44">
        <f t="shared" si="52"/>
        <v>9.3000000000000007</v>
      </c>
      <c r="L228" s="22">
        <v>2.4</v>
      </c>
      <c r="M228" s="25">
        <v>8.3000000000000007</v>
      </c>
      <c r="N228" s="44">
        <f t="shared" si="53"/>
        <v>10.700000000000001</v>
      </c>
      <c r="O228" s="22">
        <v>2.8</v>
      </c>
      <c r="P228" s="25">
        <v>7.35</v>
      </c>
      <c r="Q228" s="44">
        <f t="shared" si="54"/>
        <v>10.149999999999999</v>
      </c>
      <c r="R228" s="26">
        <f t="shared" si="55"/>
        <v>40.880000000000003</v>
      </c>
    </row>
    <row r="229" spans="1:23" s="21" customFormat="1" ht="16.5" customHeight="1">
      <c r="A229" s="50">
        <f t="shared" si="56"/>
        <v>6</v>
      </c>
      <c r="B229" s="75" t="s">
        <v>29</v>
      </c>
      <c r="C229" s="64">
        <v>2013</v>
      </c>
      <c r="D229" s="78" t="s">
        <v>514</v>
      </c>
      <c r="E229" s="22">
        <v>2</v>
      </c>
      <c r="F229" s="25">
        <v>7.86</v>
      </c>
      <c r="G229" s="44">
        <f t="shared" si="51"/>
        <v>9.86</v>
      </c>
      <c r="H229" s="22">
        <v>2</v>
      </c>
      <c r="I229" s="25">
        <v>7.15</v>
      </c>
      <c r="J229" s="212"/>
      <c r="K229" s="44">
        <f t="shared" si="52"/>
        <v>9.15</v>
      </c>
      <c r="L229" s="22">
        <v>2.2000000000000002</v>
      </c>
      <c r="M229" s="25">
        <v>8.8000000000000007</v>
      </c>
      <c r="N229" s="44">
        <f t="shared" si="53"/>
        <v>11</v>
      </c>
      <c r="O229" s="22">
        <v>2.8</v>
      </c>
      <c r="P229" s="25">
        <v>8</v>
      </c>
      <c r="Q229" s="44">
        <f t="shared" si="54"/>
        <v>10.8</v>
      </c>
      <c r="R229" s="26">
        <f t="shared" si="55"/>
        <v>40.81</v>
      </c>
    </row>
    <row r="230" spans="1:23" s="21" customFormat="1" ht="16.5" customHeight="1">
      <c r="A230" s="50">
        <f t="shared" si="56"/>
        <v>7</v>
      </c>
      <c r="B230" s="75" t="s">
        <v>26</v>
      </c>
      <c r="C230" s="64">
        <v>2013</v>
      </c>
      <c r="D230" s="78" t="s">
        <v>219</v>
      </c>
      <c r="E230" s="22">
        <v>2</v>
      </c>
      <c r="F230" s="25">
        <v>8.16</v>
      </c>
      <c r="G230" s="44">
        <f t="shared" si="51"/>
        <v>10.16</v>
      </c>
      <c r="H230" s="22">
        <v>2.5</v>
      </c>
      <c r="I230" s="25">
        <v>6.75</v>
      </c>
      <c r="J230" s="212"/>
      <c r="K230" s="44">
        <f t="shared" si="52"/>
        <v>9.25</v>
      </c>
      <c r="L230" s="22">
        <v>3</v>
      </c>
      <c r="M230" s="25">
        <v>8.4499999999999993</v>
      </c>
      <c r="N230" s="44">
        <f t="shared" si="53"/>
        <v>11.45</v>
      </c>
      <c r="O230" s="22">
        <v>2.9</v>
      </c>
      <c r="P230" s="25">
        <v>6.9</v>
      </c>
      <c r="Q230" s="44">
        <f t="shared" si="54"/>
        <v>9.8000000000000007</v>
      </c>
      <c r="R230" s="26">
        <f t="shared" si="55"/>
        <v>40.659999999999997</v>
      </c>
    </row>
    <row r="231" spans="1:23" s="21" customFormat="1" ht="16.5" customHeight="1">
      <c r="A231" s="50">
        <f t="shared" si="56"/>
        <v>8</v>
      </c>
      <c r="B231" s="75" t="s">
        <v>575</v>
      </c>
      <c r="C231" s="64">
        <v>2013</v>
      </c>
      <c r="D231" s="78" t="s">
        <v>518</v>
      </c>
      <c r="E231" s="22">
        <v>2</v>
      </c>
      <c r="F231" s="25">
        <v>8.43</v>
      </c>
      <c r="G231" s="44">
        <f t="shared" si="51"/>
        <v>10.43</v>
      </c>
      <c r="H231" s="22">
        <v>1.5</v>
      </c>
      <c r="I231" s="25">
        <v>6.6</v>
      </c>
      <c r="J231" s="212"/>
      <c r="K231" s="44">
        <f t="shared" si="52"/>
        <v>8.1</v>
      </c>
      <c r="L231" s="22">
        <v>2.7</v>
      </c>
      <c r="M231" s="25">
        <v>8.5</v>
      </c>
      <c r="N231" s="44">
        <f t="shared" si="53"/>
        <v>11.2</v>
      </c>
      <c r="O231" s="22">
        <v>2.7</v>
      </c>
      <c r="P231" s="25">
        <v>7.85</v>
      </c>
      <c r="Q231" s="44">
        <f t="shared" si="54"/>
        <v>10.55</v>
      </c>
      <c r="R231" s="26">
        <f t="shared" si="55"/>
        <v>40.28</v>
      </c>
    </row>
    <row r="232" spans="1:23" s="21" customFormat="1" ht="16.5" customHeight="1">
      <c r="A232" s="50">
        <f t="shared" si="56"/>
        <v>9</v>
      </c>
      <c r="B232" s="75" t="s">
        <v>187</v>
      </c>
      <c r="C232" s="64">
        <v>2013</v>
      </c>
      <c r="D232" s="78" t="s">
        <v>228</v>
      </c>
      <c r="E232" s="22">
        <v>2</v>
      </c>
      <c r="F232" s="25">
        <v>8.33</v>
      </c>
      <c r="G232" s="44">
        <f t="shared" si="51"/>
        <v>10.33</v>
      </c>
      <c r="H232" s="22">
        <v>2.6</v>
      </c>
      <c r="I232" s="25">
        <v>6.55</v>
      </c>
      <c r="J232" s="212"/>
      <c r="K232" s="44">
        <f t="shared" si="52"/>
        <v>9.15</v>
      </c>
      <c r="L232" s="22">
        <v>3.1</v>
      </c>
      <c r="M232" s="25">
        <v>7.95</v>
      </c>
      <c r="N232" s="44">
        <f t="shared" si="53"/>
        <v>11.05</v>
      </c>
      <c r="O232" s="22">
        <v>2.9</v>
      </c>
      <c r="P232" s="25">
        <v>6.75</v>
      </c>
      <c r="Q232" s="44">
        <f t="shared" si="54"/>
        <v>9.65</v>
      </c>
      <c r="R232" s="26">
        <f t="shared" si="55"/>
        <v>40.18</v>
      </c>
    </row>
    <row r="233" spans="1:23" s="21" customFormat="1" ht="16.5" customHeight="1">
      <c r="A233" s="50">
        <f t="shared" si="56"/>
        <v>10</v>
      </c>
      <c r="B233" s="75" t="s">
        <v>28</v>
      </c>
      <c r="C233" s="64">
        <v>2013</v>
      </c>
      <c r="D233" s="78" t="s">
        <v>225</v>
      </c>
      <c r="E233" s="22">
        <v>2</v>
      </c>
      <c r="F233" s="25">
        <v>7.66</v>
      </c>
      <c r="G233" s="44">
        <f t="shared" si="51"/>
        <v>9.66</v>
      </c>
      <c r="H233" s="22">
        <v>2.5</v>
      </c>
      <c r="I233" s="25">
        <v>7.15</v>
      </c>
      <c r="J233" s="212"/>
      <c r="K233" s="44">
        <f t="shared" si="52"/>
        <v>9.65</v>
      </c>
      <c r="L233" s="22">
        <v>2.8</v>
      </c>
      <c r="M233" s="25">
        <v>7.45</v>
      </c>
      <c r="N233" s="44">
        <f t="shared" si="53"/>
        <v>10.25</v>
      </c>
      <c r="O233" s="22">
        <v>2.7</v>
      </c>
      <c r="P233" s="25">
        <v>7.55</v>
      </c>
      <c r="Q233" s="44">
        <f t="shared" si="54"/>
        <v>10.25</v>
      </c>
      <c r="R233" s="26">
        <f t="shared" si="55"/>
        <v>39.81</v>
      </c>
    </row>
    <row r="234" spans="1:23" s="21" customFormat="1" ht="16.5" customHeight="1">
      <c r="A234" s="50">
        <f t="shared" si="56"/>
        <v>11</v>
      </c>
      <c r="B234" s="75" t="s">
        <v>190</v>
      </c>
      <c r="C234" s="64">
        <v>2013</v>
      </c>
      <c r="D234" s="78" t="s">
        <v>225</v>
      </c>
      <c r="E234" s="22">
        <v>2</v>
      </c>
      <c r="F234" s="25">
        <v>8.16</v>
      </c>
      <c r="G234" s="44">
        <f t="shared" si="51"/>
        <v>10.16</v>
      </c>
      <c r="H234" s="22">
        <v>1.4</v>
      </c>
      <c r="I234" s="25">
        <v>7.7</v>
      </c>
      <c r="J234" s="212"/>
      <c r="K234" s="44">
        <f t="shared" si="52"/>
        <v>9.1</v>
      </c>
      <c r="L234" s="22">
        <v>2.8</v>
      </c>
      <c r="M234" s="25">
        <v>7.95</v>
      </c>
      <c r="N234" s="44">
        <f t="shared" si="53"/>
        <v>10.75</v>
      </c>
      <c r="O234" s="22">
        <v>2.7</v>
      </c>
      <c r="P234" s="25">
        <v>6.2</v>
      </c>
      <c r="Q234" s="44">
        <f t="shared" si="54"/>
        <v>8.9</v>
      </c>
      <c r="R234" s="26">
        <f t="shared" si="55"/>
        <v>38.909999999999997</v>
      </c>
    </row>
    <row r="235" spans="1:23" s="21" customFormat="1" ht="16.5" customHeight="1">
      <c r="A235" s="50">
        <f t="shared" si="56"/>
        <v>12</v>
      </c>
      <c r="B235" s="75" t="s">
        <v>34</v>
      </c>
      <c r="C235" s="64">
        <v>2013</v>
      </c>
      <c r="D235" s="78" t="s">
        <v>511</v>
      </c>
      <c r="E235" s="22">
        <v>2</v>
      </c>
      <c r="F235" s="25">
        <v>7.9</v>
      </c>
      <c r="G235" s="44">
        <f t="shared" si="51"/>
        <v>9.9</v>
      </c>
      <c r="H235" s="22">
        <v>2.5</v>
      </c>
      <c r="I235" s="25">
        <v>6.3</v>
      </c>
      <c r="J235" s="212"/>
      <c r="K235" s="44">
        <f t="shared" si="52"/>
        <v>8.8000000000000007</v>
      </c>
      <c r="L235" s="22">
        <v>2.8</v>
      </c>
      <c r="M235" s="25">
        <v>7.45</v>
      </c>
      <c r="N235" s="44">
        <f t="shared" si="53"/>
        <v>10.25</v>
      </c>
      <c r="O235" s="22">
        <v>2.7</v>
      </c>
      <c r="P235" s="25">
        <v>7.1</v>
      </c>
      <c r="Q235" s="44">
        <f t="shared" si="54"/>
        <v>9.8000000000000007</v>
      </c>
      <c r="R235" s="26">
        <f t="shared" si="55"/>
        <v>38.75</v>
      </c>
    </row>
    <row r="236" spans="1:23" s="21" customFormat="1" ht="16.5" customHeight="1">
      <c r="A236" s="50">
        <f t="shared" si="56"/>
        <v>13</v>
      </c>
      <c r="B236" s="75" t="s">
        <v>576</v>
      </c>
      <c r="C236" s="64">
        <v>2013</v>
      </c>
      <c r="D236" s="78" t="s">
        <v>225</v>
      </c>
      <c r="E236" s="22">
        <v>2</v>
      </c>
      <c r="F236" s="25">
        <v>8.23</v>
      </c>
      <c r="G236" s="44">
        <f t="shared" si="51"/>
        <v>10.23</v>
      </c>
      <c r="H236" s="22">
        <v>2.5</v>
      </c>
      <c r="I236" s="25">
        <v>6.4</v>
      </c>
      <c r="J236" s="212"/>
      <c r="K236" s="44">
        <f t="shared" si="52"/>
        <v>8.9</v>
      </c>
      <c r="L236" s="22">
        <v>2.6</v>
      </c>
      <c r="M236" s="25">
        <v>6.75</v>
      </c>
      <c r="N236" s="44">
        <f t="shared" si="53"/>
        <v>9.35</v>
      </c>
      <c r="O236" s="22">
        <v>2.7</v>
      </c>
      <c r="P236" s="25">
        <v>7.2</v>
      </c>
      <c r="Q236" s="44">
        <f t="shared" si="54"/>
        <v>9.9</v>
      </c>
      <c r="R236" s="26">
        <f t="shared" si="55"/>
        <v>38.380000000000003</v>
      </c>
    </row>
    <row r="237" spans="1:23" s="21" customFormat="1" ht="16.5" customHeight="1" thickBot="1">
      <c r="A237" s="61">
        <f t="shared" si="56"/>
        <v>14</v>
      </c>
      <c r="B237" s="76" t="s">
        <v>577</v>
      </c>
      <c r="C237" s="65">
        <v>2013</v>
      </c>
      <c r="D237" s="79" t="s">
        <v>518</v>
      </c>
      <c r="E237" s="30">
        <v>2</v>
      </c>
      <c r="F237" s="31">
        <v>7.56</v>
      </c>
      <c r="G237" s="48">
        <f t="shared" si="51"/>
        <v>9.5599999999999987</v>
      </c>
      <c r="H237" s="30">
        <v>1.5</v>
      </c>
      <c r="I237" s="31">
        <v>5.95</v>
      </c>
      <c r="J237" s="213"/>
      <c r="K237" s="48">
        <f t="shared" si="52"/>
        <v>7.45</v>
      </c>
      <c r="L237" s="30">
        <v>2.8</v>
      </c>
      <c r="M237" s="31">
        <v>6.65</v>
      </c>
      <c r="N237" s="48">
        <f t="shared" si="53"/>
        <v>9.4499999999999993</v>
      </c>
      <c r="O237" s="30">
        <v>2.1</v>
      </c>
      <c r="P237" s="31">
        <v>6.2</v>
      </c>
      <c r="Q237" s="48">
        <f t="shared" si="54"/>
        <v>8.3000000000000007</v>
      </c>
      <c r="R237" s="49">
        <f t="shared" si="55"/>
        <v>34.76</v>
      </c>
    </row>
    <row r="238" spans="1:23" ht="13.5" thickBot="1"/>
    <row r="239" spans="1:23" ht="20.100000000000001" customHeight="1" thickBot="1">
      <c r="A239" s="216" t="s">
        <v>486</v>
      </c>
      <c r="B239" s="223"/>
      <c r="C239" s="223"/>
      <c r="D239" s="223"/>
      <c r="E239" s="222"/>
      <c r="F239" s="222"/>
      <c r="G239" s="222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4"/>
    </row>
    <row r="240" spans="1:23">
      <c r="A240" s="237" t="s">
        <v>8</v>
      </c>
      <c r="B240" s="219" t="s">
        <v>0</v>
      </c>
      <c r="C240" s="219" t="s">
        <v>17</v>
      </c>
      <c r="D240" s="239" t="s">
        <v>1</v>
      </c>
      <c r="E240" s="235" t="s">
        <v>2</v>
      </c>
      <c r="F240" s="233"/>
      <c r="G240" s="234"/>
      <c r="H240" s="232" t="s">
        <v>4</v>
      </c>
      <c r="I240" s="233"/>
      <c r="J240" s="233"/>
      <c r="K240" s="234"/>
      <c r="L240" s="235" t="s">
        <v>5</v>
      </c>
      <c r="M240" s="233"/>
      <c r="N240" s="234"/>
      <c r="O240" s="235" t="s">
        <v>6</v>
      </c>
      <c r="P240" s="233"/>
      <c r="Q240" s="234"/>
      <c r="R240" s="219" t="s">
        <v>7</v>
      </c>
    </row>
    <row r="241" spans="1:19" ht="13.5" thickBot="1">
      <c r="A241" s="238"/>
      <c r="B241" s="236"/>
      <c r="C241" s="220"/>
      <c r="D241" s="240"/>
      <c r="E241" s="17" t="s">
        <v>10</v>
      </c>
      <c r="F241" s="18" t="s">
        <v>11</v>
      </c>
      <c r="G241" s="19" t="s">
        <v>3</v>
      </c>
      <c r="H241" s="51" t="s">
        <v>10</v>
      </c>
      <c r="I241" s="18" t="s">
        <v>11</v>
      </c>
      <c r="J241" s="209"/>
      <c r="K241" s="19" t="s">
        <v>3</v>
      </c>
      <c r="L241" s="17" t="s">
        <v>10</v>
      </c>
      <c r="M241" s="18" t="s">
        <v>11</v>
      </c>
      <c r="N241" s="19" t="s">
        <v>3</v>
      </c>
      <c r="O241" s="17" t="s">
        <v>10</v>
      </c>
      <c r="P241" s="18" t="s">
        <v>11</v>
      </c>
      <c r="Q241" s="19" t="s">
        <v>3</v>
      </c>
      <c r="R241" s="236"/>
    </row>
    <row r="242" spans="1:19" s="21" customFormat="1" ht="16.5" customHeight="1">
      <c r="A242" s="131">
        <v>1</v>
      </c>
      <c r="B242" s="109" t="s">
        <v>568</v>
      </c>
      <c r="C242" s="107">
        <v>2011</v>
      </c>
      <c r="D242" s="109" t="s">
        <v>517</v>
      </c>
      <c r="E242" s="115">
        <v>2.8</v>
      </c>
      <c r="F242" s="116">
        <v>8.36</v>
      </c>
      <c r="G242" s="117">
        <f t="shared" ref="G242:G250" si="57">SUM(E242:F242)</f>
        <v>11.16</v>
      </c>
      <c r="H242" s="115">
        <v>2.5</v>
      </c>
      <c r="I242" s="116">
        <v>8.1999999999999993</v>
      </c>
      <c r="J242" s="210"/>
      <c r="K242" s="117">
        <f t="shared" ref="K242:K250" si="58">SUM(H242:I242)</f>
        <v>10.7</v>
      </c>
      <c r="L242" s="115">
        <v>3</v>
      </c>
      <c r="M242" s="116">
        <v>8.0500000000000007</v>
      </c>
      <c r="N242" s="117">
        <f t="shared" ref="N242:N250" si="59">SUM(L242:M242)</f>
        <v>11.05</v>
      </c>
      <c r="O242" s="115">
        <v>3</v>
      </c>
      <c r="P242" s="116">
        <v>7.4</v>
      </c>
      <c r="Q242" s="117">
        <f t="shared" ref="Q242:Q250" si="60">SUM(O242:P242)</f>
        <v>10.4</v>
      </c>
      <c r="R242" s="118">
        <f t="shared" ref="R242:R250" si="61">G242+K242+N242+Q242</f>
        <v>43.309999999999995</v>
      </c>
    </row>
    <row r="243" spans="1:19" s="21" customFormat="1" ht="16.5" customHeight="1">
      <c r="A243" s="132">
        <f>A242+1</f>
        <v>2</v>
      </c>
      <c r="B243" s="121" t="s">
        <v>573</v>
      </c>
      <c r="C243" s="119">
        <v>2012</v>
      </c>
      <c r="D243" s="121" t="s">
        <v>216</v>
      </c>
      <c r="E243" s="125">
        <v>2</v>
      </c>
      <c r="F243" s="126">
        <v>9.4</v>
      </c>
      <c r="G243" s="133">
        <f t="shared" si="57"/>
        <v>11.4</v>
      </c>
      <c r="H243" s="125">
        <v>2.5</v>
      </c>
      <c r="I243" s="126">
        <v>7.45</v>
      </c>
      <c r="J243" s="211"/>
      <c r="K243" s="133">
        <f t="shared" si="58"/>
        <v>9.9499999999999993</v>
      </c>
      <c r="L243" s="125">
        <v>3</v>
      </c>
      <c r="M243" s="126">
        <v>8.0500000000000007</v>
      </c>
      <c r="N243" s="133">
        <f t="shared" si="59"/>
        <v>11.05</v>
      </c>
      <c r="O243" s="125">
        <v>2.8</v>
      </c>
      <c r="P243" s="126">
        <v>7.35</v>
      </c>
      <c r="Q243" s="133">
        <f t="shared" si="60"/>
        <v>10.149999999999999</v>
      </c>
      <c r="R243" s="128">
        <f t="shared" si="61"/>
        <v>42.550000000000004</v>
      </c>
    </row>
    <row r="244" spans="1:19" s="21" customFormat="1" ht="16.5" customHeight="1">
      <c r="A244" s="132">
        <f t="shared" ref="A244:A250" si="62">A243+1</f>
        <v>3</v>
      </c>
      <c r="B244" s="121" t="s">
        <v>572</v>
      </c>
      <c r="C244" s="119">
        <v>2011</v>
      </c>
      <c r="D244" s="121" t="s">
        <v>225</v>
      </c>
      <c r="E244" s="125">
        <v>2.8</v>
      </c>
      <c r="F244" s="126">
        <v>8.33</v>
      </c>
      <c r="G244" s="133">
        <f t="shared" si="57"/>
        <v>11.129999999999999</v>
      </c>
      <c r="H244" s="125">
        <v>2.6</v>
      </c>
      <c r="I244" s="126">
        <v>7.65</v>
      </c>
      <c r="J244" s="211"/>
      <c r="K244" s="133">
        <f t="shared" si="58"/>
        <v>10.25</v>
      </c>
      <c r="L244" s="125">
        <v>2.8</v>
      </c>
      <c r="M244" s="126">
        <v>7.85</v>
      </c>
      <c r="N244" s="133">
        <f t="shared" si="59"/>
        <v>10.649999999999999</v>
      </c>
      <c r="O244" s="125">
        <v>3</v>
      </c>
      <c r="P244" s="126">
        <v>6.9</v>
      </c>
      <c r="Q244" s="133">
        <f t="shared" si="60"/>
        <v>9.9</v>
      </c>
      <c r="R244" s="128">
        <f t="shared" si="61"/>
        <v>41.93</v>
      </c>
    </row>
    <row r="245" spans="1:19" s="21" customFormat="1" ht="16.5" customHeight="1">
      <c r="A245" s="50">
        <f t="shared" si="62"/>
        <v>4</v>
      </c>
      <c r="B245" s="75" t="s">
        <v>571</v>
      </c>
      <c r="C245" s="62">
        <v>2012</v>
      </c>
      <c r="D245" s="75" t="s">
        <v>520</v>
      </c>
      <c r="E245" s="22">
        <v>2</v>
      </c>
      <c r="F245" s="25">
        <v>8.26</v>
      </c>
      <c r="G245" s="44">
        <f t="shared" si="57"/>
        <v>10.26</v>
      </c>
      <c r="H245" s="22">
        <v>2.5</v>
      </c>
      <c r="I245" s="25">
        <v>7.65</v>
      </c>
      <c r="J245" s="212"/>
      <c r="K245" s="44">
        <f t="shared" si="58"/>
        <v>10.15</v>
      </c>
      <c r="L245" s="22">
        <v>3.1</v>
      </c>
      <c r="M245" s="25">
        <v>7.25</v>
      </c>
      <c r="N245" s="44">
        <f t="shared" si="59"/>
        <v>10.35</v>
      </c>
      <c r="O245" s="22">
        <v>3</v>
      </c>
      <c r="P245" s="25">
        <v>7.5</v>
      </c>
      <c r="Q245" s="44">
        <f t="shared" si="60"/>
        <v>10.5</v>
      </c>
      <c r="R245" s="26">
        <f t="shared" si="61"/>
        <v>41.26</v>
      </c>
      <c r="S245" s="10"/>
    </row>
    <row r="246" spans="1:19" s="21" customFormat="1" ht="16.5" customHeight="1">
      <c r="A246" s="50">
        <f t="shared" si="62"/>
        <v>5</v>
      </c>
      <c r="B246" s="75" t="s">
        <v>569</v>
      </c>
      <c r="C246" s="62">
        <v>2011</v>
      </c>
      <c r="D246" s="75" t="s">
        <v>225</v>
      </c>
      <c r="E246" s="22">
        <v>2</v>
      </c>
      <c r="F246" s="25">
        <v>8.4600000000000009</v>
      </c>
      <c r="G246" s="44">
        <f t="shared" si="57"/>
        <v>10.46</v>
      </c>
      <c r="H246" s="22">
        <v>1.4</v>
      </c>
      <c r="I246" s="25">
        <v>7.5</v>
      </c>
      <c r="J246" s="212"/>
      <c r="K246" s="44">
        <f t="shared" si="58"/>
        <v>8.9</v>
      </c>
      <c r="L246" s="22">
        <v>2.8</v>
      </c>
      <c r="M246" s="25">
        <v>7.45</v>
      </c>
      <c r="N246" s="44">
        <f t="shared" si="59"/>
        <v>10.25</v>
      </c>
      <c r="O246" s="22">
        <v>2.9</v>
      </c>
      <c r="P246" s="25">
        <v>7.45</v>
      </c>
      <c r="Q246" s="44">
        <f t="shared" si="60"/>
        <v>10.35</v>
      </c>
      <c r="R246" s="26">
        <f t="shared" si="61"/>
        <v>39.96</v>
      </c>
      <c r="S246" s="10"/>
    </row>
    <row r="247" spans="1:19" s="21" customFormat="1" ht="16.5" customHeight="1">
      <c r="A247" s="50">
        <f t="shared" si="62"/>
        <v>6</v>
      </c>
      <c r="B247" s="75" t="s">
        <v>46</v>
      </c>
      <c r="C247" s="62">
        <v>2012</v>
      </c>
      <c r="D247" s="75" t="s">
        <v>219</v>
      </c>
      <c r="E247" s="22">
        <v>2</v>
      </c>
      <c r="F247" s="25">
        <v>8.16</v>
      </c>
      <c r="G247" s="44">
        <f t="shared" si="57"/>
        <v>10.16</v>
      </c>
      <c r="H247" s="22">
        <v>2.5</v>
      </c>
      <c r="I247" s="25">
        <v>6.3</v>
      </c>
      <c r="J247" s="212"/>
      <c r="K247" s="44">
        <f t="shared" si="58"/>
        <v>8.8000000000000007</v>
      </c>
      <c r="L247" s="22">
        <v>3.1</v>
      </c>
      <c r="M247" s="25">
        <v>8.3000000000000007</v>
      </c>
      <c r="N247" s="130">
        <f t="shared" si="59"/>
        <v>11.4</v>
      </c>
      <c r="O247" s="22">
        <v>2.9</v>
      </c>
      <c r="P247" s="25">
        <v>6.6</v>
      </c>
      <c r="Q247" s="44">
        <f t="shared" si="60"/>
        <v>9.5</v>
      </c>
      <c r="R247" s="26">
        <f t="shared" si="61"/>
        <v>39.86</v>
      </c>
      <c r="S247" s="10"/>
    </row>
    <row r="248" spans="1:19" s="21" customFormat="1" ht="16.5" customHeight="1">
      <c r="A248" s="50">
        <f t="shared" si="62"/>
        <v>7</v>
      </c>
      <c r="B248" s="75" t="s">
        <v>45</v>
      </c>
      <c r="C248" s="62">
        <v>2012</v>
      </c>
      <c r="D248" s="75" t="s">
        <v>228</v>
      </c>
      <c r="E248" s="22">
        <v>2</v>
      </c>
      <c r="F248" s="25">
        <v>8.1300000000000008</v>
      </c>
      <c r="G248" s="44">
        <f t="shared" si="57"/>
        <v>10.130000000000001</v>
      </c>
      <c r="H248" s="22">
        <v>1.1000000000000001</v>
      </c>
      <c r="I248" s="25">
        <v>7.75</v>
      </c>
      <c r="J248" s="212"/>
      <c r="K248" s="44">
        <f t="shared" si="58"/>
        <v>8.85</v>
      </c>
      <c r="L248" s="22">
        <v>3.1</v>
      </c>
      <c r="M248" s="25">
        <v>6.05</v>
      </c>
      <c r="N248" s="44">
        <f t="shared" si="59"/>
        <v>9.15</v>
      </c>
      <c r="O248" s="22">
        <v>2.2000000000000002</v>
      </c>
      <c r="P248" s="25">
        <v>7.1</v>
      </c>
      <c r="Q248" s="44">
        <f t="shared" si="60"/>
        <v>9.3000000000000007</v>
      </c>
      <c r="R248" s="26">
        <f t="shared" si="61"/>
        <v>37.430000000000007</v>
      </c>
      <c r="S248" s="10"/>
    </row>
    <row r="249" spans="1:19" s="21" customFormat="1" ht="16.5" customHeight="1">
      <c r="A249" s="50">
        <f t="shared" si="62"/>
        <v>8</v>
      </c>
      <c r="B249" s="75" t="s">
        <v>570</v>
      </c>
      <c r="C249" s="62">
        <v>2012</v>
      </c>
      <c r="D249" s="75" t="s">
        <v>216</v>
      </c>
      <c r="E249" s="22">
        <v>2</v>
      </c>
      <c r="F249" s="25">
        <v>9.1</v>
      </c>
      <c r="G249" s="44">
        <f t="shared" si="57"/>
        <v>11.1</v>
      </c>
      <c r="H249" s="22">
        <v>2.7</v>
      </c>
      <c r="I249" s="25">
        <v>5.55</v>
      </c>
      <c r="J249" s="212"/>
      <c r="K249" s="44">
        <f t="shared" si="58"/>
        <v>8.25</v>
      </c>
      <c r="L249" s="103">
        <f>2.7-1</f>
        <v>1.7000000000000002</v>
      </c>
      <c r="M249" s="104">
        <v>7.7</v>
      </c>
      <c r="N249" s="44">
        <f t="shared" si="59"/>
        <v>9.4</v>
      </c>
      <c r="O249" s="22">
        <v>2.9</v>
      </c>
      <c r="P249" s="25">
        <v>5.4</v>
      </c>
      <c r="Q249" s="44">
        <f t="shared" si="60"/>
        <v>8.3000000000000007</v>
      </c>
      <c r="R249" s="26">
        <f t="shared" si="61"/>
        <v>37.049999999999997</v>
      </c>
      <c r="S249" s="10"/>
    </row>
    <row r="250" spans="1:19" s="21" customFormat="1" ht="16.5" customHeight="1" thickBot="1">
      <c r="A250" s="61">
        <f t="shared" si="62"/>
        <v>9</v>
      </c>
      <c r="B250" s="76" t="s">
        <v>39</v>
      </c>
      <c r="C250" s="63">
        <v>2012</v>
      </c>
      <c r="D250" s="76" t="s">
        <v>233</v>
      </c>
      <c r="E250" s="30">
        <v>2</v>
      </c>
      <c r="F250" s="31">
        <v>6.16</v>
      </c>
      <c r="G250" s="48">
        <f t="shared" si="57"/>
        <v>8.16</v>
      </c>
      <c r="H250" s="30">
        <v>1.5</v>
      </c>
      <c r="I250" s="31">
        <v>6.45</v>
      </c>
      <c r="J250" s="213"/>
      <c r="K250" s="48">
        <f t="shared" si="58"/>
        <v>7.95</v>
      </c>
      <c r="L250" s="30">
        <v>2.9</v>
      </c>
      <c r="M250" s="31">
        <v>6.75</v>
      </c>
      <c r="N250" s="48">
        <f t="shared" si="59"/>
        <v>9.65</v>
      </c>
      <c r="O250" s="30">
        <v>2.2999999999999998</v>
      </c>
      <c r="P250" s="31">
        <v>6.25</v>
      </c>
      <c r="Q250" s="48">
        <f t="shared" si="60"/>
        <v>8.5500000000000007</v>
      </c>
      <c r="R250" s="49">
        <f t="shared" si="61"/>
        <v>34.31</v>
      </c>
      <c r="S250" s="10"/>
    </row>
    <row r="252" spans="1:19" ht="13.5" thickBot="1"/>
    <row r="253" spans="1:19" ht="20.100000000000001" customHeight="1" thickBot="1">
      <c r="A253" s="221" t="s">
        <v>581</v>
      </c>
      <c r="B253" s="222"/>
      <c r="C253" s="222"/>
      <c r="D253" s="222"/>
      <c r="E253" s="222"/>
      <c r="F253" s="222"/>
      <c r="G253" s="222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4"/>
    </row>
    <row r="254" spans="1:19">
      <c r="A254" s="225" t="s">
        <v>8</v>
      </c>
      <c r="B254" s="227" t="s">
        <v>0</v>
      </c>
      <c r="C254" s="227" t="s">
        <v>17</v>
      </c>
      <c r="D254" s="230" t="s">
        <v>1</v>
      </c>
      <c r="E254" s="232" t="s">
        <v>2</v>
      </c>
      <c r="F254" s="233"/>
      <c r="G254" s="234"/>
      <c r="H254" s="232" t="s">
        <v>4</v>
      </c>
      <c r="I254" s="233"/>
      <c r="J254" s="233"/>
      <c r="K254" s="234"/>
      <c r="L254" s="235" t="s">
        <v>5</v>
      </c>
      <c r="M254" s="233"/>
      <c r="N254" s="234"/>
      <c r="O254" s="235" t="s">
        <v>6</v>
      </c>
      <c r="P254" s="233"/>
      <c r="Q254" s="234"/>
      <c r="R254" s="219" t="s">
        <v>7</v>
      </c>
    </row>
    <row r="255" spans="1:19" ht="13.5" thickBot="1">
      <c r="A255" s="226"/>
      <c r="B255" s="228"/>
      <c r="C255" s="229"/>
      <c r="D255" s="231"/>
      <c r="E255" s="51" t="s">
        <v>10</v>
      </c>
      <c r="F255" s="18" t="s">
        <v>11</v>
      </c>
      <c r="G255" s="19" t="s">
        <v>3</v>
      </c>
      <c r="H255" s="51" t="s">
        <v>10</v>
      </c>
      <c r="I255" s="18" t="s">
        <v>11</v>
      </c>
      <c r="J255" s="209"/>
      <c r="K255" s="19" t="s">
        <v>3</v>
      </c>
      <c r="L255" s="17" t="s">
        <v>10</v>
      </c>
      <c r="M255" s="18" t="s">
        <v>11</v>
      </c>
      <c r="N255" s="19" t="s">
        <v>3</v>
      </c>
      <c r="O255" s="17" t="s">
        <v>10</v>
      </c>
      <c r="P255" s="18" t="s">
        <v>11</v>
      </c>
      <c r="Q255" s="19" t="s">
        <v>3</v>
      </c>
      <c r="R255" s="236"/>
    </row>
    <row r="256" spans="1:19" ht="16.5" customHeight="1">
      <c r="A256" s="135">
        <v>1</v>
      </c>
      <c r="B256" s="141" t="s">
        <v>15</v>
      </c>
      <c r="C256" s="107">
        <v>2010</v>
      </c>
      <c r="D256" s="137" t="s">
        <v>233</v>
      </c>
      <c r="E256" s="115">
        <v>2.8</v>
      </c>
      <c r="F256" s="116">
        <v>8.5299999999999994</v>
      </c>
      <c r="G256" s="117">
        <f t="shared" ref="G256:G261" si="63">SUM(E256:F256)</f>
        <v>11.329999999999998</v>
      </c>
      <c r="H256" s="115">
        <v>2.5</v>
      </c>
      <c r="I256" s="116">
        <v>8.5500000000000007</v>
      </c>
      <c r="J256" s="210"/>
      <c r="K256" s="117">
        <f t="shared" ref="K256:K261" si="64">SUM(H256:I256)</f>
        <v>11.05</v>
      </c>
      <c r="L256" s="115">
        <v>3</v>
      </c>
      <c r="M256" s="116">
        <v>8.1999999999999993</v>
      </c>
      <c r="N256" s="142">
        <f t="shared" ref="N256:N261" si="65">SUM(L256:M256)</f>
        <v>11.2</v>
      </c>
      <c r="O256" s="115">
        <v>3.1</v>
      </c>
      <c r="P256" s="116">
        <v>7.85</v>
      </c>
      <c r="Q256" s="117">
        <f t="shared" ref="Q256:Q261" si="66">SUM(O256:P256)</f>
        <v>10.95</v>
      </c>
      <c r="R256" s="118">
        <f t="shared" ref="R256:R261" si="67">G256+K256+N256+Q256</f>
        <v>44.53</v>
      </c>
    </row>
    <row r="257" spans="1:18" ht="16.5" customHeight="1">
      <c r="A257" s="138">
        <f>A256+1</f>
        <v>2</v>
      </c>
      <c r="B257" s="143" t="s">
        <v>162</v>
      </c>
      <c r="C257" s="119">
        <v>2010</v>
      </c>
      <c r="D257" s="140" t="s">
        <v>225</v>
      </c>
      <c r="E257" s="125">
        <v>2.8</v>
      </c>
      <c r="F257" s="126">
        <v>7.56</v>
      </c>
      <c r="G257" s="133">
        <f t="shared" si="63"/>
        <v>10.36</v>
      </c>
      <c r="H257" s="125">
        <v>2.5</v>
      </c>
      <c r="I257" s="126">
        <v>8.0500000000000007</v>
      </c>
      <c r="J257" s="211"/>
      <c r="K257" s="133">
        <f t="shared" si="64"/>
        <v>10.55</v>
      </c>
      <c r="L257" s="125">
        <v>2.9</v>
      </c>
      <c r="M257" s="126">
        <v>7.9</v>
      </c>
      <c r="N257" s="133">
        <f t="shared" si="65"/>
        <v>10.8</v>
      </c>
      <c r="O257" s="125">
        <v>3.2</v>
      </c>
      <c r="P257" s="126">
        <v>7.8</v>
      </c>
      <c r="Q257" s="133">
        <f t="shared" si="66"/>
        <v>11</v>
      </c>
      <c r="R257" s="128">
        <f t="shared" si="67"/>
        <v>42.71</v>
      </c>
    </row>
    <row r="258" spans="1:18" ht="16.5" customHeight="1">
      <c r="A258" s="138">
        <f t="shared" ref="A258:A261" si="68">A257+1</f>
        <v>3</v>
      </c>
      <c r="B258" s="143" t="s">
        <v>49</v>
      </c>
      <c r="C258" s="119">
        <v>2010</v>
      </c>
      <c r="D258" s="140" t="s">
        <v>512</v>
      </c>
      <c r="E258" s="125">
        <v>2</v>
      </c>
      <c r="F258" s="126">
        <v>9</v>
      </c>
      <c r="G258" s="133">
        <f t="shared" si="63"/>
        <v>11</v>
      </c>
      <c r="H258" s="125">
        <v>2.6</v>
      </c>
      <c r="I258" s="126">
        <v>7.45</v>
      </c>
      <c r="J258" s="211"/>
      <c r="K258" s="133">
        <f t="shared" si="64"/>
        <v>10.050000000000001</v>
      </c>
      <c r="L258" s="125">
        <v>3.2</v>
      </c>
      <c r="M258" s="126">
        <v>7.05</v>
      </c>
      <c r="N258" s="133">
        <f t="shared" si="65"/>
        <v>10.25</v>
      </c>
      <c r="O258" s="125">
        <v>3.1</v>
      </c>
      <c r="P258" s="126">
        <v>7.95</v>
      </c>
      <c r="Q258" s="133">
        <f t="shared" si="66"/>
        <v>11.05</v>
      </c>
      <c r="R258" s="128">
        <f t="shared" si="67"/>
        <v>42.35</v>
      </c>
    </row>
    <row r="259" spans="1:18" ht="16.5" customHeight="1">
      <c r="A259" s="67">
        <f t="shared" si="68"/>
        <v>4</v>
      </c>
      <c r="B259" s="101" t="s">
        <v>171</v>
      </c>
      <c r="C259" s="62">
        <v>2010</v>
      </c>
      <c r="D259" s="69" t="s">
        <v>225</v>
      </c>
      <c r="E259" s="22">
        <v>2.8</v>
      </c>
      <c r="F259" s="25">
        <v>8.36</v>
      </c>
      <c r="G259" s="44">
        <f t="shared" si="63"/>
        <v>11.16</v>
      </c>
      <c r="H259" s="22">
        <v>2.5</v>
      </c>
      <c r="I259" s="25">
        <v>8.25</v>
      </c>
      <c r="J259" s="212"/>
      <c r="K259" s="44">
        <f t="shared" si="64"/>
        <v>10.75</v>
      </c>
      <c r="L259" s="22">
        <v>2.7</v>
      </c>
      <c r="M259" s="25">
        <v>6.75</v>
      </c>
      <c r="N259" s="44">
        <f t="shared" si="65"/>
        <v>9.4499999999999993</v>
      </c>
      <c r="O259" s="22">
        <v>3.1</v>
      </c>
      <c r="P259" s="25">
        <v>7.35</v>
      </c>
      <c r="Q259" s="44">
        <f t="shared" si="66"/>
        <v>10.45</v>
      </c>
      <c r="R259" s="26">
        <f t="shared" si="67"/>
        <v>41.81</v>
      </c>
    </row>
    <row r="260" spans="1:18" ht="16.5" customHeight="1">
      <c r="A260" s="67">
        <f t="shared" si="68"/>
        <v>5</v>
      </c>
      <c r="B260" s="101" t="s">
        <v>480</v>
      </c>
      <c r="C260" s="62">
        <v>2010</v>
      </c>
      <c r="D260" s="69" t="s">
        <v>233</v>
      </c>
      <c r="E260" s="22">
        <v>2</v>
      </c>
      <c r="F260" s="25">
        <v>8.1999999999999993</v>
      </c>
      <c r="G260" s="44">
        <f t="shared" si="63"/>
        <v>10.199999999999999</v>
      </c>
      <c r="H260" s="22">
        <v>2.5</v>
      </c>
      <c r="I260" s="25">
        <v>7.6</v>
      </c>
      <c r="J260" s="212"/>
      <c r="K260" s="44">
        <f t="shared" si="64"/>
        <v>10.1</v>
      </c>
      <c r="L260" s="22">
        <v>2.8</v>
      </c>
      <c r="M260" s="25">
        <v>7.9</v>
      </c>
      <c r="N260" s="44">
        <f t="shared" si="65"/>
        <v>10.7</v>
      </c>
      <c r="O260" s="22">
        <v>3.1</v>
      </c>
      <c r="P260" s="25">
        <v>7.35</v>
      </c>
      <c r="Q260" s="44">
        <f t="shared" si="66"/>
        <v>10.45</v>
      </c>
      <c r="R260" s="26">
        <f t="shared" si="67"/>
        <v>41.449999999999996</v>
      </c>
    </row>
    <row r="261" spans="1:18" ht="16.5" customHeight="1" thickBot="1">
      <c r="A261" s="56">
        <f t="shared" si="68"/>
        <v>6</v>
      </c>
      <c r="B261" s="102" t="s">
        <v>20</v>
      </c>
      <c r="C261" s="63">
        <v>2010</v>
      </c>
      <c r="D261" s="90" t="s">
        <v>511</v>
      </c>
      <c r="E261" s="30">
        <v>2</v>
      </c>
      <c r="F261" s="31">
        <v>8.3000000000000007</v>
      </c>
      <c r="G261" s="48">
        <f t="shared" si="63"/>
        <v>10.3</v>
      </c>
      <c r="H261" s="30">
        <v>2.6</v>
      </c>
      <c r="I261" s="31">
        <v>5.45</v>
      </c>
      <c r="J261" s="213"/>
      <c r="K261" s="48">
        <f t="shared" si="64"/>
        <v>8.0500000000000007</v>
      </c>
      <c r="L261" s="30">
        <v>2.9</v>
      </c>
      <c r="M261" s="31">
        <v>6.9</v>
      </c>
      <c r="N261" s="48">
        <f t="shared" si="65"/>
        <v>9.8000000000000007</v>
      </c>
      <c r="O261" s="30">
        <v>2.9</v>
      </c>
      <c r="P261" s="31">
        <v>7.15</v>
      </c>
      <c r="Q261" s="48">
        <f t="shared" si="66"/>
        <v>10.050000000000001</v>
      </c>
      <c r="R261" s="49">
        <f t="shared" si="67"/>
        <v>38.200000000000003</v>
      </c>
    </row>
    <row r="267" spans="1:18" ht="21.6" customHeight="1"/>
    <row r="271" spans="1:18" ht="13.5" thickBot="1"/>
    <row r="272" spans="1:18" ht="16.5" thickBot="1">
      <c r="A272" s="221" t="s">
        <v>580</v>
      </c>
      <c r="B272" s="222"/>
      <c r="C272" s="222"/>
      <c r="D272" s="222"/>
      <c r="E272" s="222"/>
      <c r="F272" s="222"/>
      <c r="G272" s="222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4"/>
    </row>
    <row r="273" spans="1:18">
      <c r="A273" s="225" t="s">
        <v>8</v>
      </c>
      <c r="B273" s="227" t="s">
        <v>0</v>
      </c>
      <c r="C273" s="227" t="s">
        <v>17</v>
      </c>
      <c r="D273" s="230" t="s">
        <v>1</v>
      </c>
      <c r="E273" s="232" t="s">
        <v>2</v>
      </c>
      <c r="F273" s="233"/>
      <c r="G273" s="234"/>
      <c r="H273" s="232" t="s">
        <v>4</v>
      </c>
      <c r="I273" s="233"/>
      <c r="J273" s="233"/>
      <c r="K273" s="234"/>
      <c r="L273" s="235" t="s">
        <v>5</v>
      </c>
      <c r="M273" s="233"/>
      <c r="N273" s="234"/>
      <c r="O273" s="235" t="s">
        <v>6</v>
      </c>
      <c r="P273" s="233"/>
      <c r="Q273" s="234"/>
      <c r="R273" s="219" t="s">
        <v>7</v>
      </c>
    </row>
    <row r="274" spans="1:18" ht="13.5" thickBot="1">
      <c r="A274" s="226"/>
      <c r="B274" s="228"/>
      <c r="C274" s="229"/>
      <c r="D274" s="231"/>
      <c r="E274" s="51" t="s">
        <v>10</v>
      </c>
      <c r="F274" s="18" t="s">
        <v>11</v>
      </c>
      <c r="G274" s="19" t="s">
        <v>3</v>
      </c>
      <c r="H274" s="51" t="s">
        <v>10</v>
      </c>
      <c r="I274" s="18" t="s">
        <v>11</v>
      </c>
      <c r="J274" s="209"/>
      <c r="K274" s="19" t="s">
        <v>3</v>
      </c>
      <c r="L274" s="17" t="s">
        <v>10</v>
      </c>
      <c r="M274" s="18" t="s">
        <v>11</v>
      </c>
      <c r="N274" s="19" t="s">
        <v>3</v>
      </c>
      <c r="O274" s="17" t="s">
        <v>10</v>
      </c>
      <c r="P274" s="18" t="s">
        <v>11</v>
      </c>
      <c r="Q274" s="19" t="s">
        <v>3</v>
      </c>
      <c r="R274" s="236"/>
    </row>
    <row r="275" spans="1:18" ht="16.5" customHeight="1">
      <c r="A275" s="135">
        <v>1</v>
      </c>
      <c r="B275" s="136" t="s">
        <v>200</v>
      </c>
      <c r="C275" s="107">
        <v>2009</v>
      </c>
      <c r="D275" s="137" t="s">
        <v>216</v>
      </c>
      <c r="E275" s="115">
        <v>2</v>
      </c>
      <c r="F275" s="116">
        <v>8.76</v>
      </c>
      <c r="G275" s="117">
        <f t="shared" ref="G275:G282" si="69">SUM(E275:F275)</f>
        <v>10.76</v>
      </c>
      <c r="H275" s="115">
        <v>2.5</v>
      </c>
      <c r="I275" s="116">
        <v>8.0500000000000007</v>
      </c>
      <c r="J275" s="210"/>
      <c r="K275" s="117">
        <f t="shared" ref="K275:K282" si="70">SUM(H275:I275)</f>
        <v>10.55</v>
      </c>
      <c r="L275" s="115">
        <v>3</v>
      </c>
      <c r="M275" s="116">
        <v>8.5500000000000007</v>
      </c>
      <c r="N275" s="117">
        <f t="shared" ref="N275:N282" si="71">SUM(L275:M275)</f>
        <v>11.55</v>
      </c>
      <c r="O275" s="115">
        <v>3.5</v>
      </c>
      <c r="P275" s="116">
        <v>7.8</v>
      </c>
      <c r="Q275" s="117">
        <f t="shared" ref="Q275:Q282" si="72">SUM(O275:P275)</f>
        <v>11.3</v>
      </c>
      <c r="R275" s="118">
        <f t="shared" ref="R275:R282" si="73">G275+K275+N275+Q275</f>
        <v>44.16</v>
      </c>
    </row>
    <row r="276" spans="1:18" ht="16.5" customHeight="1">
      <c r="A276" s="138">
        <f>A275+1</f>
        <v>2</v>
      </c>
      <c r="B276" s="139" t="s">
        <v>482</v>
      </c>
      <c r="C276" s="119">
        <v>2009</v>
      </c>
      <c r="D276" s="140" t="s">
        <v>233</v>
      </c>
      <c r="E276" s="125">
        <v>2</v>
      </c>
      <c r="F276" s="126">
        <v>8.33</v>
      </c>
      <c r="G276" s="133">
        <f t="shared" si="69"/>
        <v>10.33</v>
      </c>
      <c r="H276" s="125">
        <v>2.5</v>
      </c>
      <c r="I276" s="126">
        <v>7.55</v>
      </c>
      <c r="J276" s="211"/>
      <c r="K276" s="133">
        <f t="shared" si="70"/>
        <v>10.050000000000001</v>
      </c>
      <c r="L276" s="125">
        <v>2.8</v>
      </c>
      <c r="M276" s="126">
        <v>8.85</v>
      </c>
      <c r="N276" s="134">
        <f t="shared" si="71"/>
        <v>11.649999999999999</v>
      </c>
      <c r="O276" s="125">
        <v>3.2</v>
      </c>
      <c r="P276" s="126">
        <v>7.5</v>
      </c>
      <c r="Q276" s="133">
        <f t="shared" si="72"/>
        <v>10.7</v>
      </c>
      <c r="R276" s="128">
        <f t="shared" si="73"/>
        <v>42.730000000000004</v>
      </c>
    </row>
    <row r="277" spans="1:18" ht="16.5" customHeight="1">
      <c r="A277" s="138">
        <f t="shared" ref="A277:A282" si="74">A276+1</f>
        <v>3</v>
      </c>
      <c r="B277" s="139" t="s">
        <v>484</v>
      </c>
      <c r="C277" s="119">
        <v>2009</v>
      </c>
      <c r="D277" s="140" t="s">
        <v>518</v>
      </c>
      <c r="E277" s="125">
        <v>2</v>
      </c>
      <c r="F277" s="126">
        <v>8.73</v>
      </c>
      <c r="G277" s="133">
        <f t="shared" si="69"/>
        <v>10.73</v>
      </c>
      <c r="H277" s="125">
        <v>2.5</v>
      </c>
      <c r="I277" s="126">
        <v>7.95</v>
      </c>
      <c r="J277" s="211"/>
      <c r="K277" s="133">
        <f t="shared" si="70"/>
        <v>10.45</v>
      </c>
      <c r="L277" s="125">
        <v>2.9</v>
      </c>
      <c r="M277" s="126">
        <v>8</v>
      </c>
      <c r="N277" s="133">
        <f t="shared" si="71"/>
        <v>10.9</v>
      </c>
      <c r="O277" s="125">
        <v>3</v>
      </c>
      <c r="P277" s="126">
        <v>6.7</v>
      </c>
      <c r="Q277" s="133">
        <f t="shared" si="72"/>
        <v>9.6999999999999993</v>
      </c>
      <c r="R277" s="128">
        <f t="shared" si="73"/>
        <v>41.78</v>
      </c>
    </row>
    <row r="278" spans="1:18" ht="16.5" customHeight="1">
      <c r="A278" s="67">
        <f t="shared" si="74"/>
        <v>4</v>
      </c>
      <c r="B278" s="68" t="s">
        <v>50</v>
      </c>
      <c r="C278" s="62">
        <v>2009</v>
      </c>
      <c r="D278" s="69" t="s">
        <v>511</v>
      </c>
      <c r="E278" s="22">
        <v>2</v>
      </c>
      <c r="F278" s="25">
        <v>9.3000000000000007</v>
      </c>
      <c r="G278" s="44">
        <f t="shared" si="69"/>
        <v>11.3</v>
      </c>
      <c r="H278" s="22">
        <v>2.6</v>
      </c>
      <c r="I278" s="25">
        <v>7.55</v>
      </c>
      <c r="J278" s="212"/>
      <c r="K278" s="44">
        <f t="shared" si="70"/>
        <v>10.15</v>
      </c>
      <c r="L278" s="22">
        <v>3.1</v>
      </c>
      <c r="M278" s="25">
        <v>7.4</v>
      </c>
      <c r="N278" s="44">
        <f t="shared" si="71"/>
        <v>10.5</v>
      </c>
      <c r="O278" s="22">
        <v>3.2</v>
      </c>
      <c r="P278" s="25">
        <v>6.1</v>
      </c>
      <c r="Q278" s="44">
        <f t="shared" si="72"/>
        <v>9.3000000000000007</v>
      </c>
      <c r="R278" s="26">
        <f t="shared" si="73"/>
        <v>41.25</v>
      </c>
    </row>
    <row r="279" spans="1:18" ht="16.5" customHeight="1">
      <c r="A279" s="67">
        <f t="shared" si="74"/>
        <v>5</v>
      </c>
      <c r="B279" s="68" t="s">
        <v>483</v>
      </c>
      <c r="C279" s="62">
        <v>2009</v>
      </c>
      <c r="D279" s="69" t="s">
        <v>216</v>
      </c>
      <c r="E279" s="22">
        <v>2</v>
      </c>
      <c r="F279" s="25">
        <v>7.73</v>
      </c>
      <c r="G279" s="44">
        <f t="shared" si="69"/>
        <v>9.73</v>
      </c>
      <c r="H279" s="22">
        <v>2</v>
      </c>
      <c r="I279" s="25">
        <v>7.6</v>
      </c>
      <c r="J279" s="212"/>
      <c r="K279" s="44">
        <f t="shared" si="70"/>
        <v>9.6</v>
      </c>
      <c r="L279" s="22">
        <v>2.6</v>
      </c>
      <c r="M279" s="25">
        <v>8.4499999999999993</v>
      </c>
      <c r="N279" s="44">
        <f t="shared" si="71"/>
        <v>11.049999999999999</v>
      </c>
      <c r="O279" s="22">
        <v>2.9</v>
      </c>
      <c r="P279" s="25">
        <v>6.95</v>
      </c>
      <c r="Q279" s="44">
        <f t="shared" si="72"/>
        <v>9.85</v>
      </c>
      <c r="R279" s="26">
        <f t="shared" si="73"/>
        <v>40.229999999999997</v>
      </c>
    </row>
    <row r="280" spans="1:18" ht="16.5" customHeight="1">
      <c r="A280" s="67">
        <f t="shared" si="74"/>
        <v>6</v>
      </c>
      <c r="B280" s="68" t="s">
        <v>12</v>
      </c>
      <c r="C280" s="62">
        <v>2009</v>
      </c>
      <c r="D280" s="69" t="s">
        <v>233</v>
      </c>
      <c r="E280" s="22">
        <v>2</v>
      </c>
      <c r="F280" s="25">
        <v>8.4600000000000009</v>
      </c>
      <c r="G280" s="44">
        <f t="shared" si="69"/>
        <v>10.46</v>
      </c>
      <c r="H280" s="22">
        <v>1.9</v>
      </c>
      <c r="I280" s="25">
        <v>6.1</v>
      </c>
      <c r="J280" s="212"/>
      <c r="K280" s="44">
        <f t="shared" si="70"/>
        <v>8</v>
      </c>
      <c r="L280" s="22">
        <v>2.8</v>
      </c>
      <c r="M280" s="25">
        <v>8.25</v>
      </c>
      <c r="N280" s="44">
        <f t="shared" si="71"/>
        <v>11.05</v>
      </c>
      <c r="O280" s="22">
        <v>3.2</v>
      </c>
      <c r="P280" s="25">
        <v>7.15</v>
      </c>
      <c r="Q280" s="44">
        <f t="shared" si="72"/>
        <v>10.350000000000001</v>
      </c>
      <c r="R280" s="26">
        <f t="shared" si="73"/>
        <v>39.86</v>
      </c>
    </row>
    <row r="281" spans="1:18" ht="16.5" customHeight="1">
      <c r="A281" s="67">
        <f t="shared" si="74"/>
        <v>7</v>
      </c>
      <c r="B281" s="68" t="s">
        <v>481</v>
      </c>
      <c r="C281" s="62">
        <v>2009</v>
      </c>
      <c r="D281" s="69" t="s">
        <v>219</v>
      </c>
      <c r="E281" s="22">
        <v>2</v>
      </c>
      <c r="F281" s="25">
        <v>7.93</v>
      </c>
      <c r="G281" s="44">
        <f t="shared" si="69"/>
        <v>9.93</v>
      </c>
      <c r="H281" s="22">
        <v>2.5</v>
      </c>
      <c r="I281" s="25">
        <v>6.85</v>
      </c>
      <c r="J281" s="212"/>
      <c r="K281" s="44">
        <f t="shared" si="70"/>
        <v>9.35</v>
      </c>
      <c r="L281" s="22">
        <v>2.9</v>
      </c>
      <c r="M281" s="25">
        <v>7.85</v>
      </c>
      <c r="N281" s="44">
        <f t="shared" si="71"/>
        <v>10.75</v>
      </c>
      <c r="O281" s="22">
        <v>2.9</v>
      </c>
      <c r="P281" s="25">
        <v>6.85</v>
      </c>
      <c r="Q281" s="44">
        <f t="shared" si="72"/>
        <v>9.75</v>
      </c>
      <c r="R281" s="26">
        <f t="shared" si="73"/>
        <v>39.78</v>
      </c>
    </row>
    <row r="282" spans="1:18" ht="16.5" customHeight="1" thickBot="1">
      <c r="A282" s="56">
        <f t="shared" si="74"/>
        <v>8</v>
      </c>
      <c r="B282" s="84" t="s">
        <v>485</v>
      </c>
      <c r="C282" s="63">
        <v>2009</v>
      </c>
      <c r="D282" s="90" t="s">
        <v>511</v>
      </c>
      <c r="E282" s="30">
        <v>2</v>
      </c>
      <c r="F282" s="31">
        <v>8.6999999999999993</v>
      </c>
      <c r="G282" s="48">
        <f t="shared" si="69"/>
        <v>10.7</v>
      </c>
      <c r="H282" s="30">
        <v>2.6</v>
      </c>
      <c r="I282" s="31">
        <v>6</v>
      </c>
      <c r="J282" s="213"/>
      <c r="K282" s="48">
        <f t="shared" si="70"/>
        <v>8.6</v>
      </c>
      <c r="L282" s="30">
        <v>2.9</v>
      </c>
      <c r="M282" s="31">
        <v>6.8</v>
      </c>
      <c r="N282" s="48">
        <f t="shared" si="71"/>
        <v>9.6999999999999993</v>
      </c>
      <c r="O282" s="30">
        <v>2.9</v>
      </c>
      <c r="P282" s="31">
        <v>7.65</v>
      </c>
      <c r="Q282" s="48">
        <f t="shared" si="72"/>
        <v>10.55</v>
      </c>
      <c r="R282" s="49">
        <f t="shared" si="73"/>
        <v>39.549999999999997</v>
      </c>
    </row>
  </sheetData>
  <sortState ref="B224:R237">
    <sortCondition descending="1" ref="R224:R237"/>
  </sortState>
  <mergeCells count="133">
    <mergeCell ref="L148:N148"/>
    <mergeCell ref="O148:Q148"/>
    <mergeCell ref="R148:R149"/>
    <mergeCell ref="A253:R253"/>
    <mergeCell ref="A239:R239"/>
    <mergeCell ref="A240:A241"/>
    <mergeCell ref="B240:B241"/>
    <mergeCell ref="C240:C241"/>
    <mergeCell ref="D240:D241"/>
    <mergeCell ref="E240:G240"/>
    <mergeCell ref="H240:K240"/>
    <mergeCell ref="L240:N240"/>
    <mergeCell ref="O240:Q240"/>
    <mergeCell ref="R240:R241"/>
    <mergeCell ref="A221:R221"/>
    <mergeCell ref="A222:A223"/>
    <mergeCell ref="B222:B223"/>
    <mergeCell ref="C222:C223"/>
    <mergeCell ref="D222:D223"/>
    <mergeCell ref="L190:N190"/>
    <mergeCell ref="O190:Q190"/>
    <mergeCell ref="R190:R191"/>
    <mergeCell ref="O206:Q206"/>
    <mergeCell ref="R206:R207"/>
    <mergeCell ref="B254:B255"/>
    <mergeCell ref="C254:C255"/>
    <mergeCell ref="D254:D255"/>
    <mergeCell ref="B148:B149"/>
    <mergeCell ref="C148:C149"/>
    <mergeCell ref="D148:D149"/>
    <mergeCell ref="E148:G148"/>
    <mergeCell ref="H148:K148"/>
    <mergeCell ref="H190:K190"/>
    <mergeCell ref="E254:G254"/>
    <mergeCell ref="H254:K254"/>
    <mergeCell ref="C206:C207"/>
    <mergeCell ref="C190:C191"/>
    <mergeCell ref="O254:Q254"/>
    <mergeCell ref="R254:R255"/>
    <mergeCell ref="B35:B36"/>
    <mergeCell ref="D35:D36"/>
    <mergeCell ref="H68:K68"/>
    <mergeCell ref="C68:C69"/>
    <mergeCell ref="E222:G222"/>
    <mergeCell ref="H222:K222"/>
    <mergeCell ref="L222:N222"/>
    <mergeCell ref="O222:Q222"/>
    <mergeCell ref="R222:R223"/>
    <mergeCell ref="A189:R189"/>
    <mergeCell ref="A190:A191"/>
    <mergeCell ref="B190:B191"/>
    <mergeCell ref="D190:D191"/>
    <mergeCell ref="E190:G190"/>
    <mergeCell ref="A205:R205"/>
    <mergeCell ref="A206:A207"/>
    <mergeCell ref="B206:B207"/>
    <mergeCell ref="D206:D207"/>
    <mergeCell ref="E206:G206"/>
    <mergeCell ref="H206:K206"/>
    <mergeCell ref="L206:N206"/>
    <mergeCell ref="A254:A255"/>
    <mergeCell ref="A114:R114"/>
    <mergeCell ref="C35:C36"/>
    <mergeCell ref="H134:K134"/>
    <mergeCell ref="E134:G134"/>
    <mergeCell ref="C115:C116"/>
    <mergeCell ref="C134:C135"/>
    <mergeCell ref="O115:Q115"/>
    <mergeCell ref="A115:A116"/>
    <mergeCell ref="A167:R167"/>
    <mergeCell ref="R115:R116"/>
    <mergeCell ref="B115:B116"/>
    <mergeCell ref="D115:D116"/>
    <mergeCell ref="L134:N134"/>
    <mergeCell ref="H115:K115"/>
    <mergeCell ref="L115:N115"/>
    <mergeCell ref="A134:A135"/>
    <mergeCell ref="O134:Q134"/>
    <mergeCell ref="A147:R147"/>
    <mergeCell ref="A148:A149"/>
    <mergeCell ref="A68:A69"/>
    <mergeCell ref="B68:B69"/>
    <mergeCell ref="D68:D69"/>
    <mergeCell ref="L68:N68"/>
    <mergeCell ref="R68:R69"/>
    <mergeCell ref="A1:R1"/>
    <mergeCell ref="A2:A3"/>
    <mergeCell ref="B2:B3"/>
    <mergeCell ref="C2:C3"/>
    <mergeCell ref="D2:D3"/>
    <mergeCell ref="L2:N2"/>
    <mergeCell ref="O2:Q2"/>
    <mergeCell ref="R2:R3"/>
    <mergeCell ref="C101:C102"/>
    <mergeCell ref="B101:B102"/>
    <mergeCell ref="A101:A102"/>
    <mergeCell ref="R101:R102"/>
    <mergeCell ref="O101:Q101"/>
    <mergeCell ref="L101:N101"/>
    <mergeCell ref="H101:K101"/>
    <mergeCell ref="D101:D102"/>
    <mergeCell ref="A100:R100"/>
    <mergeCell ref="A34:R34"/>
    <mergeCell ref="R35:R36"/>
    <mergeCell ref="L35:N35"/>
    <mergeCell ref="O35:Q35"/>
    <mergeCell ref="O68:Q68"/>
    <mergeCell ref="A67:R67"/>
    <mergeCell ref="A35:A36"/>
    <mergeCell ref="A133:R133"/>
    <mergeCell ref="B134:B135"/>
    <mergeCell ref="D134:D135"/>
    <mergeCell ref="R134:R135"/>
    <mergeCell ref="A272:R272"/>
    <mergeCell ref="A273:A274"/>
    <mergeCell ref="B273:B274"/>
    <mergeCell ref="C273:C274"/>
    <mergeCell ref="D273:D274"/>
    <mergeCell ref="E273:G273"/>
    <mergeCell ref="H273:K273"/>
    <mergeCell ref="L273:N273"/>
    <mergeCell ref="O273:Q273"/>
    <mergeCell ref="R273:R274"/>
    <mergeCell ref="A168:A169"/>
    <mergeCell ref="B168:B169"/>
    <mergeCell ref="D168:D169"/>
    <mergeCell ref="E168:G168"/>
    <mergeCell ref="H168:K168"/>
    <mergeCell ref="L168:N168"/>
    <mergeCell ref="O168:Q168"/>
    <mergeCell ref="R168:R169"/>
    <mergeCell ref="C168:C169"/>
    <mergeCell ref="L254:N254"/>
  </mergeCells>
  <phoneticPr fontId="0" type="noConversion"/>
  <printOptions horizontalCentered="1"/>
  <pageMargins left="0.19685039370078741" right="0.19685039370078741" top="0.98425196850393704" bottom="0.55118110236220474" header="0.51181102362204722" footer="0.31496062992125984"/>
  <pageSetup paperSize="9" scale="95" orientation="landscape" r:id="rId1"/>
  <headerFooter alignWithMargins="0">
    <oddHeader>&amp;C&amp;"Arial,Tučné"&amp;18DOKSKÁ KLADINA 2023 - 53. ročník&amp;R&amp;"Arial,Tučné"7. května 2023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0"/>
  <sheetViews>
    <sheetView topLeftCell="A71" workbookViewId="0">
      <selection activeCell="A94" sqref="A94"/>
    </sheetView>
  </sheetViews>
  <sheetFormatPr defaultRowHeight="12.75"/>
  <cols>
    <col min="1" max="1" width="36.28515625" bestFit="1" customWidth="1"/>
    <col min="2" max="2" width="9" customWidth="1"/>
  </cols>
  <sheetData>
    <row r="1" spans="1:2">
      <c r="A1" s="66" t="s">
        <v>260</v>
      </c>
    </row>
    <row r="2" spans="1:2" ht="15">
      <c r="A2" s="1" t="s">
        <v>236</v>
      </c>
      <c r="B2" s="1" t="s">
        <v>237</v>
      </c>
    </row>
    <row r="3" spans="1:2" ht="15">
      <c r="A3" s="1" t="s">
        <v>240</v>
      </c>
      <c r="B3" s="1" t="s">
        <v>241</v>
      </c>
    </row>
    <row r="4" spans="1:2" ht="15">
      <c r="A4" s="1" t="s">
        <v>244</v>
      </c>
      <c r="B4" s="1" t="s">
        <v>239</v>
      </c>
    </row>
    <row r="5" spans="1:2" ht="15">
      <c r="A5" s="1" t="s">
        <v>246</v>
      </c>
      <c r="B5" s="1" t="s">
        <v>247</v>
      </c>
    </row>
    <row r="6" spans="1:2" ht="15">
      <c r="A6" s="1" t="s">
        <v>250</v>
      </c>
      <c r="B6" s="1" t="s">
        <v>241</v>
      </c>
    </row>
    <row r="7" spans="1:2" ht="15">
      <c r="A7" s="1" t="s">
        <v>252</v>
      </c>
      <c r="B7" s="1" t="s">
        <v>243</v>
      </c>
    </row>
    <row r="8" spans="1:2" ht="15">
      <c r="A8" s="1" t="s">
        <v>254</v>
      </c>
      <c r="B8" s="1" t="s">
        <v>249</v>
      </c>
    </row>
    <row r="9" spans="1:2" ht="15">
      <c r="A9" s="1" t="s">
        <v>257</v>
      </c>
      <c r="B9" s="1" t="s">
        <v>258</v>
      </c>
    </row>
    <row r="10" spans="1:2" ht="15">
      <c r="A10" s="1" t="s">
        <v>238</v>
      </c>
      <c r="B10" s="1" t="s">
        <v>239</v>
      </c>
    </row>
    <row r="11" spans="1:2" ht="15">
      <c r="A11" s="1" t="s">
        <v>242</v>
      </c>
      <c r="B11" s="1" t="s">
        <v>243</v>
      </c>
    </row>
    <row r="12" spans="1:2" ht="15">
      <c r="A12" s="1" t="s">
        <v>245</v>
      </c>
      <c r="B12" s="1" t="s">
        <v>239</v>
      </c>
    </row>
    <row r="13" spans="1:2" ht="15">
      <c r="A13" s="1" t="s">
        <v>248</v>
      </c>
      <c r="B13" s="1" t="s">
        <v>249</v>
      </c>
    </row>
    <row r="14" spans="1:2" ht="15">
      <c r="A14" s="1" t="s">
        <v>251</v>
      </c>
      <c r="B14" s="1" t="s">
        <v>241</v>
      </c>
    </row>
    <row r="15" spans="1:2" ht="15">
      <c r="A15" s="1" t="s">
        <v>253</v>
      </c>
      <c r="B15" s="1" t="s">
        <v>239</v>
      </c>
    </row>
    <row r="16" spans="1:2" ht="15">
      <c r="A16" s="1" t="s">
        <v>255</v>
      </c>
      <c r="B16" s="1" t="s">
        <v>256</v>
      </c>
    </row>
    <row r="17" spans="1:5" ht="15">
      <c r="A17" s="1" t="s">
        <v>259</v>
      </c>
      <c r="B17" s="1" t="s">
        <v>239</v>
      </c>
    </row>
    <row r="18" spans="1:5" ht="15">
      <c r="A18" s="1" t="s">
        <v>261</v>
      </c>
      <c r="B18" s="1" t="s">
        <v>262</v>
      </c>
    </row>
    <row r="19" spans="1:5" ht="15">
      <c r="A19" s="1" t="s">
        <v>265</v>
      </c>
      <c r="B19" s="1" t="s">
        <v>249</v>
      </c>
    </row>
    <row r="20" spans="1:5" ht="15">
      <c r="A20" s="1" t="s">
        <v>267</v>
      </c>
      <c r="B20" s="1" t="s">
        <v>264</v>
      </c>
    </row>
    <row r="21" spans="1:5" ht="15">
      <c r="A21" s="1" t="s">
        <v>269</v>
      </c>
      <c r="B21" s="1" t="s">
        <v>270</v>
      </c>
    </row>
    <row r="22" spans="1:5" ht="15">
      <c r="A22" s="1" t="s">
        <v>272</v>
      </c>
      <c r="B22" s="1" t="s">
        <v>273</v>
      </c>
    </row>
    <row r="23" spans="1:5" ht="15">
      <c r="A23" s="1" t="s">
        <v>275</v>
      </c>
      <c r="B23" s="1" t="s">
        <v>276</v>
      </c>
    </row>
    <row r="24" spans="1:5" ht="15">
      <c r="A24" s="1" t="s">
        <v>278</v>
      </c>
      <c r="B24" s="1" t="s">
        <v>247</v>
      </c>
    </row>
    <row r="25" spans="1:5" ht="15">
      <c r="A25" s="1" t="s">
        <v>263</v>
      </c>
      <c r="B25" s="1" t="s">
        <v>264</v>
      </c>
    </row>
    <row r="26" spans="1:5" ht="15">
      <c r="A26" s="1" t="s">
        <v>266</v>
      </c>
      <c r="B26" s="1" t="s">
        <v>239</v>
      </c>
    </row>
    <row r="27" spans="1:5" ht="15">
      <c r="A27" s="1" t="s">
        <v>268</v>
      </c>
      <c r="B27" s="1" t="s">
        <v>258</v>
      </c>
    </row>
    <row r="28" spans="1:5" ht="15">
      <c r="A28" s="1" t="s">
        <v>271</v>
      </c>
      <c r="B28" s="1" t="s">
        <v>249</v>
      </c>
      <c r="E28" s="1"/>
    </row>
    <row r="29" spans="1:5" ht="15">
      <c r="A29" s="1" t="s">
        <v>274</v>
      </c>
      <c r="B29" s="1" t="s">
        <v>243</v>
      </c>
    </row>
    <row r="30" spans="1:5" ht="15">
      <c r="A30" s="1" t="s">
        <v>277</v>
      </c>
      <c r="B30" s="1" t="s">
        <v>239</v>
      </c>
    </row>
    <row r="31" spans="1:5" ht="15">
      <c r="A31" s="1" t="s">
        <v>279</v>
      </c>
      <c r="B31" s="1" t="s">
        <v>256</v>
      </c>
    </row>
    <row r="33" spans="1:4" ht="15">
      <c r="A33" s="1" t="s">
        <v>280</v>
      </c>
    </row>
    <row r="34" spans="1:4" ht="15">
      <c r="A34" s="1" t="s">
        <v>281</v>
      </c>
      <c r="B34" s="1" t="s">
        <v>273</v>
      </c>
      <c r="D34" s="1"/>
    </row>
    <row r="35" spans="1:4" ht="15">
      <c r="A35" s="1" t="s">
        <v>284</v>
      </c>
      <c r="B35" s="1" t="s">
        <v>249</v>
      </c>
    </row>
    <row r="36" spans="1:4" ht="15">
      <c r="A36" s="1" t="s">
        <v>286</v>
      </c>
      <c r="B36" s="1" t="s">
        <v>276</v>
      </c>
    </row>
    <row r="37" spans="1:4" ht="15">
      <c r="A37" s="1" t="s">
        <v>288</v>
      </c>
      <c r="B37" s="1" t="s">
        <v>239</v>
      </c>
    </row>
    <row r="38" spans="1:4" ht="15">
      <c r="A38" s="1" t="s">
        <v>290</v>
      </c>
      <c r="B38" s="1" t="s">
        <v>249</v>
      </c>
    </row>
    <row r="39" spans="1:4" ht="15">
      <c r="A39" s="1" t="s">
        <v>292</v>
      </c>
      <c r="B39" s="1" t="s">
        <v>264</v>
      </c>
    </row>
    <row r="40" spans="1:4" ht="15">
      <c r="A40" s="1" t="s">
        <v>294</v>
      </c>
      <c r="B40" s="1" t="s">
        <v>283</v>
      </c>
    </row>
    <row r="41" spans="1:4" ht="15">
      <c r="A41" s="1" t="s">
        <v>296</v>
      </c>
      <c r="B41" s="1" t="s">
        <v>297</v>
      </c>
    </row>
    <row r="42" spans="1:4" ht="15">
      <c r="A42" s="1" t="s">
        <v>282</v>
      </c>
      <c r="B42" s="1" t="s">
        <v>283</v>
      </c>
    </row>
    <row r="43" spans="1:4" ht="15">
      <c r="A43" s="1" t="s">
        <v>285</v>
      </c>
      <c r="B43" s="1" t="s">
        <v>283</v>
      </c>
    </row>
    <row r="44" spans="1:4" ht="15">
      <c r="A44" s="1" t="s">
        <v>287</v>
      </c>
      <c r="B44" s="1" t="s">
        <v>264</v>
      </c>
    </row>
    <row r="45" spans="1:4" ht="15">
      <c r="A45" s="1" t="s">
        <v>289</v>
      </c>
      <c r="B45" s="1" t="s">
        <v>249</v>
      </c>
    </row>
    <row r="46" spans="1:4" ht="15">
      <c r="A46" s="1" t="s">
        <v>291</v>
      </c>
      <c r="B46" s="1" t="s">
        <v>239</v>
      </c>
    </row>
    <row r="47" spans="1:4" ht="15">
      <c r="A47" s="1" t="s">
        <v>293</v>
      </c>
      <c r="B47" s="1" t="s">
        <v>283</v>
      </c>
    </row>
    <row r="48" spans="1:4" ht="15">
      <c r="A48" s="1" t="s">
        <v>295</v>
      </c>
      <c r="B48" s="1" t="s">
        <v>249</v>
      </c>
    </row>
    <row r="51" spans="1:3" ht="15">
      <c r="A51" s="1" t="s">
        <v>298</v>
      </c>
    </row>
    <row r="52" spans="1:3" ht="15">
      <c r="A52" s="1" t="s">
        <v>299</v>
      </c>
      <c r="B52" s="1" t="s">
        <v>276</v>
      </c>
    </row>
    <row r="53" spans="1:3" ht="15">
      <c r="A53" s="1" t="s">
        <v>301</v>
      </c>
      <c r="B53" s="1" t="s">
        <v>243</v>
      </c>
    </row>
    <row r="54" spans="1:3" ht="15">
      <c r="A54" s="1" t="s">
        <v>303</v>
      </c>
      <c r="B54" s="1" t="s">
        <v>304</v>
      </c>
    </row>
    <row r="55" spans="1:3" ht="15">
      <c r="A55" s="1" t="s">
        <v>306</v>
      </c>
      <c r="B55" s="1" t="s">
        <v>239</v>
      </c>
    </row>
    <row r="56" spans="1:3" ht="15">
      <c r="A56" s="1" t="s">
        <v>308</v>
      </c>
      <c r="B56" s="1" t="s">
        <v>264</v>
      </c>
    </row>
    <row r="57" spans="1:3" ht="15">
      <c r="A57" s="1" t="s">
        <v>300</v>
      </c>
      <c r="B57" s="1" t="s">
        <v>270</v>
      </c>
    </row>
    <row r="58" spans="1:3" ht="15">
      <c r="A58" s="1" t="s">
        <v>302</v>
      </c>
      <c r="B58" s="1" t="s">
        <v>239</v>
      </c>
    </row>
    <row r="59" spans="1:3" ht="15">
      <c r="A59" s="1" t="s">
        <v>305</v>
      </c>
      <c r="B59" s="1" t="s">
        <v>249</v>
      </c>
    </row>
    <row r="60" spans="1:3" ht="15">
      <c r="A60" s="1" t="s">
        <v>307</v>
      </c>
      <c r="B60" s="1" t="s">
        <v>243</v>
      </c>
    </row>
    <row r="61" spans="1:3" ht="15">
      <c r="A61" s="1" t="s">
        <v>309</v>
      </c>
      <c r="B61" s="1" t="s">
        <v>264</v>
      </c>
    </row>
    <row r="64" spans="1:3" ht="15">
      <c r="A64" s="1" t="s">
        <v>310</v>
      </c>
      <c r="C64" s="1"/>
    </row>
    <row r="65" spans="1:8" ht="15">
      <c r="A65" s="1" t="s">
        <v>311</v>
      </c>
      <c r="B65" s="1" t="s">
        <v>312</v>
      </c>
    </row>
    <row r="66" spans="1:8" ht="15">
      <c r="A66" s="1" t="s">
        <v>314</v>
      </c>
      <c r="B66" s="1" t="s">
        <v>283</v>
      </c>
    </row>
    <row r="67" spans="1:8" ht="15">
      <c r="A67" s="1" t="s">
        <v>316</v>
      </c>
      <c r="B67" s="1" t="s">
        <v>317</v>
      </c>
    </row>
    <row r="68" spans="1:8" ht="15">
      <c r="A68" s="1" t="s">
        <v>320</v>
      </c>
      <c r="B68" s="1" t="s">
        <v>239</v>
      </c>
    </row>
    <row r="69" spans="1:8" ht="15">
      <c r="A69" s="1" t="s">
        <v>322</v>
      </c>
      <c r="B69" s="1" t="s">
        <v>264</v>
      </c>
    </row>
    <row r="70" spans="1:8" ht="15">
      <c r="A70" s="1" t="s">
        <v>324</v>
      </c>
      <c r="B70" s="1" t="s">
        <v>264</v>
      </c>
    </row>
    <row r="71" spans="1:8" ht="15">
      <c r="A71" s="1" t="s">
        <v>326</v>
      </c>
      <c r="B71" s="1" t="s">
        <v>249</v>
      </c>
    </row>
    <row r="72" spans="1:8" ht="15">
      <c r="A72" s="1" t="s">
        <v>328</v>
      </c>
      <c r="B72" s="1" t="s">
        <v>243</v>
      </c>
    </row>
    <row r="73" spans="1:8" ht="15">
      <c r="A73" s="1" t="s">
        <v>313</v>
      </c>
      <c r="B73" s="1" t="s">
        <v>239</v>
      </c>
      <c r="F73" s="1"/>
      <c r="H73" s="1"/>
    </row>
    <row r="74" spans="1:8" ht="15">
      <c r="A74" s="1" t="s">
        <v>315</v>
      </c>
      <c r="B74" s="1" t="s">
        <v>249</v>
      </c>
      <c r="F74" s="1"/>
      <c r="H74" s="1"/>
    </row>
    <row r="75" spans="1:8" ht="15">
      <c r="A75" s="1" t="s">
        <v>318</v>
      </c>
      <c r="B75" s="1" t="s">
        <v>319</v>
      </c>
      <c r="F75" s="1"/>
      <c r="H75" s="1"/>
    </row>
    <row r="76" spans="1:8" ht="15">
      <c r="A76" s="1" t="s">
        <v>321</v>
      </c>
      <c r="B76" s="1" t="s">
        <v>239</v>
      </c>
      <c r="F76" s="1"/>
      <c r="H76" s="1"/>
    </row>
    <row r="77" spans="1:8" ht="15">
      <c r="A77" s="1" t="s">
        <v>323</v>
      </c>
      <c r="B77" s="1" t="s">
        <v>243</v>
      </c>
      <c r="F77" s="1"/>
      <c r="H77" s="1"/>
    </row>
    <row r="78" spans="1:8" ht="15">
      <c r="A78" s="1" t="s">
        <v>325</v>
      </c>
      <c r="B78" s="1" t="s">
        <v>249</v>
      </c>
      <c r="F78" s="1"/>
      <c r="H78" s="1"/>
    </row>
    <row r="79" spans="1:8" ht="15">
      <c r="A79" s="1" t="s">
        <v>327</v>
      </c>
      <c r="B79" s="1" t="s">
        <v>264</v>
      </c>
      <c r="F79" s="1"/>
      <c r="H79" s="1"/>
    </row>
    <row r="80" spans="1:8" ht="15">
      <c r="A80" s="1" t="s">
        <v>329</v>
      </c>
      <c r="B80" s="1" t="s">
        <v>243</v>
      </c>
      <c r="F80" s="1"/>
      <c r="H80" s="1"/>
    </row>
    <row r="81" spans="1:2" ht="15">
      <c r="A81" s="1" t="s">
        <v>330</v>
      </c>
      <c r="B81" s="1" t="s">
        <v>243</v>
      </c>
    </row>
    <row r="82" spans="1:2" ht="15">
      <c r="A82" s="1" t="s">
        <v>332</v>
      </c>
      <c r="B82" s="1" t="s">
        <v>239</v>
      </c>
    </row>
    <row r="83" spans="1:2" ht="15">
      <c r="A83" s="1" t="s">
        <v>334</v>
      </c>
      <c r="B83" s="1" t="s">
        <v>264</v>
      </c>
    </row>
    <row r="84" spans="1:2" ht="15">
      <c r="A84" s="1" t="s">
        <v>336</v>
      </c>
      <c r="B84" s="1" t="s">
        <v>264</v>
      </c>
    </row>
    <row r="85" spans="1:2" ht="15">
      <c r="A85" s="1" t="s">
        <v>338</v>
      </c>
      <c r="B85" s="1" t="s">
        <v>249</v>
      </c>
    </row>
    <row r="86" spans="1:2" ht="15">
      <c r="A86" s="1" t="s">
        <v>340</v>
      </c>
      <c r="B86" s="1" t="s">
        <v>276</v>
      </c>
    </row>
    <row r="87" spans="1:2" ht="15">
      <c r="A87" s="1" t="s">
        <v>342</v>
      </c>
      <c r="B87" s="1" t="s">
        <v>243</v>
      </c>
    </row>
    <row r="88" spans="1:2" ht="15">
      <c r="A88" s="1" t="s">
        <v>331</v>
      </c>
      <c r="B88" s="1" t="s">
        <v>283</v>
      </c>
    </row>
    <row r="89" spans="1:2" ht="15">
      <c r="A89" s="1" t="s">
        <v>333</v>
      </c>
      <c r="B89" s="1" t="s">
        <v>243</v>
      </c>
    </row>
    <row r="90" spans="1:2" ht="15">
      <c r="A90" s="1" t="s">
        <v>335</v>
      </c>
      <c r="B90" s="1" t="s">
        <v>283</v>
      </c>
    </row>
    <row r="91" spans="1:2" ht="15">
      <c r="A91" s="1" t="s">
        <v>337</v>
      </c>
      <c r="B91" s="1" t="s">
        <v>247</v>
      </c>
    </row>
    <row r="92" spans="1:2" ht="15">
      <c r="A92" s="1" t="s">
        <v>339</v>
      </c>
      <c r="B92" s="1" t="s">
        <v>243</v>
      </c>
    </row>
    <row r="93" spans="1:2" ht="15">
      <c r="A93" s="1" t="s">
        <v>341</v>
      </c>
      <c r="B93" s="1" t="s">
        <v>258</v>
      </c>
    </row>
    <row r="94" spans="1:2" ht="15">
      <c r="A94" s="1" t="s">
        <v>343</v>
      </c>
      <c r="B94" s="1" t="s">
        <v>247</v>
      </c>
    </row>
    <row r="97" spans="1:2" ht="15">
      <c r="A97" s="1" t="s">
        <v>344</v>
      </c>
    </row>
    <row r="98" spans="1:2" ht="15">
      <c r="A98" s="1" t="s">
        <v>345</v>
      </c>
      <c r="B98" s="1" t="s">
        <v>258</v>
      </c>
    </row>
    <row r="99" spans="1:2" ht="15">
      <c r="A99" s="1" t="s">
        <v>347</v>
      </c>
      <c r="B99" s="1" t="s">
        <v>241</v>
      </c>
    </row>
    <row r="100" spans="1:2" ht="15">
      <c r="A100" s="1" t="s">
        <v>349</v>
      </c>
      <c r="B100" s="1" t="s">
        <v>256</v>
      </c>
    </row>
    <row r="101" spans="1:2" ht="15">
      <c r="A101" s="1" t="s">
        <v>351</v>
      </c>
      <c r="B101" s="1" t="s">
        <v>258</v>
      </c>
    </row>
    <row r="102" spans="1:2" ht="15">
      <c r="A102" s="1" t="s">
        <v>353</v>
      </c>
      <c r="B102" s="1" t="s">
        <v>239</v>
      </c>
    </row>
    <row r="103" spans="1:2" ht="15">
      <c r="A103" s="2" t="s">
        <v>355</v>
      </c>
      <c r="B103" s="2" t="s">
        <v>258</v>
      </c>
    </row>
    <row r="104" spans="1:2" ht="15">
      <c r="A104" s="1" t="s">
        <v>346</v>
      </c>
      <c r="B104" s="1" t="s">
        <v>241</v>
      </c>
    </row>
    <row r="105" spans="1:2" ht="15">
      <c r="A105" s="1" t="s">
        <v>348</v>
      </c>
      <c r="B105" s="1" t="s">
        <v>243</v>
      </c>
    </row>
    <row r="106" spans="1:2" ht="15">
      <c r="A106" s="1" t="s">
        <v>350</v>
      </c>
      <c r="B106" s="1" t="s">
        <v>247</v>
      </c>
    </row>
    <row r="107" spans="1:2" ht="15">
      <c r="A107" s="1" t="s">
        <v>352</v>
      </c>
      <c r="B107" s="1" t="s">
        <v>258</v>
      </c>
    </row>
    <row r="108" spans="1:2" ht="15">
      <c r="A108" s="1" t="s">
        <v>354</v>
      </c>
      <c r="B108" s="1" t="s">
        <v>264</v>
      </c>
    </row>
    <row r="109" spans="1:2" ht="15">
      <c r="A109" s="2" t="s">
        <v>356</v>
      </c>
      <c r="B109" s="2" t="s">
        <v>357</v>
      </c>
    </row>
    <row r="113" spans="1:8" ht="15">
      <c r="A113" s="1" t="s">
        <v>358</v>
      </c>
      <c r="H113" s="1" t="s">
        <v>67</v>
      </c>
    </row>
    <row r="114" spans="1:8" ht="15">
      <c r="A114" s="1" t="s">
        <v>359</v>
      </c>
      <c r="B114" s="1" t="s">
        <v>239</v>
      </c>
    </row>
    <row r="115" spans="1:8" ht="15">
      <c r="A115" s="1" t="s">
        <v>361</v>
      </c>
      <c r="B115" s="1" t="s">
        <v>283</v>
      </c>
    </row>
    <row r="116" spans="1:8" ht="15">
      <c r="A116" s="1" t="s">
        <v>363</v>
      </c>
      <c r="B116" s="1" t="s">
        <v>357</v>
      </c>
    </row>
    <row r="117" spans="1:8" ht="15">
      <c r="A117" s="1" t="s">
        <v>365</v>
      </c>
      <c r="B117" s="1" t="s">
        <v>264</v>
      </c>
      <c r="D117" s="1" t="s">
        <v>67</v>
      </c>
    </row>
    <row r="118" spans="1:8" ht="15">
      <c r="A118" s="1" t="s">
        <v>367</v>
      </c>
      <c r="B118" s="1" t="s">
        <v>283</v>
      </c>
    </row>
    <row r="119" spans="1:8" ht="15">
      <c r="A119" s="1" t="s">
        <v>369</v>
      </c>
      <c r="B119" s="1" t="s">
        <v>243</v>
      </c>
    </row>
    <row r="120" spans="1:8" ht="15">
      <c r="A120" s="1" t="s">
        <v>371</v>
      </c>
      <c r="B120" s="1" t="s">
        <v>243</v>
      </c>
    </row>
    <row r="121" spans="1:8" ht="15">
      <c r="A121" s="1" t="s">
        <v>360</v>
      </c>
      <c r="B121" s="1" t="s">
        <v>283</v>
      </c>
    </row>
    <row r="122" spans="1:8" ht="15">
      <c r="A122" s="1" t="s">
        <v>362</v>
      </c>
      <c r="B122" s="1" t="s">
        <v>264</v>
      </c>
    </row>
    <row r="123" spans="1:8" ht="15">
      <c r="A123" s="1" t="s">
        <v>364</v>
      </c>
      <c r="B123" s="1" t="s">
        <v>264</v>
      </c>
    </row>
    <row r="124" spans="1:8" ht="15">
      <c r="A124" s="1" t="s">
        <v>366</v>
      </c>
      <c r="B124" s="1" t="s">
        <v>239</v>
      </c>
    </row>
    <row r="125" spans="1:8" ht="15">
      <c r="A125" s="1" t="s">
        <v>368</v>
      </c>
      <c r="B125" s="1" t="s">
        <v>264</v>
      </c>
    </row>
    <row r="126" spans="1:8" ht="15">
      <c r="A126" s="1" t="s">
        <v>370</v>
      </c>
      <c r="B126" s="1" t="s">
        <v>283</v>
      </c>
    </row>
    <row r="127" spans="1:8" ht="15">
      <c r="A127" s="1" t="s">
        <v>372</v>
      </c>
      <c r="B127" s="1" t="s">
        <v>239</v>
      </c>
      <c r="C127" s="1" t="s">
        <v>373</v>
      </c>
    </row>
    <row r="130" spans="1:6" ht="15">
      <c r="A130" s="1" t="s">
        <v>374</v>
      </c>
    </row>
    <row r="131" spans="1:6" ht="15">
      <c r="A131" s="1" t="s">
        <v>375</v>
      </c>
      <c r="B131" s="1" t="s">
        <v>249</v>
      </c>
      <c r="F131" s="1" t="s">
        <v>67</v>
      </c>
    </row>
    <row r="132" spans="1:6" ht="15">
      <c r="A132" s="1" t="s">
        <v>376</v>
      </c>
      <c r="B132" s="1" t="s">
        <v>264</v>
      </c>
      <c r="E132" s="1" t="s">
        <v>67</v>
      </c>
    </row>
    <row r="133" spans="1:6" ht="15">
      <c r="A133" s="1" t="s">
        <v>377</v>
      </c>
      <c r="B133" s="1" t="s">
        <v>378</v>
      </c>
      <c r="F133" s="1" t="s">
        <v>67</v>
      </c>
    </row>
    <row r="134" spans="1:6" ht="15">
      <c r="A134" s="1" t="s">
        <v>379</v>
      </c>
      <c r="B134" s="1" t="s">
        <v>283</v>
      </c>
      <c r="E134" s="1" t="s">
        <v>67</v>
      </c>
    </row>
    <row r="135" spans="1:6" ht="15">
      <c r="A135" s="1" t="s">
        <v>380</v>
      </c>
      <c r="B135" s="1" t="s">
        <v>243</v>
      </c>
    </row>
    <row r="136" spans="1:6" ht="15">
      <c r="A136" s="1" t="s">
        <v>381</v>
      </c>
      <c r="B136" s="1" t="s">
        <v>264</v>
      </c>
    </row>
    <row r="139" spans="1:6" ht="15">
      <c r="A139" s="1" t="s">
        <v>382</v>
      </c>
    </row>
    <row r="140" spans="1:6" ht="15">
      <c r="A140" s="1" t="s">
        <v>383</v>
      </c>
      <c r="B140" s="1" t="s">
        <v>297</v>
      </c>
    </row>
    <row r="141" spans="1:6" ht="15">
      <c r="A141" s="1" t="s">
        <v>385</v>
      </c>
      <c r="B141" s="1" t="s">
        <v>243</v>
      </c>
    </row>
    <row r="142" spans="1:6" ht="15">
      <c r="A142" s="1" t="s">
        <v>387</v>
      </c>
      <c r="B142" s="1" t="s">
        <v>357</v>
      </c>
    </row>
    <row r="143" spans="1:6" ht="15">
      <c r="A143" s="1" t="s">
        <v>389</v>
      </c>
      <c r="B143" s="1" t="s">
        <v>239</v>
      </c>
    </row>
    <row r="144" spans="1:6" ht="15">
      <c r="A144" s="1" t="s">
        <v>391</v>
      </c>
      <c r="B144" s="1" t="s">
        <v>312</v>
      </c>
    </row>
    <row r="145" spans="1:2" ht="15">
      <c r="A145" s="1" t="s">
        <v>393</v>
      </c>
      <c r="B145" s="1" t="s">
        <v>283</v>
      </c>
    </row>
    <row r="146" spans="1:2" ht="15">
      <c r="A146" s="1" t="s">
        <v>395</v>
      </c>
      <c r="B146" s="1" t="s">
        <v>396</v>
      </c>
    </row>
    <row r="147" spans="1:2" ht="15">
      <c r="A147" s="1" t="s">
        <v>384</v>
      </c>
      <c r="B147" s="1" t="s">
        <v>239</v>
      </c>
    </row>
    <row r="148" spans="1:2" ht="15">
      <c r="A148" s="1" t="s">
        <v>386</v>
      </c>
      <c r="B148" s="1" t="s">
        <v>297</v>
      </c>
    </row>
    <row r="149" spans="1:2" ht="15">
      <c r="A149" s="1" t="s">
        <v>388</v>
      </c>
      <c r="B149" s="1" t="s">
        <v>249</v>
      </c>
    </row>
    <row r="150" spans="1:2" ht="15">
      <c r="A150" s="1" t="s">
        <v>390</v>
      </c>
      <c r="B150" s="1" t="s">
        <v>239</v>
      </c>
    </row>
    <row r="151" spans="1:2" ht="15">
      <c r="A151" s="1" t="s">
        <v>392</v>
      </c>
      <c r="B151" s="1" t="s">
        <v>283</v>
      </c>
    </row>
    <row r="152" spans="1:2" ht="15">
      <c r="A152" s="1" t="s">
        <v>394</v>
      </c>
      <c r="B152" s="1" t="s">
        <v>249</v>
      </c>
    </row>
    <row r="156" spans="1:2" ht="15">
      <c r="A156" s="1" t="s">
        <v>397</v>
      </c>
    </row>
    <row r="157" spans="1:2" ht="15">
      <c r="A157" s="1" t="s">
        <v>398</v>
      </c>
      <c r="B157" s="1" t="s">
        <v>243</v>
      </c>
    </row>
    <row r="158" spans="1:2" ht="15">
      <c r="A158" s="1" t="s">
        <v>400</v>
      </c>
      <c r="B158" s="1" t="s">
        <v>264</v>
      </c>
    </row>
    <row r="159" spans="1:2" ht="15">
      <c r="A159" s="1" t="s">
        <v>402</v>
      </c>
      <c r="B159" s="1" t="s">
        <v>247</v>
      </c>
    </row>
    <row r="160" spans="1:2" ht="15">
      <c r="A160" s="1" t="s">
        <v>404</v>
      </c>
      <c r="B160" s="1" t="s">
        <v>297</v>
      </c>
    </row>
    <row r="161" spans="1:2" ht="15">
      <c r="A161" s="1" t="s">
        <v>406</v>
      </c>
      <c r="B161" s="1" t="s">
        <v>276</v>
      </c>
    </row>
    <row r="162" spans="1:2" ht="15">
      <c r="A162" s="1" t="s">
        <v>408</v>
      </c>
      <c r="B162" s="1" t="s">
        <v>239</v>
      </c>
    </row>
    <row r="163" spans="1:2" ht="15">
      <c r="A163" s="1" t="s">
        <v>410</v>
      </c>
      <c r="B163" s="1" t="s">
        <v>249</v>
      </c>
    </row>
    <row r="164" spans="1:2" ht="15">
      <c r="A164" s="1" t="s">
        <v>399</v>
      </c>
      <c r="B164" s="1" t="s">
        <v>264</v>
      </c>
    </row>
    <row r="165" spans="1:2" ht="15">
      <c r="A165" s="1" t="s">
        <v>401</v>
      </c>
      <c r="B165" s="1" t="s">
        <v>243</v>
      </c>
    </row>
    <row r="166" spans="1:2" ht="15">
      <c r="A166" s="1" t="s">
        <v>403</v>
      </c>
      <c r="B166" s="1" t="s">
        <v>283</v>
      </c>
    </row>
    <row r="167" spans="1:2" ht="15">
      <c r="A167" s="1" t="s">
        <v>405</v>
      </c>
      <c r="B167" s="1" t="s">
        <v>264</v>
      </c>
    </row>
    <row r="168" spans="1:2" ht="15">
      <c r="A168" s="1" t="s">
        <v>407</v>
      </c>
      <c r="B168" s="1" t="s">
        <v>283</v>
      </c>
    </row>
    <row r="169" spans="1:2" ht="15">
      <c r="A169" s="1" t="s">
        <v>409</v>
      </c>
      <c r="B169" s="1" t="s">
        <v>243</v>
      </c>
    </row>
    <row r="172" spans="1:2" ht="15">
      <c r="A172" s="1" t="s">
        <v>411</v>
      </c>
    </row>
    <row r="173" spans="1:2" ht="15">
      <c r="A173" s="1" t="s">
        <v>412</v>
      </c>
      <c r="B173" s="1" t="s">
        <v>239</v>
      </c>
    </row>
    <row r="174" spans="1:2" ht="15">
      <c r="A174" s="1" t="s">
        <v>414</v>
      </c>
      <c r="B174" s="1" t="s">
        <v>258</v>
      </c>
    </row>
    <row r="175" spans="1:2" ht="15">
      <c r="A175" s="1" t="s">
        <v>416</v>
      </c>
      <c r="B175" s="1" t="s">
        <v>239</v>
      </c>
    </row>
    <row r="176" spans="1:2" ht="15">
      <c r="A176" s="1" t="s">
        <v>418</v>
      </c>
      <c r="B176" s="1" t="s">
        <v>283</v>
      </c>
    </row>
    <row r="177" spans="1:2" ht="15">
      <c r="A177" s="1" t="s">
        <v>420</v>
      </c>
      <c r="B177" s="1" t="s">
        <v>239</v>
      </c>
    </row>
    <row r="178" spans="1:2" ht="15">
      <c r="A178" s="1" t="s">
        <v>422</v>
      </c>
      <c r="B178" s="1" t="s">
        <v>249</v>
      </c>
    </row>
    <row r="179" spans="1:2" ht="15">
      <c r="A179" s="1" t="s">
        <v>424</v>
      </c>
      <c r="B179" s="1" t="s">
        <v>283</v>
      </c>
    </row>
    <row r="180" spans="1:2" ht="15">
      <c r="A180" s="1" t="s">
        <v>426</v>
      </c>
      <c r="B180" s="1" t="s">
        <v>258</v>
      </c>
    </row>
    <row r="181" spans="1:2" ht="15">
      <c r="A181" s="1" t="s">
        <v>413</v>
      </c>
      <c r="B181" s="1" t="s">
        <v>249</v>
      </c>
    </row>
    <row r="182" spans="1:2" ht="15">
      <c r="A182" s="1" t="s">
        <v>415</v>
      </c>
      <c r="B182" s="1" t="s">
        <v>239</v>
      </c>
    </row>
    <row r="183" spans="1:2" ht="15">
      <c r="A183" s="1" t="s">
        <v>417</v>
      </c>
      <c r="B183" s="1" t="s">
        <v>239</v>
      </c>
    </row>
    <row r="184" spans="1:2" ht="15">
      <c r="A184" s="1" t="s">
        <v>419</v>
      </c>
      <c r="B184" s="1" t="s">
        <v>283</v>
      </c>
    </row>
    <row r="185" spans="1:2" ht="15">
      <c r="A185" s="1" t="s">
        <v>421</v>
      </c>
      <c r="B185" s="1" t="s">
        <v>249</v>
      </c>
    </row>
    <row r="186" spans="1:2" ht="15">
      <c r="A186" s="1" t="s">
        <v>423</v>
      </c>
      <c r="B186" s="1" t="s">
        <v>264</v>
      </c>
    </row>
    <row r="187" spans="1:2" ht="15">
      <c r="A187" s="1" t="s">
        <v>425</v>
      </c>
      <c r="B187" s="1" t="s">
        <v>249</v>
      </c>
    </row>
    <row r="191" spans="1:2" ht="15">
      <c r="A191" s="1" t="s">
        <v>427</v>
      </c>
    </row>
    <row r="192" spans="1:2" ht="15">
      <c r="A192" s="1" t="s">
        <v>54</v>
      </c>
      <c r="B192" s="1" t="s">
        <v>429</v>
      </c>
    </row>
    <row r="193" spans="1:2" ht="15">
      <c r="A193" s="1" t="s">
        <v>430</v>
      </c>
      <c r="B193" s="1" t="s">
        <v>249</v>
      </c>
    </row>
    <row r="194" spans="1:2" ht="15">
      <c r="A194" s="1" t="s">
        <v>432</v>
      </c>
      <c r="B194" s="1" t="s">
        <v>283</v>
      </c>
    </row>
    <row r="195" spans="1:2" ht="15">
      <c r="A195" s="1" t="s">
        <v>434</v>
      </c>
      <c r="B195" s="1" t="s">
        <v>249</v>
      </c>
    </row>
    <row r="196" spans="1:2" ht="15">
      <c r="A196" s="1" t="s">
        <v>436</v>
      </c>
      <c r="B196" s="1" t="s">
        <v>239</v>
      </c>
    </row>
    <row r="197" spans="1:2" ht="15">
      <c r="A197" s="1" t="s">
        <v>438</v>
      </c>
      <c r="B197" s="1" t="s">
        <v>283</v>
      </c>
    </row>
    <row r="198" spans="1:2" ht="15">
      <c r="A198" s="1" t="s">
        <v>440</v>
      </c>
      <c r="B198" s="1" t="s">
        <v>239</v>
      </c>
    </row>
    <row r="199" spans="1:2" ht="15">
      <c r="A199" s="1" t="s">
        <v>442</v>
      </c>
      <c r="B199" s="1" t="s">
        <v>283</v>
      </c>
    </row>
    <row r="200" spans="1:2" ht="15">
      <c r="A200" s="1" t="s">
        <v>444</v>
      </c>
      <c r="B200" s="1" t="s">
        <v>239</v>
      </c>
    </row>
    <row r="203" spans="1:2" ht="15">
      <c r="A203" s="1" t="s">
        <v>428</v>
      </c>
    </row>
    <row r="204" spans="1:2" ht="15">
      <c r="A204" s="1" t="s">
        <v>431</v>
      </c>
      <c r="B204" s="1" t="s">
        <v>297</v>
      </c>
    </row>
    <row r="205" spans="1:2" ht="15">
      <c r="A205" s="1" t="s">
        <v>433</v>
      </c>
      <c r="B205" s="1" t="s">
        <v>249</v>
      </c>
    </row>
    <row r="206" spans="1:2" ht="15">
      <c r="A206" s="1" t="s">
        <v>435</v>
      </c>
      <c r="B206" s="1" t="s">
        <v>297</v>
      </c>
    </row>
    <row r="207" spans="1:2" ht="15">
      <c r="A207" s="1" t="s">
        <v>437</v>
      </c>
      <c r="B207" s="1" t="s">
        <v>239</v>
      </c>
    </row>
    <row r="208" spans="1:2" ht="15">
      <c r="A208" s="1" t="s">
        <v>439</v>
      </c>
      <c r="B208" s="1" t="s">
        <v>249</v>
      </c>
    </row>
    <row r="209" spans="1:2" ht="15">
      <c r="A209" s="1" t="s">
        <v>441</v>
      </c>
      <c r="B209" s="1" t="s">
        <v>243</v>
      </c>
    </row>
    <row r="210" spans="1:2" ht="15">
      <c r="A210" s="1" t="s">
        <v>443</v>
      </c>
      <c r="B210" s="1" t="s">
        <v>249</v>
      </c>
    </row>
    <row r="211" spans="1:2" ht="15">
      <c r="A211" s="1" t="s">
        <v>445</v>
      </c>
      <c r="B211" s="1" t="s">
        <v>357</v>
      </c>
    </row>
    <row r="215" spans="1:2" ht="15">
      <c r="A215" s="1" t="s">
        <v>446</v>
      </c>
    </row>
    <row r="216" spans="1:2" ht="15">
      <c r="A216" s="1" t="s">
        <v>447</v>
      </c>
      <c r="B216" s="1" t="s">
        <v>247</v>
      </c>
    </row>
    <row r="217" spans="1:2" ht="15">
      <c r="A217" s="1" t="s">
        <v>449</v>
      </c>
      <c r="B217" s="1" t="s">
        <v>239</v>
      </c>
    </row>
    <row r="218" spans="1:2" ht="15">
      <c r="A218" s="1" t="s">
        <v>451</v>
      </c>
      <c r="B218" s="1" t="s">
        <v>243</v>
      </c>
    </row>
    <row r="219" spans="1:2" ht="15">
      <c r="A219" s="1" t="s">
        <v>453</v>
      </c>
      <c r="B219" s="1" t="s">
        <v>239</v>
      </c>
    </row>
    <row r="220" spans="1:2" ht="15">
      <c r="A220" s="1" t="s">
        <v>455</v>
      </c>
      <c r="B220" s="1" t="s">
        <v>456</v>
      </c>
    </row>
    <row r="221" spans="1:2" ht="15">
      <c r="A221" s="1" t="s">
        <v>458</v>
      </c>
      <c r="B221" s="1" t="s">
        <v>264</v>
      </c>
    </row>
    <row r="222" spans="1:2" ht="15">
      <c r="A222" s="1" t="s">
        <v>460</v>
      </c>
      <c r="B222" s="1" t="s">
        <v>239</v>
      </c>
    </row>
    <row r="223" spans="1:2" ht="15">
      <c r="A223" s="1" t="s">
        <v>462</v>
      </c>
      <c r="B223" s="1" t="s">
        <v>297</v>
      </c>
    </row>
    <row r="224" spans="1:2" ht="15">
      <c r="A224" s="1" t="s">
        <v>448</v>
      </c>
      <c r="B224" s="1" t="s">
        <v>241</v>
      </c>
    </row>
    <row r="225" spans="1:4" ht="15">
      <c r="A225" s="1" t="s">
        <v>450</v>
      </c>
      <c r="B225" s="1" t="s">
        <v>249</v>
      </c>
      <c r="D225" s="1"/>
    </row>
    <row r="226" spans="1:4" ht="15">
      <c r="A226" s="1" t="s">
        <v>452</v>
      </c>
      <c r="B226" s="1" t="s">
        <v>264</v>
      </c>
    </row>
    <row r="227" spans="1:4" ht="15">
      <c r="A227" s="1" t="s">
        <v>454</v>
      </c>
      <c r="B227" s="1" t="s">
        <v>283</v>
      </c>
    </row>
    <row r="228" spans="1:4" ht="15">
      <c r="A228" s="1" t="s">
        <v>457</v>
      </c>
      <c r="B228" s="1" t="s">
        <v>276</v>
      </c>
    </row>
    <row r="229" spans="1:4" ht="15">
      <c r="A229" s="1" t="s">
        <v>459</v>
      </c>
      <c r="B229" s="1" t="s">
        <v>243</v>
      </c>
    </row>
    <row r="230" spans="1:4" ht="15">
      <c r="A230" s="1" t="s">
        <v>461</v>
      </c>
      <c r="B230" s="1" t="s">
        <v>239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3"/>
  <sheetViews>
    <sheetView topLeftCell="A100" workbookViewId="0">
      <selection activeCell="C8" sqref="C8"/>
    </sheetView>
  </sheetViews>
  <sheetFormatPr defaultRowHeight="12.75"/>
  <cols>
    <col min="1" max="1" width="27.85546875" customWidth="1"/>
    <col min="2" max="2" width="13.28515625" style="3" customWidth="1"/>
    <col min="3" max="3" width="27.85546875" customWidth="1"/>
    <col min="4" max="4" width="10.7109375" bestFit="1" customWidth="1"/>
    <col min="5" max="5" width="9.5703125" bestFit="1" customWidth="1"/>
    <col min="6" max="6" width="26.7109375" bestFit="1" customWidth="1"/>
  </cols>
  <sheetData>
    <row r="1" spans="1:8" ht="15">
      <c r="A1" s="5" t="s">
        <v>52</v>
      </c>
      <c r="B1" s="6"/>
      <c r="C1" s="7"/>
    </row>
    <row r="2" spans="1:8" ht="15">
      <c r="A2" s="5" t="s">
        <v>53</v>
      </c>
      <c r="B2" s="8"/>
      <c r="C2" s="7"/>
    </row>
    <row r="3" spans="1:8" ht="15">
      <c r="A3" s="5" t="s">
        <v>54</v>
      </c>
      <c r="B3" s="6" t="s">
        <v>55</v>
      </c>
      <c r="C3" s="7"/>
      <c r="E3" s="1"/>
      <c r="F3" s="1"/>
    </row>
    <row r="4" spans="1:8" ht="15">
      <c r="A4" s="1" t="s">
        <v>80</v>
      </c>
      <c r="B4" s="3">
        <v>2015</v>
      </c>
      <c r="C4" s="1" t="s">
        <v>214</v>
      </c>
    </row>
    <row r="5" spans="1:8" ht="15">
      <c r="A5" s="1" t="s">
        <v>81</v>
      </c>
      <c r="B5" s="3">
        <v>2015</v>
      </c>
      <c r="C5" s="1" t="s">
        <v>220</v>
      </c>
    </row>
    <row r="6" spans="1:8" ht="15">
      <c r="A6" s="1" t="s">
        <v>82</v>
      </c>
      <c r="B6" s="3">
        <v>2015</v>
      </c>
      <c r="C6" s="1" t="s">
        <v>223</v>
      </c>
    </row>
    <row r="7" spans="1:8" ht="15">
      <c r="A7" s="1" t="s">
        <v>83</v>
      </c>
      <c r="B7" s="3">
        <v>2015</v>
      </c>
      <c r="C7" s="1" t="s">
        <v>232</v>
      </c>
    </row>
    <row r="8" spans="1:8" ht="15">
      <c r="A8" s="1" t="s">
        <v>23</v>
      </c>
      <c r="B8" s="3">
        <v>2015</v>
      </c>
      <c r="C8" s="1" t="s">
        <v>233</v>
      </c>
    </row>
    <row r="9" spans="1:8" ht="15">
      <c r="A9" s="1" t="s">
        <v>84</v>
      </c>
      <c r="B9" s="3">
        <v>2015</v>
      </c>
      <c r="C9" s="1" t="s">
        <v>56</v>
      </c>
    </row>
    <row r="10" spans="1:8" ht="15">
      <c r="A10" s="1" t="s">
        <v>85</v>
      </c>
      <c r="B10" s="3">
        <v>2015</v>
      </c>
      <c r="C10" s="1" t="s">
        <v>232</v>
      </c>
    </row>
    <row r="11" spans="1:8" ht="15">
      <c r="A11" s="1" t="s">
        <v>86</v>
      </c>
      <c r="B11" s="3">
        <v>2015</v>
      </c>
      <c r="C11" s="1" t="s">
        <v>220</v>
      </c>
      <c r="F11" s="1"/>
      <c r="H11" s="1"/>
    </row>
    <row r="12" spans="1:8" ht="15">
      <c r="A12" s="1" t="s">
        <v>87</v>
      </c>
      <c r="B12" s="3">
        <v>2015</v>
      </c>
      <c r="C12" s="1" t="s">
        <v>223</v>
      </c>
      <c r="F12" s="1"/>
      <c r="H12" s="1"/>
    </row>
    <row r="13" spans="1:8" ht="15">
      <c r="A13" s="1" t="s">
        <v>88</v>
      </c>
      <c r="B13" s="3">
        <v>2015</v>
      </c>
      <c r="C13" s="1" t="s">
        <v>231</v>
      </c>
      <c r="F13" s="1"/>
      <c r="H13" s="1"/>
    </row>
    <row r="14" spans="1:8" ht="15">
      <c r="A14" s="1" t="s">
        <v>92</v>
      </c>
      <c r="B14" s="3">
        <v>2015</v>
      </c>
      <c r="C14" s="1" t="s">
        <v>216</v>
      </c>
      <c r="F14" s="1"/>
      <c r="H14" s="1"/>
    </row>
    <row r="15" spans="1:8" ht="15">
      <c r="A15" s="1" t="s">
        <v>91</v>
      </c>
      <c r="B15" s="3">
        <v>2015</v>
      </c>
      <c r="C15" s="1" t="s">
        <v>233</v>
      </c>
      <c r="F15" s="1"/>
      <c r="H15" s="1"/>
    </row>
    <row r="16" spans="1:8" ht="15">
      <c r="A16" s="1" t="s">
        <v>90</v>
      </c>
      <c r="B16" s="3">
        <v>2015</v>
      </c>
      <c r="C16" s="1" t="s">
        <v>223</v>
      </c>
      <c r="F16" s="1"/>
      <c r="H16" s="1"/>
    </row>
    <row r="17" spans="1:8" ht="15">
      <c r="A17" s="1" t="s">
        <v>89</v>
      </c>
      <c r="B17" s="3">
        <v>2015</v>
      </c>
      <c r="C17" s="1" t="s">
        <v>232</v>
      </c>
      <c r="F17" s="1"/>
      <c r="H17" s="1"/>
    </row>
    <row r="18" spans="1:8" ht="15">
      <c r="A18" s="5"/>
      <c r="B18" s="8"/>
      <c r="C18" s="5"/>
      <c r="F18" s="1"/>
      <c r="H18" s="1"/>
    </row>
    <row r="19" spans="1:8" ht="15">
      <c r="A19" s="5" t="s">
        <v>57</v>
      </c>
      <c r="B19" s="8"/>
      <c r="C19" s="7"/>
      <c r="F19" s="1"/>
      <c r="H19" s="1"/>
    </row>
    <row r="20" spans="1:8" ht="15">
      <c r="A20" s="5" t="s">
        <v>58</v>
      </c>
      <c r="B20" s="8"/>
      <c r="C20" s="7"/>
      <c r="F20" s="1"/>
      <c r="H20" s="1"/>
    </row>
    <row r="21" spans="1:8" ht="15">
      <c r="A21" s="1" t="s">
        <v>94</v>
      </c>
      <c r="B21" s="3">
        <v>2017</v>
      </c>
      <c r="C21" s="1" t="s">
        <v>223</v>
      </c>
      <c r="F21" s="1"/>
      <c r="H21" s="1"/>
    </row>
    <row r="22" spans="1:8" ht="15">
      <c r="A22" s="1" t="s">
        <v>95</v>
      </c>
      <c r="B22" s="3">
        <v>2017</v>
      </c>
      <c r="C22" s="1" t="s">
        <v>228</v>
      </c>
      <c r="F22" s="1"/>
      <c r="H22" s="1"/>
    </row>
    <row r="23" spans="1:8" ht="15">
      <c r="A23" s="1" t="s">
        <v>96</v>
      </c>
      <c r="B23" s="3">
        <v>2017</v>
      </c>
      <c r="C23" s="1" t="s">
        <v>234</v>
      </c>
      <c r="F23" s="1"/>
      <c r="H23" s="1"/>
    </row>
    <row r="24" spans="1:8" ht="15">
      <c r="A24" s="1" t="s">
        <v>97</v>
      </c>
      <c r="B24" s="3">
        <v>2017</v>
      </c>
      <c r="C24" s="1" t="s">
        <v>223</v>
      </c>
      <c r="F24" s="1"/>
      <c r="H24" s="1"/>
    </row>
    <row r="25" spans="1:8" ht="15">
      <c r="A25" s="1" t="s">
        <v>98</v>
      </c>
      <c r="B25" s="3">
        <v>2017</v>
      </c>
      <c r="C25" s="1" t="s">
        <v>217</v>
      </c>
      <c r="F25" s="1"/>
      <c r="H25" s="1"/>
    </row>
    <row r="26" spans="1:8" ht="15">
      <c r="A26" s="1" t="s">
        <v>99</v>
      </c>
      <c r="B26" s="3">
        <v>2017</v>
      </c>
      <c r="C26" s="1" t="s">
        <v>233</v>
      </c>
      <c r="F26" s="1"/>
      <c r="H26" s="1"/>
    </row>
    <row r="27" spans="1:8" ht="15">
      <c r="A27" s="1" t="s">
        <v>100</v>
      </c>
      <c r="B27" s="3">
        <v>2017</v>
      </c>
      <c r="C27" s="1" t="s">
        <v>220</v>
      </c>
      <c r="F27" s="1"/>
      <c r="H27" s="1"/>
    </row>
    <row r="28" spans="1:8" ht="15">
      <c r="A28" s="1" t="s">
        <v>101</v>
      </c>
      <c r="B28" s="3">
        <v>2017</v>
      </c>
      <c r="C28" s="1" t="s">
        <v>223</v>
      </c>
    </row>
    <row r="29" spans="1:8" ht="15">
      <c r="A29" s="1" t="s">
        <v>102</v>
      </c>
      <c r="B29" s="3">
        <v>2017</v>
      </c>
      <c r="C29" s="1" t="s">
        <v>220</v>
      </c>
    </row>
    <row r="30" spans="1:8" ht="15">
      <c r="A30" s="1" t="s">
        <v>103</v>
      </c>
      <c r="B30" s="3">
        <v>2017</v>
      </c>
      <c r="C30" s="1" t="s">
        <v>56</v>
      </c>
    </row>
    <row r="31" spans="1:8" ht="15">
      <c r="A31" s="1" t="s">
        <v>104</v>
      </c>
      <c r="B31" s="3">
        <v>2017</v>
      </c>
      <c r="C31" s="1" t="s">
        <v>233</v>
      </c>
    </row>
    <row r="32" spans="1:8" ht="15">
      <c r="A32" s="1" t="s">
        <v>105</v>
      </c>
      <c r="B32" s="3">
        <v>2017</v>
      </c>
      <c r="C32" s="1" t="s">
        <v>223</v>
      </c>
    </row>
    <row r="33" spans="1:3" ht="15">
      <c r="A33" s="1" t="s">
        <v>106</v>
      </c>
      <c r="B33" s="3">
        <v>2017</v>
      </c>
      <c r="C33" s="1" t="s">
        <v>216</v>
      </c>
    </row>
    <row r="34" spans="1:3" ht="15">
      <c r="A34" s="1" t="s">
        <v>107</v>
      </c>
      <c r="B34" s="3">
        <v>2017</v>
      </c>
      <c r="C34" s="1" t="s">
        <v>228</v>
      </c>
    </row>
    <row r="35" spans="1:3" ht="15">
      <c r="A35" s="1" t="s">
        <v>108</v>
      </c>
      <c r="B35" s="3">
        <v>2017</v>
      </c>
      <c r="C35" s="1" t="s">
        <v>216</v>
      </c>
    </row>
    <row r="36" spans="1:3" ht="15">
      <c r="A36" s="1" t="s">
        <v>109</v>
      </c>
      <c r="B36" s="3">
        <v>2017</v>
      </c>
      <c r="C36" s="1" t="s">
        <v>232</v>
      </c>
    </row>
    <row r="37" spans="1:3" ht="15">
      <c r="A37" s="5" t="s">
        <v>93</v>
      </c>
      <c r="B37" s="8"/>
      <c r="C37" s="7"/>
    </row>
    <row r="38" spans="1:3" ht="15">
      <c r="A38" s="1" t="s">
        <v>110</v>
      </c>
      <c r="B38" s="3">
        <v>2019</v>
      </c>
      <c r="C38" s="1" t="s">
        <v>233</v>
      </c>
    </row>
    <row r="39" spans="1:3" ht="15">
      <c r="A39" s="1" t="s">
        <v>111</v>
      </c>
      <c r="B39" s="3">
        <v>2018</v>
      </c>
      <c r="C39" s="1" t="s">
        <v>233</v>
      </c>
    </row>
    <row r="40" spans="1:3">
      <c r="A40" s="7"/>
      <c r="B40" s="8"/>
      <c r="C40" s="7"/>
    </row>
    <row r="41" spans="1:3" ht="15">
      <c r="A41" s="5" t="s">
        <v>59</v>
      </c>
      <c r="B41" s="8"/>
      <c r="C41" s="7"/>
    </row>
    <row r="42" spans="1:3" ht="15">
      <c r="A42" s="5" t="s">
        <v>54</v>
      </c>
      <c r="B42" s="6" t="s">
        <v>60</v>
      </c>
      <c r="C42" s="7"/>
    </row>
    <row r="43" spans="1:3" ht="15">
      <c r="A43" s="1" t="s">
        <v>112</v>
      </c>
      <c r="B43" s="3">
        <v>2014</v>
      </c>
      <c r="C43" s="1" t="s">
        <v>224</v>
      </c>
    </row>
    <row r="44" spans="1:3" ht="15">
      <c r="A44" s="1" t="s">
        <v>113</v>
      </c>
      <c r="B44" s="3">
        <v>2014</v>
      </c>
      <c r="C44" s="1" t="s">
        <v>214</v>
      </c>
    </row>
    <row r="45" spans="1:3" ht="15">
      <c r="A45" s="1" t="s">
        <v>114</v>
      </c>
      <c r="B45" s="3">
        <v>2014</v>
      </c>
      <c r="C45" s="1" t="s">
        <v>222</v>
      </c>
    </row>
    <row r="46" spans="1:3" ht="15">
      <c r="A46" s="1" t="s">
        <v>115</v>
      </c>
      <c r="B46" s="3">
        <v>2014</v>
      </c>
      <c r="C46" s="1" t="s">
        <v>212</v>
      </c>
    </row>
    <row r="47" spans="1:3" ht="15">
      <c r="A47" s="1" t="s">
        <v>41</v>
      </c>
      <c r="B47" s="3">
        <v>2014</v>
      </c>
      <c r="C47" s="1" t="s">
        <v>233</v>
      </c>
    </row>
    <row r="48" spans="1:3" ht="15">
      <c r="A48" s="1" t="s">
        <v>116</v>
      </c>
      <c r="B48" s="3">
        <v>2014</v>
      </c>
      <c r="C48" s="1" t="s">
        <v>214</v>
      </c>
    </row>
    <row r="49" spans="1:7" ht="15">
      <c r="A49" s="1" t="s">
        <v>51</v>
      </c>
      <c r="B49" s="3">
        <v>2014</v>
      </c>
      <c r="C49" s="1" t="s">
        <v>233</v>
      </c>
    </row>
    <row r="50" spans="1:7" ht="15">
      <c r="A50" s="1" t="s">
        <v>117</v>
      </c>
      <c r="B50" s="3">
        <v>2014</v>
      </c>
      <c r="C50" s="1" t="s">
        <v>225</v>
      </c>
    </row>
    <row r="51" spans="1:7" ht="15">
      <c r="A51" s="1" t="s">
        <v>118</v>
      </c>
      <c r="B51" s="3">
        <v>2014</v>
      </c>
      <c r="C51" s="1" t="s">
        <v>223</v>
      </c>
    </row>
    <row r="52" spans="1:7" ht="15">
      <c r="A52" s="1" t="s">
        <v>119</v>
      </c>
      <c r="B52" s="3">
        <v>2014</v>
      </c>
      <c r="C52" s="1" t="s">
        <v>223</v>
      </c>
    </row>
    <row r="53" spans="1:7" ht="15">
      <c r="A53" s="1" t="s">
        <v>43</v>
      </c>
      <c r="B53" s="3">
        <v>2014</v>
      </c>
      <c r="C53" s="1" t="s">
        <v>233</v>
      </c>
    </row>
    <row r="54" spans="1:7" ht="15">
      <c r="A54" s="1" t="s">
        <v>120</v>
      </c>
      <c r="B54" s="3">
        <v>2014</v>
      </c>
      <c r="C54" s="1" t="s">
        <v>229</v>
      </c>
    </row>
    <row r="55" spans="1:7" ht="15">
      <c r="A55" s="1" t="s">
        <v>44</v>
      </c>
      <c r="B55" s="3">
        <v>2014</v>
      </c>
      <c r="C55" s="1" t="s">
        <v>228</v>
      </c>
    </row>
    <row r="56" spans="1:7" ht="15">
      <c r="A56" s="5"/>
      <c r="B56" s="8"/>
      <c r="C56" s="7"/>
    </row>
    <row r="57" spans="1:7" ht="15">
      <c r="A57" s="5" t="s">
        <v>62</v>
      </c>
      <c r="B57" s="8"/>
      <c r="C57" s="7"/>
    </row>
    <row r="58" spans="1:7" ht="15">
      <c r="A58" s="5" t="s">
        <v>54</v>
      </c>
      <c r="B58" s="6" t="s">
        <v>63</v>
      </c>
      <c r="C58" s="7"/>
    </row>
    <row r="59" spans="1:7" ht="15">
      <c r="A59" s="1" t="s">
        <v>45</v>
      </c>
      <c r="B59" s="3">
        <v>2012</v>
      </c>
      <c r="C59" s="1" t="s">
        <v>228</v>
      </c>
      <c r="F59" s="1"/>
      <c r="G59" s="1"/>
    </row>
    <row r="60" spans="1:7" ht="15">
      <c r="A60" s="1" t="s">
        <v>204</v>
      </c>
      <c r="B60" s="3">
        <v>2012</v>
      </c>
      <c r="C60" s="1" t="s">
        <v>216</v>
      </c>
    </row>
    <row r="61" spans="1:7" ht="15">
      <c r="A61" s="1" t="s">
        <v>46</v>
      </c>
      <c r="B61" s="3">
        <v>2012</v>
      </c>
      <c r="C61" s="1" t="s">
        <v>219</v>
      </c>
    </row>
    <row r="62" spans="1:7" ht="15">
      <c r="A62" s="1" t="s">
        <v>205</v>
      </c>
      <c r="B62" s="3">
        <v>2012</v>
      </c>
      <c r="C62" s="1" t="s">
        <v>216</v>
      </c>
    </row>
    <row r="63" spans="1:7" ht="15">
      <c r="A63" s="1" t="s">
        <v>35</v>
      </c>
      <c r="B63" s="3">
        <v>2012</v>
      </c>
      <c r="C63" s="1" t="s">
        <v>228</v>
      </c>
    </row>
    <row r="64" spans="1:7" ht="15">
      <c r="A64" s="1" t="s">
        <v>206</v>
      </c>
      <c r="B64" s="3">
        <v>2012</v>
      </c>
      <c r="C64" s="1" t="s">
        <v>216</v>
      </c>
    </row>
    <row r="65" spans="1:7" ht="15">
      <c r="A65" s="1" t="s">
        <v>207</v>
      </c>
      <c r="B65" s="3">
        <v>2012</v>
      </c>
      <c r="C65" s="1" t="s">
        <v>216</v>
      </c>
    </row>
    <row r="66" spans="1:7" ht="15">
      <c r="A66" s="1" t="s">
        <v>208</v>
      </c>
      <c r="B66" s="3">
        <v>2012</v>
      </c>
      <c r="C66" s="1" t="s">
        <v>213</v>
      </c>
    </row>
    <row r="67" spans="1:7" ht="15">
      <c r="A67" s="1" t="s">
        <v>203</v>
      </c>
      <c r="B67" s="3">
        <v>2012</v>
      </c>
      <c r="C67" s="1" t="s">
        <v>216</v>
      </c>
    </row>
    <row r="68" spans="1:7" ht="15">
      <c r="A68" s="1" t="s">
        <v>36</v>
      </c>
      <c r="B68" s="3">
        <v>2012</v>
      </c>
      <c r="C68" s="1" t="s">
        <v>225</v>
      </c>
    </row>
    <row r="69" spans="1:7" ht="15">
      <c r="A69" s="1" t="s">
        <v>209</v>
      </c>
      <c r="B69" s="3">
        <v>2012</v>
      </c>
      <c r="C69" s="1" t="s">
        <v>223</v>
      </c>
      <c r="F69" s="1"/>
      <c r="G69" s="1"/>
    </row>
    <row r="70" spans="1:7" ht="15">
      <c r="A70" s="1" t="s">
        <v>210</v>
      </c>
      <c r="B70" s="3">
        <v>2012</v>
      </c>
      <c r="C70" s="1" t="s">
        <v>216</v>
      </c>
    </row>
    <row r="71" spans="1:7" ht="15">
      <c r="A71" s="1" t="s">
        <v>33</v>
      </c>
      <c r="B71" s="3">
        <v>2012</v>
      </c>
      <c r="C71" s="1" t="s">
        <v>228</v>
      </c>
    </row>
    <row r="72" spans="1:7" ht="15">
      <c r="A72" s="1" t="s">
        <v>39</v>
      </c>
      <c r="B72" s="3">
        <v>2012</v>
      </c>
      <c r="C72" s="1" t="s">
        <v>233</v>
      </c>
    </row>
    <row r="73" spans="1:7">
      <c r="A73" s="7"/>
      <c r="B73" s="8"/>
      <c r="C73" s="7"/>
    </row>
    <row r="74" spans="1:7" ht="15">
      <c r="A74" s="5" t="s">
        <v>64</v>
      </c>
      <c r="B74" s="6" t="s">
        <v>65</v>
      </c>
      <c r="C74" s="7"/>
    </row>
    <row r="75" spans="1:7" ht="15">
      <c r="A75" s="5" t="s">
        <v>66</v>
      </c>
      <c r="B75" s="8"/>
      <c r="C75" s="7"/>
    </row>
    <row r="76" spans="1:7" ht="15">
      <c r="A76" s="1" t="s">
        <v>121</v>
      </c>
      <c r="B76" s="3">
        <v>2016</v>
      </c>
      <c r="C76" s="1" t="s">
        <v>217</v>
      </c>
    </row>
    <row r="77" spans="1:7" ht="15">
      <c r="A77" s="1" t="s">
        <v>122</v>
      </c>
      <c r="B77" s="3">
        <v>2016</v>
      </c>
      <c r="C77" s="1" t="s">
        <v>228</v>
      </c>
    </row>
    <row r="78" spans="1:7" ht="15">
      <c r="A78" s="1" t="s">
        <v>123</v>
      </c>
      <c r="B78" s="3">
        <v>2016</v>
      </c>
      <c r="C78" s="1" t="s">
        <v>232</v>
      </c>
    </row>
    <row r="79" spans="1:7" ht="15">
      <c r="A79" s="1" t="s">
        <v>133</v>
      </c>
      <c r="B79" s="3">
        <v>2016</v>
      </c>
      <c r="C79" s="1" t="s">
        <v>233</v>
      </c>
    </row>
    <row r="80" spans="1:7" ht="15">
      <c r="A80" s="1" t="s">
        <v>134</v>
      </c>
      <c r="B80" s="3">
        <v>2016</v>
      </c>
      <c r="C80" s="1" t="s">
        <v>216</v>
      </c>
    </row>
    <row r="81" spans="1:4" ht="15">
      <c r="A81" s="1" t="s">
        <v>132</v>
      </c>
      <c r="B81" s="3">
        <v>2016</v>
      </c>
      <c r="C81" s="1" t="s">
        <v>220</v>
      </c>
    </row>
    <row r="82" spans="1:4" ht="15">
      <c r="A82" s="1" t="s">
        <v>131</v>
      </c>
      <c r="B82" s="3">
        <v>2016</v>
      </c>
      <c r="C82" s="1" t="s">
        <v>222</v>
      </c>
    </row>
    <row r="83" spans="1:4" ht="15">
      <c r="A83" s="1" t="s">
        <v>130</v>
      </c>
      <c r="B83" s="3">
        <v>2016</v>
      </c>
      <c r="C83" s="1" t="s">
        <v>228</v>
      </c>
    </row>
    <row r="84" spans="1:4" ht="15">
      <c r="A84" s="1" t="s">
        <v>129</v>
      </c>
      <c r="B84" s="3">
        <v>2016</v>
      </c>
      <c r="C84" s="1" t="s">
        <v>212</v>
      </c>
    </row>
    <row r="85" spans="1:4" ht="15">
      <c r="A85" s="1" t="s">
        <v>22</v>
      </c>
      <c r="B85" s="3">
        <v>2016</v>
      </c>
      <c r="C85" s="1" t="s">
        <v>228</v>
      </c>
    </row>
    <row r="86" spans="1:4" ht="15">
      <c r="A86" s="1" t="s">
        <v>128</v>
      </c>
      <c r="B86" s="3">
        <v>2016</v>
      </c>
      <c r="C86" s="1" t="s">
        <v>218</v>
      </c>
    </row>
    <row r="87" spans="1:4" ht="15">
      <c r="A87" s="1" t="s">
        <v>127</v>
      </c>
      <c r="B87" s="3">
        <v>2016</v>
      </c>
      <c r="C87" s="1" t="s">
        <v>223</v>
      </c>
    </row>
    <row r="88" spans="1:4" ht="15">
      <c r="A88" s="1" t="s">
        <v>126</v>
      </c>
      <c r="B88" s="3">
        <v>2016</v>
      </c>
      <c r="C88" s="1" t="s">
        <v>228</v>
      </c>
    </row>
    <row r="89" spans="1:4" ht="15">
      <c r="A89" s="1" t="s">
        <v>125</v>
      </c>
      <c r="B89" s="3">
        <v>2016</v>
      </c>
      <c r="C89" s="1" t="s">
        <v>216</v>
      </c>
    </row>
    <row r="90" spans="1:4" ht="15">
      <c r="A90" s="1" t="s">
        <v>124</v>
      </c>
      <c r="B90" s="3">
        <v>2016</v>
      </c>
      <c r="C90" s="1" t="s">
        <v>228</v>
      </c>
      <c r="D90" s="1" t="s">
        <v>67</v>
      </c>
    </row>
    <row r="91" spans="1:4" ht="15">
      <c r="A91" s="1" t="s">
        <v>135</v>
      </c>
      <c r="B91" s="3">
        <v>2016</v>
      </c>
      <c r="C91" s="1" t="s">
        <v>232</v>
      </c>
    </row>
    <row r="92" spans="1:4" ht="15">
      <c r="A92" s="1" t="s">
        <v>136</v>
      </c>
      <c r="B92" s="3">
        <v>2016</v>
      </c>
      <c r="C92" s="1" t="s">
        <v>233</v>
      </c>
    </row>
    <row r="93" spans="1:4" ht="15">
      <c r="A93" s="1" t="s">
        <v>137</v>
      </c>
      <c r="B93" s="3">
        <v>2016</v>
      </c>
      <c r="C93" s="1" t="s">
        <v>228</v>
      </c>
    </row>
    <row r="94" spans="1:4" ht="15">
      <c r="A94" s="1" t="s">
        <v>138</v>
      </c>
      <c r="B94" s="3">
        <v>2016</v>
      </c>
      <c r="C94" s="1" t="s">
        <v>216</v>
      </c>
    </row>
    <row r="95" spans="1:4" ht="15">
      <c r="A95" s="1" t="s">
        <v>139</v>
      </c>
      <c r="B95" s="3">
        <v>2016</v>
      </c>
      <c r="C95" s="1" t="s">
        <v>216</v>
      </c>
    </row>
    <row r="96" spans="1:4" ht="15">
      <c r="A96" s="1" t="s">
        <v>140</v>
      </c>
      <c r="B96" s="3">
        <v>2016</v>
      </c>
      <c r="C96" s="1" t="s">
        <v>221</v>
      </c>
    </row>
    <row r="97" spans="1:9" ht="15">
      <c r="A97" s="1" t="s">
        <v>141</v>
      </c>
      <c r="B97" s="3">
        <v>2016</v>
      </c>
      <c r="C97" s="1" t="s">
        <v>216</v>
      </c>
    </row>
    <row r="98" spans="1:9">
      <c r="A98" s="7"/>
      <c r="B98" s="8"/>
      <c r="C98" s="7"/>
    </row>
    <row r="99" spans="1:9" ht="15">
      <c r="A99" s="5" t="s">
        <v>68</v>
      </c>
      <c r="B99" s="8"/>
      <c r="C99" s="7"/>
    </row>
    <row r="100" spans="1:9" ht="15">
      <c r="A100" s="5" t="s">
        <v>54</v>
      </c>
      <c r="B100" s="6" t="s">
        <v>69</v>
      </c>
      <c r="C100" s="7"/>
    </row>
    <row r="101" spans="1:9" ht="15">
      <c r="A101" s="1" t="s">
        <v>142</v>
      </c>
      <c r="B101" s="3">
        <v>2014</v>
      </c>
      <c r="C101" s="1" t="s">
        <v>231</v>
      </c>
    </row>
    <row r="102" spans="1:9" ht="15">
      <c r="A102" s="1" t="s">
        <v>42</v>
      </c>
      <c r="B102" s="3">
        <v>2014</v>
      </c>
      <c r="C102" s="1" t="s">
        <v>233</v>
      </c>
    </row>
    <row r="103" spans="1:9" ht="15">
      <c r="A103" s="1" t="s">
        <v>143</v>
      </c>
      <c r="B103" s="3">
        <v>2014</v>
      </c>
      <c r="C103" s="1" t="s">
        <v>220</v>
      </c>
    </row>
    <row r="104" spans="1:9" ht="15">
      <c r="A104" s="1" t="s">
        <v>144</v>
      </c>
      <c r="B104" s="3">
        <v>2014</v>
      </c>
      <c r="C104" s="1" t="s">
        <v>228</v>
      </c>
    </row>
    <row r="105" spans="1:9" ht="15">
      <c r="A105" s="1" t="s">
        <v>40</v>
      </c>
      <c r="B105" s="3">
        <v>2014</v>
      </c>
      <c r="C105" s="1" t="s">
        <v>219</v>
      </c>
      <c r="E105" s="1"/>
    </row>
    <row r="106" spans="1:9" ht="15">
      <c r="A106" s="1" t="s">
        <v>145</v>
      </c>
      <c r="B106" s="3">
        <v>2014</v>
      </c>
      <c r="C106" s="1" t="s">
        <v>220</v>
      </c>
    </row>
    <row r="107" spans="1:9" ht="15">
      <c r="A107" s="1" t="s">
        <v>146</v>
      </c>
      <c r="B107" s="3">
        <v>2014</v>
      </c>
      <c r="C107" s="1" t="s">
        <v>222</v>
      </c>
      <c r="G107" s="1"/>
      <c r="I107" s="1"/>
    </row>
    <row r="108" spans="1:9" ht="15">
      <c r="A108" s="1" t="s">
        <v>38</v>
      </c>
      <c r="B108" s="3">
        <v>2014</v>
      </c>
      <c r="C108" s="1" t="s">
        <v>228</v>
      </c>
    </row>
    <row r="109" spans="1:9" ht="15">
      <c r="A109" s="1" t="s">
        <v>147</v>
      </c>
      <c r="B109" s="3">
        <v>2014</v>
      </c>
      <c r="C109" s="1" t="s">
        <v>216</v>
      </c>
    </row>
    <row r="110" spans="1:9" ht="15">
      <c r="A110" s="1" t="s">
        <v>148</v>
      </c>
      <c r="B110" s="3">
        <v>2014</v>
      </c>
      <c r="C110" s="1" t="s">
        <v>228</v>
      </c>
    </row>
    <row r="111" spans="1:9">
      <c r="A111" s="7"/>
      <c r="B111" s="8"/>
      <c r="C111" s="7"/>
    </row>
    <row r="112" spans="1:9" ht="15">
      <c r="A112" s="5" t="s">
        <v>70</v>
      </c>
      <c r="B112" s="8"/>
      <c r="C112" s="7"/>
    </row>
    <row r="113" spans="1:8" ht="15">
      <c r="A113" s="5" t="s">
        <v>71</v>
      </c>
      <c r="B113" s="8"/>
      <c r="C113" s="7"/>
    </row>
    <row r="114" spans="1:8" ht="15">
      <c r="A114" s="1" t="s">
        <v>16</v>
      </c>
      <c r="B114" s="3">
        <v>2011</v>
      </c>
      <c r="C114" s="1" t="s">
        <v>233</v>
      </c>
      <c r="F114" s="1"/>
    </row>
    <row r="115" spans="1:8" ht="15">
      <c r="A115" s="1" t="s">
        <v>152</v>
      </c>
      <c r="B115" s="3">
        <v>2011</v>
      </c>
      <c r="C115" s="1" t="s">
        <v>214</v>
      </c>
      <c r="F115" s="1"/>
    </row>
    <row r="116" spans="1:8" ht="15">
      <c r="A116" s="1" t="s">
        <v>37</v>
      </c>
      <c r="B116" s="3">
        <v>2012</v>
      </c>
      <c r="C116" s="1" t="s">
        <v>223</v>
      </c>
      <c r="F116" s="1"/>
      <c r="H116" s="1" t="s">
        <v>67</v>
      </c>
    </row>
    <row r="117" spans="1:8" ht="15">
      <c r="A117" s="1" t="s">
        <v>153</v>
      </c>
      <c r="B117" s="3">
        <v>2011</v>
      </c>
      <c r="C117" s="1" t="s">
        <v>222</v>
      </c>
      <c r="E117" s="1"/>
      <c r="F117" s="1"/>
    </row>
    <row r="118" spans="1:8" ht="15">
      <c r="A118" s="1" t="s">
        <v>154</v>
      </c>
      <c r="B118" s="3">
        <v>2012</v>
      </c>
      <c r="C118" s="1" t="s">
        <v>230</v>
      </c>
      <c r="F118" s="1"/>
    </row>
    <row r="119" spans="1:8" ht="15">
      <c r="A119" s="1" t="s">
        <v>155</v>
      </c>
      <c r="B119" s="3">
        <v>2011</v>
      </c>
      <c r="C119" s="1" t="s">
        <v>214</v>
      </c>
      <c r="F119" s="2"/>
    </row>
    <row r="120" spans="1:8" ht="15">
      <c r="A120" s="1" t="s">
        <v>150</v>
      </c>
      <c r="B120" s="3">
        <v>2013</v>
      </c>
      <c r="C120" s="1" t="s">
        <v>230</v>
      </c>
    </row>
    <row r="121" spans="1:8" ht="15">
      <c r="A121" s="1" t="s">
        <v>151</v>
      </c>
      <c r="B121" s="3">
        <v>2011</v>
      </c>
      <c r="C121" s="1" t="s">
        <v>215</v>
      </c>
    </row>
    <row r="122" spans="1:8" ht="15">
      <c r="A122" s="1" t="s">
        <v>149</v>
      </c>
      <c r="B122" s="3">
        <v>2011</v>
      </c>
      <c r="C122" s="1" t="s">
        <v>229</v>
      </c>
    </row>
    <row r="123" spans="1:8" ht="15">
      <c r="A123" s="1" t="s">
        <v>156</v>
      </c>
      <c r="B123" s="3">
        <v>2011</v>
      </c>
      <c r="C123" s="1" t="s">
        <v>229</v>
      </c>
    </row>
    <row r="124" spans="1:8" ht="15">
      <c r="A124" s="1" t="s">
        <v>157</v>
      </c>
      <c r="B124" s="3">
        <v>2011</v>
      </c>
      <c r="C124" s="1" t="s">
        <v>230</v>
      </c>
    </row>
    <row r="125" spans="1:8" ht="15">
      <c r="A125" s="1" t="s">
        <v>158</v>
      </c>
      <c r="B125" s="3">
        <v>2011</v>
      </c>
      <c r="C125" s="1" t="s">
        <v>229</v>
      </c>
    </row>
    <row r="126" spans="1:8" ht="15">
      <c r="A126" s="1" t="s">
        <v>159</v>
      </c>
      <c r="B126" s="3">
        <v>2012</v>
      </c>
      <c r="C126" s="1" t="s">
        <v>230</v>
      </c>
    </row>
    <row r="127" spans="1:8" ht="15">
      <c r="A127" s="1" t="s">
        <v>160</v>
      </c>
      <c r="B127" s="3">
        <v>2012</v>
      </c>
      <c r="C127" s="1" t="s">
        <v>229</v>
      </c>
    </row>
    <row r="128" spans="1:8" ht="15">
      <c r="A128" s="1" t="s">
        <v>48</v>
      </c>
      <c r="B128" s="3">
        <v>2011</v>
      </c>
      <c r="C128" s="1" t="s">
        <v>233</v>
      </c>
    </row>
    <row r="129" spans="1:4" ht="15">
      <c r="A129" s="1" t="s">
        <v>180</v>
      </c>
      <c r="B129" s="4">
        <v>2011</v>
      </c>
      <c r="C129" s="1" t="s">
        <v>212</v>
      </c>
    </row>
    <row r="130" spans="1:4" ht="15">
      <c r="A130" s="5"/>
      <c r="B130" s="6"/>
      <c r="C130" s="5"/>
    </row>
    <row r="131" spans="1:4" ht="15">
      <c r="A131" s="5" t="s">
        <v>72</v>
      </c>
      <c r="B131" s="8"/>
      <c r="C131" s="7"/>
    </row>
    <row r="132" spans="1:4" ht="15">
      <c r="A132" s="5" t="s">
        <v>73</v>
      </c>
      <c r="B132" s="8"/>
      <c r="C132" s="7"/>
    </row>
    <row r="133" spans="1:4" ht="15">
      <c r="A133" s="1" t="s">
        <v>18</v>
      </c>
      <c r="B133" s="3">
        <v>2010</v>
      </c>
      <c r="C133" s="1" t="s">
        <v>223</v>
      </c>
    </row>
    <row r="134" spans="1:4" ht="15">
      <c r="A134" s="1" t="s">
        <v>161</v>
      </c>
      <c r="B134" s="3">
        <v>2010</v>
      </c>
      <c r="C134" s="1" t="s">
        <v>214</v>
      </c>
    </row>
    <row r="135" spans="1:4" ht="15">
      <c r="A135" s="1" t="s">
        <v>162</v>
      </c>
      <c r="B135" s="3">
        <v>2010</v>
      </c>
      <c r="C135" s="1" t="s">
        <v>226</v>
      </c>
    </row>
    <row r="136" spans="1:4" ht="15">
      <c r="A136" s="1" t="s">
        <v>19</v>
      </c>
      <c r="B136" s="3">
        <v>2010</v>
      </c>
      <c r="C136" s="1" t="s">
        <v>223</v>
      </c>
    </row>
    <row r="137" spans="1:4" ht="15">
      <c r="A137" s="1" t="s">
        <v>163</v>
      </c>
      <c r="B137" s="3">
        <v>2010</v>
      </c>
      <c r="C137" s="1" t="s">
        <v>225</v>
      </c>
    </row>
    <row r="138" spans="1:4" ht="15">
      <c r="A138" s="1" t="s">
        <v>49</v>
      </c>
      <c r="B138" s="3">
        <v>2010</v>
      </c>
      <c r="C138" s="1" t="s">
        <v>223</v>
      </c>
      <c r="D138" s="1"/>
    </row>
    <row r="139" spans="1:4" ht="15">
      <c r="A139" s="1" t="s">
        <v>14</v>
      </c>
      <c r="B139" s="3">
        <v>2010</v>
      </c>
      <c r="C139" s="1" t="s">
        <v>233</v>
      </c>
    </row>
    <row r="140" spans="1:4" ht="15">
      <c r="A140" s="1" t="s">
        <v>164</v>
      </c>
      <c r="B140" s="3">
        <v>2010</v>
      </c>
      <c r="C140" s="1" t="s">
        <v>233</v>
      </c>
    </row>
    <row r="141" spans="1:4" ht="15">
      <c r="A141" s="1" t="s">
        <v>165</v>
      </c>
      <c r="B141" s="3">
        <v>2010</v>
      </c>
      <c r="C141" s="1" t="s">
        <v>212</v>
      </c>
    </row>
    <row r="142" spans="1:4" ht="15">
      <c r="A142" s="1" t="s">
        <v>166</v>
      </c>
      <c r="B142" s="3">
        <v>2010</v>
      </c>
      <c r="C142" s="1" t="s">
        <v>225</v>
      </c>
    </row>
    <row r="143" spans="1:4">
      <c r="A143" s="7"/>
      <c r="B143" s="8"/>
      <c r="C143" s="7"/>
    </row>
    <row r="144" spans="1:4" ht="15">
      <c r="A144" s="5"/>
      <c r="B144" s="8"/>
      <c r="C144" s="7"/>
    </row>
    <row r="145" spans="1:8" ht="15">
      <c r="A145" s="5" t="s">
        <v>74</v>
      </c>
      <c r="B145" s="8"/>
      <c r="C145" s="7"/>
    </row>
    <row r="146" spans="1:8" ht="15">
      <c r="A146" s="5" t="s">
        <v>54</v>
      </c>
      <c r="B146" s="6" t="s">
        <v>75</v>
      </c>
      <c r="C146" s="7"/>
    </row>
    <row r="147" spans="1:8" ht="15">
      <c r="A147" s="1" t="s">
        <v>167</v>
      </c>
      <c r="B147" s="3">
        <v>2010</v>
      </c>
      <c r="C147" s="1" t="s">
        <v>225</v>
      </c>
    </row>
    <row r="148" spans="1:8" ht="15">
      <c r="A148" s="1" t="s">
        <v>168</v>
      </c>
      <c r="B148" s="3">
        <v>2010</v>
      </c>
      <c r="C148" s="1" t="s">
        <v>225</v>
      </c>
    </row>
    <row r="149" spans="1:8" ht="15">
      <c r="A149" s="1" t="s">
        <v>21</v>
      </c>
      <c r="B149" s="3">
        <v>2008</v>
      </c>
      <c r="C149" s="1" t="s">
        <v>228</v>
      </c>
    </row>
    <row r="150" spans="1:8" ht="15">
      <c r="A150" s="1" t="s">
        <v>202</v>
      </c>
      <c r="B150" s="3">
        <v>2008</v>
      </c>
      <c r="C150" s="1" t="s">
        <v>222</v>
      </c>
    </row>
    <row r="151" spans="1:8" ht="15">
      <c r="A151" s="1" t="s">
        <v>169</v>
      </c>
      <c r="B151" s="3">
        <v>2010</v>
      </c>
      <c r="C151" s="1" t="s">
        <v>227</v>
      </c>
    </row>
    <row r="152" spans="1:8" ht="15">
      <c r="A152" s="5"/>
      <c r="B152" s="8"/>
      <c r="C152" s="7"/>
    </row>
    <row r="153" spans="1:8" ht="15">
      <c r="A153" s="5" t="s">
        <v>76</v>
      </c>
      <c r="B153" s="8"/>
      <c r="C153" s="7"/>
    </row>
    <row r="154" spans="1:8" ht="15">
      <c r="A154" s="5" t="s">
        <v>54</v>
      </c>
      <c r="B154" s="6" t="s">
        <v>77</v>
      </c>
      <c r="C154" s="7"/>
    </row>
    <row r="155" spans="1:8" ht="15">
      <c r="A155" s="1" t="s">
        <v>27</v>
      </c>
      <c r="B155" s="3">
        <v>2013</v>
      </c>
      <c r="C155" s="1" t="s">
        <v>228</v>
      </c>
    </row>
    <row r="156" spans="1:8" ht="15">
      <c r="A156" s="1" t="s">
        <v>24</v>
      </c>
      <c r="B156" s="3">
        <v>2013</v>
      </c>
      <c r="C156" s="1" t="s">
        <v>225</v>
      </c>
    </row>
    <row r="157" spans="1:8" ht="15">
      <c r="A157" s="1" t="s">
        <v>183</v>
      </c>
      <c r="B157" s="3">
        <v>2013</v>
      </c>
      <c r="C157" s="1" t="s">
        <v>214</v>
      </c>
    </row>
    <row r="158" spans="1:8" ht="15">
      <c r="A158" s="1" t="s">
        <v>184</v>
      </c>
      <c r="B158" s="3">
        <v>2013</v>
      </c>
      <c r="C158" s="1" t="s">
        <v>232</v>
      </c>
    </row>
    <row r="159" spans="1:8" ht="15">
      <c r="A159" s="1" t="s">
        <v>28</v>
      </c>
      <c r="B159" s="3">
        <v>2013</v>
      </c>
      <c r="C159" s="1" t="s">
        <v>225</v>
      </c>
    </row>
    <row r="160" spans="1:8" ht="15">
      <c r="A160" s="1" t="s">
        <v>185</v>
      </c>
      <c r="B160" s="3">
        <v>2013</v>
      </c>
      <c r="C160" s="1" t="s">
        <v>214</v>
      </c>
      <c r="G160" s="1"/>
      <c r="H160" s="1"/>
    </row>
    <row r="161" spans="1:3" ht="15">
      <c r="A161" s="1" t="s">
        <v>31</v>
      </c>
      <c r="B161" s="3">
        <v>2013</v>
      </c>
      <c r="C161" s="1" t="s">
        <v>229</v>
      </c>
    </row>
    <row r="162" spans="1:3" ht="15">
      <c r="A162" s="1" t="s">
        <v>25</v>
      </c>
      <c r="B162" s="3">
        <v>2013</v>
      </c>
      <c r="C162" s="1" t="s">
        <v>220</v>
      </c>
    </row>
    <row r="163" spans="1:3" ht="15">
      <c r="A163" s="1" t="s">
        <v>186</v>
      </c>
      <c r="B163" s="3">
        <v>2013</v>
      </c>
      <c r="C163" s="1" t="s">
        <v>216</v>
      </c>
    </row>
    <row r="164" spans="1:3" ht="15">
      <c r="A164" s="1" t="s">
        <v>30</v>
      </c>
      <c r="B164" s="3">
        <v>2013</v>
      </c>
      <c r="C164" s="1" t="s">
        <v>225</v>
      </c>
    </row>
    <row r="165" spans="1:3" ht="15">
      <c r="A165" s="1" t="s">
        <v>187</v>
      </c>
      <c r="B165" s="3">
        <v>2013</v>
      </c>
      <c r="C165" s="1" t="s">
        <v>228</v>
      </c>
    </row>
    <row r="166" spans="1:3" ht="15">
      <c r="A166" s="1" t="s">
        <v>32</v>
      </c>
      <c r="B166" s="3">
        <v>2013</v>
      </c>
      <c r="C166" s="1" t="s">
        <v>233</v>
      </c>
    </row>
    <row r="167" spans="1:3" ht="15">
      <c r="A167" s="1" t="s">
        <v>188</v>
      </c>
      <c r="B167" s="3">
        <v>2013</v>
      </c>
      <c r="C167" s="1" t="s">
        <v>212</v>
      </c>
    </row>
    <row r="168" spans="1:3" ht="15">
      <c r="A168" s="1" t="s">
        <v>34</v>
      </c>
      <c r="B168" s="3">
        <v>2013</v>
      </c>
      <c r="C168" s="1" t="s">
        <v>223</v>
      </c>
    </row>
    <row r="169" spans="1:3" ht="15">
      <c r="A169" s="1" t="s">
        <v>189</v>
      </c>
      <c r="B169" s="3">
        <v>2013</v>
      </c>
      <c r="C169" s="1" t="s">
        <v>216</v>
      </c>
    </row>
    <row r="170" spans="1:3" ht="15">
      <c r="A170" s="1" t="s">
        <v>26</v>
      </c>
      <c r="B170" s="3">
        <v>2013</v>
      </c>
      <c r="C170" s="1" t="s">
        <v>219</v>
      </c>
    </row>
    <row r="171" spans="1:3" ht="15">
      <c r="A171" s="1" t="s">
        <v>190</v>
      </c>
      <c r="B171" s="3">
        <v>2013</v>
      </c>
      <c r="C171" s="1" t="s">
        <v>225</v>
      </c>
    </row>
    <row r="172" spans="1:3" ht="15">
      <c r="A172" s="1" t="s">
        <v>191</v>
      </c>
      <c r="B172" s="3">
        <v>2013</v>
      </c>
      <c r="C172" s="1" t="s">
        <v>229</v>
      </c>
    </row>
    <row r="173" spans="1:3" ht="15">
      <c r="A173" s="1" t="s">
        <v>192</v>
      </c>
      <c r="B173" s="3">
        <v>2013</v>
      </c>
      <c r="C173" s="1" t="s">
        <v>231</v>
      </c>
    </row>
    <row r="174" spans="1:3" ht="15">
      <c r="A174" s="1" t="s">
        <v>193</v>
      </c>
      <c r="B174" s="3">
        <v>2013</v>
      </c>
      <c r="C174" s="1" t="s">
        <v>232</v>
      </c>
    </row>
    <row r="175" spans="1:3" ht="15">
      <c r="A175" s="1" t="s">
        <v>194</v>
      </c>
      <c r="B175" s="3">
        <v>2013</v>
      </c>
      <c r="C175" s="1" t="s">
        <v>212</v>
      </c>
    </row>
    <row r="176" spans="1:3" ht="15">
      <c r="A176" s="1" t="s">
        <v>195</v>
      </c>
      <c r="B176" s="3">
        <v>2013</v>
      </c>
      <c r="C176" s="1" t="s">
        <v>231</v>
      </c>
    </row>
    <row r="177" spans="1:3" ht="15">
      <c r="A177" s="1" t="s">
        <v>196</v>
      </c>
      <c r="B177" s="3">
        <v>2013</v>
      </c>
      <c r="C177" s="1" t="s">
        <v>214</v>
      </c>
    </row>
    <row r="178" spans="1:3" ht="15">
      <c r="A178" s="1" t="s">
        <v>197</v>
      </c>
      <c r="B178" s="3">
        <v>2013</v>
      </c>
      <c r="C178" s="1" t="s">
        <v>216</v>
      </c>
    </row>
    <row r="179" spans="1:3" ht="15">
      <c r="A179" s="1" t="s">
        <v>198</v>
      </c>
      <c r="B179" s="3">
        <v>2013</v>
      </c>
      <c r="C179" s="1" t="s">
        <v>230</v>
      </c>
    </row>
    <row r="180" spans="1:3" ht="15">
      <c r="A180" s="1" t="s">
        <v>29</v>
      </c>
      <c r="B180" s="3">
        <v>2013</v>
      </c>
      <c r="C180" s="1" t="s">
        <v>220</v>
      </c>
    </row>
    <row r="181" spans="1:3" ht="15">
      <c r="A181" s="1" t="s">
        <v>199</v>
      </c>
      <c r="B181" s="3">
        <v>2013</v>
      </c>
      <c r="C181" s="1" t="s">
        <v>229</v>
      </c>
    </row>
    <row r="182" spans="1:3" ht="15">
      <c r="A182" s="5"/>
      <c r="B182" s="8"/>
      <c r="C182" s="7"/>
    </row>
    <row r="183" spans="1:3" ht="15">
      <c r="A183" s="5" t="s">
        <v>78</v>
      </c>
      <c r="B183" s="8"/>
      <c r="C183" s="7"/>
    </row>
    <row r="184" spans="1:3" ht="15">
      <c r="A184" s="5" t="s">
        <v>54</v>
      </c>
      <c r="B184" s="6" t="s">
        <v>61</v>
      </c>
      <c r="C184" s="7"/>
    </row>
    <row r="185" spans="1:3" ht="15">
      <c r="A185" s="1" t="s">
        <v>200</v>
      </c>
      <c r="B185" s="3">
        <v>2009</v>
      </c>
      <c r="C185" s="9" t="s">
        <v>216</v>
      </c>
    </row>
    <row r="186" spans="1:3" ht="15">
      <c r="A186" s="1" t="s">
        <v>12</v>
      </c>
      <c r="B186" s="3">
        <v>2009</v>
      </c>
      <c r="C186" s="1" t="s">
        <v>233</v>
      </c>
    </row>
    <row r="187" spans="1:3" ht="15">
      <c r="A187" s="1" t="s">
        <v>201</v>
      </c>
      <c r="B187" s="3">
        <v>2009</v>
      </c>
      <c r="C187" s="1" t="s">
        <v>232</v>
      </c>
    </row>
    <row r="188" spans="1:3" ht="15">
      <c r="A188" s="1" t="s">
        <v>13</v>
      </c>
      <c r="B188" s="3">
        <v>2009</v>
      </c>
      <c r="C188" s="1" t="s">
        <v>233</v>
      </c>
    </row>
    <row r="189" spans="1:3" ht="15">
      <c r="A189" s="1" t="s">
        <v>50</v>
      </c>
      <c r="B189" s="3">
        <v>2009</v>
      </c>
      <c r="C189" s="1" t="s">
        <v>223</v>
      </c>
    </row>
    <row r="190" spans="1:3" ht="15">
      <c r="A190" s="5"/>
      <c r="B190" s="8"/>
      <c r="C190" s="7"/>
    </row>
    <row r="191" spans="1:3" ht="15">
      <c r="A191" s="5" t="s">
        <v>79</v>
      </c>
      <c r="B191" s="8"/>
      <c r="C191" s="7"/>
    </row>
    <row r="192" spans="1:3" ht="15">
      <c r="A192" s="5" t="s">
        <v>54</v>
      </c>
      <c r="B192" s="6" t="s">
        <v>63</v>
      </c>
      <c r="C192" s="5"/>
    </row>
    <row r="193" spans="1:4" ht="15">
      <c r="A193" s="1" t="s">
        <v>170</v>
      </c>
      <c r="B193" s="4">
        <v>2011</v>
      </c>
      <c r="C193" s="1" t="s">
        <v>216</v>
      </c>
      <c r="D193" s="1"/>
    </row>
    <row r="194" spans="1:4" ht="15">
      <c r="A194" s="1" t="s">
        <v>211</v>
      </c>
      <c r="B194" s="4">
        <v>2010</v>
      </c>
      <c r="C194" s="1" t="s">
        <v>216</v>
      </c>
      <c r="D194" s="1"/>
    </row>
    <row r="195" spans="1:4" ht="15">
      <c r="A195" s="1" t="s">
        <v>171</v>
      </c>
      <c r="B195" s="4">
        <v>2010</v>
      </c>
      <c r="C195" s="1" t="s">
        <v>225</v>
      </c>
      <c r="D195" s="1"/>
    </row>
    <row r="196" spans="1:4" ht="15">
      <c r="A196" s="1" t="s">
        <v>172</v>
      </c>
      <c r="B196" s="4">
        <v>2010</v>
      </c>
      <c r="C196" s="1" t="s">
        <v>216</v>
      </c>
      <c r="D196" s="1"/>
    </row>
    <row r="197" spans="1:4" ht="15">
      <c r="A197" s="1" t="s">
        <v>173</v>
      </c>
      <c r="B197" s="4">
        <v>2010</v>
      </c>
      <c r="C197" s="1" t="s">
        <v>223</v>
      </c>
      <c r="D197" s="1"/>
    </row>
    <row r="198" spans="1:4" ht="15">
      <c r="A198" s="1" t="s">
        <v>174</v>
      </c>
      <c r="B198" s="4">
        <v>2011</v>
      </c>
      <c r="C198" s="1" t="s">
        <v>232</v>
      </c>
      <c r="D198" s="1"/>
    </row>
    <row r="199" spans="1:4" ht="15">
      <c r="A199" s="1" t="s">
        <v>175</v>
      </c>
      <c r="B199" s="4">
        <v>2011</v>
      </c>
      <c r="C199" s="1" t="s">
        <v>232</v>
      </c>
      <c r="D199" s="1"/>
    </row>
    <row r="200" spans="1:4" ht="15">
      <c r="A200" s="1" t="s">
        <v>176</v>
      </c>
      <c r="B200" s="4">
        <v>2011</v>
      </c>
      <c r="C200" s="1" t="s">
        <v>225</v>
      </c>
      <c r="D200" s="1"/>
    </row>
    <row r="201" spans="1:4" ht="15">
      <c r="A201" s="1" t="s">
        <v>177</v>
      </c>
      <c r="B201" s="4">
        <v>2010</v>
      </c>
      <c r="C201" s="1" t="s">
        <v>222</v>
      </c>
    </row>
    <row r="202" spans="1:4" ht="15">
      <c r="A202" s="1" t="s">
        <v>178</v>
      </c>
      <c r="B202" s="4">
        <v>2011</v>
      </c>
      <c r="C202" s="1" t="s">
        <v>216</v>
      </c>
    </row>
    <row r="203" spans="1:4" ht="15">
      <c r="A203" s="1" t="s">
        <v>179</v>
      </c>
      <c r="B203" s="4">
        <v>2011</v>
      </c>
      <c r="C203" s="1" t="s">
        <v>225</v>
      </c>
    </row>
    <row r="204" spans="1:4" ht="15">
      <c r="A204" s="1" t="s">
        <v>15</v>
      </c>
      <c r="B204" s="4">
        <v>2011</v>
      </c>
      <c r="C204" s="1" t="s">
        <v>233</v>
      </c>
    </row>
    <row r="206" spans="1:4" ht="15">
      <c r="A206" s="1" t="s">
        <v>181</v>
      </c>
      <c r="B206" s="4">
        <v>2011</v>
      </c>
      <c r="C206" s="1" t="s">
        <v>216</v>
      </c>
    </row>
    <row r="207" spans="1:4" ht="15">
      <c r="A207" s="1" t="s">
        <v>47</v>
      </c>
      <c r="B207" s="4">
        <v>2011</v>
      </c>
      <c r="C207" s="1" t="s">
        <v>225</v>
      </c>
    </row>
    <row r="208" spans="1:4" ht="15">
      <c r="A208" s="1" t="s">
        <v>20</v>
      </c>
      <c r="B208" s="4">
        <v>2010</v>
      </c>
      <c r="C208" s="1" t="s">
        <v>223</v>
      </c>
    </row>
    <row r="209" spans="1:7" ht="15">
      <c r="A209" s="1" t="s">
        <v>182</v>
      </c>
      <c r="B209" s="4">
        <v>2011</v>
      </c>
      <c r="C209" s="1" t="s">
        <v>220</v>
      </c>
    </row>
    <row r="211" spans="1:7" ht="15">
      <c r="A211" s="1"/>
      <c r="B211" s="4"/>
      <c r="F211" s="1"/>
      <c r="G211" s="1"/>
    </row>
    <row r="218" spans="1:7" ht="15">
      <c r="A218" s="1"/>
    </row>
    <row r="219" spans="1:7" ht="15">
      <c r="A219" s="1"/>
    </row>
    <row r="220" spans="1:7" ht="15">
      <c r="A220" s="1"/>
    </row>
    <row r="221" spans="1:7" ht="15">
      <c r="A221" s="1"/>
    </row>
    <row r="222" spans="1:7" ht="15">
      <c r="A222" s="1"/>
    </row>
    <row r="223" spans="1:7" ht="15">
      <c r="A223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</vt:lpstr>
      <vt:lpstr>seznam 2023</vt:lpstr>
      <vt:lpstr>seznam 2022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Kabak</dc:creator>
  <cp:lastModifiedBy>Kamila Jakšová</cp:lastModifiedBy>
  <cp:lastPrinted>2023-05-08T12:46:21Z</cp:lastPrinted>
  <dcterms:created xsi:type="dcterms:W3CDTF">2007-05-11T16:05:04Z</dcterms:created>
  <dcterms:modified xsi:type="dcterms:W3CDTF">2023-05-08T12:59:54Z</dcterms:modified>
</cp:coreProperties>
</file>