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585" windowWidth="24615" windowHeight="13740" activeTab="6"/>
  </bookViews>
  <sheets>
    <sheet name="8192_Zacinajici zakyne A" sheetId="1" r:id="rId1"/>
    <sheet name="8193_Zacinajici zakyne B" sheetId="2" r:id="rId2"/>
    <sheet name="8194_V.liga" sheetId="3" r:id="rId3"/>
    <sheet name="8195_IV.liga" sheetId="4" r:id="rId4"/>
    <sheet name="8196_III.liga" sheetId="5" r:id="rId5"/>
    <sheet name="8197_II.liga" sheetId="6" r:id="rId6"/>
    <sheet name="8198_I.liga" sheetId="7" r:id="rId7"/>
    <sheet name="rozhodci" sheetId="8" r:id="rId8"/>
    <sheet name="poznamky" sheetId="9" r:id="rId9"/>
  </sheets>
  <calcPr calcId="145621"/>
</workbook>
</file>

<file path=xl/calcChain.xml><?xml version="1.0" encoding="utf-8"?>
<calcChain xmlns="http://schemas.openxmlformats.org/spreadsheetml/2006/main">
  <c r="AA14" i="7" l="1"/>
  <c r="W9" i="7"/>
  <c r="S9" i="7"/>
  <c r="O9" i="7"/>
  <c r="K9" i="7"/>
  <c r="AA13" i="7"/>
  <c r="W11" i="7"/>
  <c r="S11" i="7"/>
  <c r="O11" i="7"/>
  <c r="K11" i="7"/>
  <c r="AA12" i="7"/>
  <c r="W12" i="7"/>
  <c r="S12" i="7"/>
  <c r="O12" i="7"/>
  <c r="K12" i="7"/>
  <c r="AA11" i="7"/>
  <c r="W10" i="7"/>
  <c r="S10" i="7"/>
  <c r="O10" i="7"/>
  <c r="K10" i="7"/>
  <c r="AA10" i="7"/>
  <c r="W13" i="7"/>
  <c r="S13" i="7"/>
  <c r="O13" i="7"/>
  <c r="K13" i="7"/>
  <c r="AA9" i="7"/>
  <c r="W7" i="7"/>
  <c r="S7" i="7"/>
  <c r="O7" i="7"/>
  <c r="K7" i="7"/>
  <c r="AA8" i="7"/>
  <c r="W8" i="7"/>
  <c r="S8" i="7"/>
  <c r="O8" i="7"/>
  <c r="K8" i="7"/>
  <c r="AA7" i="7"/>
  <c r="W14" i="7"/>
  <c r="S14" i="7"/>
  <c r="O14" i="7"/>
  <c r="K14" i="7"/>
  <c r="W7" i="6"/>
  <c r="S7" i="6"/>
  <c r="O7" i="6"/>
  <c r="K7" i="6"/>
  <c r="W13" i="6"/>
  <c r="S13" i="6"/>
  <c r="O13" i="6"/>
  <c r="K13" i="6"/>
  <c r="W14" i="6"/>
  <c r="S14" i="6"/>
  <c r="O14" i="6"/>
  <c r="K14" i="6"/>
  <c r="W11" i="6"/>
  <c r="S11" i="6"/>
  <c r="O11" i="6"/>
  <c r="K11" i="6"/>
  <c r="W10" i="6"/>
  <c r="S10" i="6"/>
  <c r="O10" i="6"/>
  <c r="K10" i="6"/>
  <c r="W9" i="6"/>
  <c r="S9" i="6"/>
  <c r="O9" i="6"/>
  <c r="K9" i="6"/>
  <c r="W8" i="6"/>
  <c r="S8" i="6"/>
  <c r="O8" i="6"/>
  <c r="K8" i="6"/>
  <c r="W16" i="6"/>
  <c r="S16" i="6"/>
  <c r="O16" i="6"/>
  <c r="K16" i="6"/>
  <c r="W15" i="6"/>
  <c r="S15" i="6"/>
  <c r="O15" i="6"/>
  <c r="K15" i="6"/>
  <c r="W12" i="6"/>
  <c r="S12" i="6"/>
  <c r="O12" i="6"/>
  <c r="K12" i="6"/>
  <c r="W21" i="5"/>
  <c r="S21" i="5"/>
  <c r="O21" i="5"/>
  <c r="K21" i="5"/>
  <c r="W22" i="5"/>
  <c r="S22" i="5"/>
  <c r="O22" i="5"/>
  <c r="K22" i="5"/>
  <c r="W25" i="5"/>
  <c r="S25" i="5"/>
  <c r="O25" i="5"/>
  <c r="K25" i="5"/>
  <c r="W23" i="5"/>
  <c r="S23" i="5"/>
  <c r="O23" i="5"/>
  <c r="K23" i="5"/>
  <c r="W24" i="5"/>
  <c r="S24" i="5"/>
  <c r="O24" i="5"/>
  <c r="K24" i="5"/>
  <c r="W20" i="5"/>
  <c r="S20" i="5"/>
  <c r="O20" i="5"/>
  <c r="K20" i="5"/>
  <c r="W12" i="5"/>
  <c r="S12" i="5"/>
  <c r="O12" i="5"/>
  <c r="K12" i="5"/>
  <c r="W14" i="5"/>
  <c r="S14" i="5"/>
  <c r="O14" i="5"/>
  <c r="K14" i="5"/>
  <c r="W11" i="5"/>
  <c r="S11" i="5"/>
  <c r="O11" i="5"/>
  <c r="K11" i="5"/>
  <c r="W16" i="5"/>
  <c r="S16" i="5"/>
  <c r="O16" i="5"/>
  <c r="K16" i="5"/>
  <c r="W18" i="5"/>
  <c r="S18" i="5"/>
  <c r="O18" i="5"/>
  <c r="K18" i="5"/>
  <c r="W13" i="5"/>
  <c r="S13" i="5"/>
  <c r="O13" i="5"/>
  <c r="K13" i="5"/>
  <c r="W17" i="5"/>
  <c r="S17" i="5"/>
  <c r="O17" i="5"/>
  <c r="K17" i="5"/>
  <c r="W9" i="5"/>
  <c r="S9" i="5"/>
  <c r="O9" i="5"/>
  <c r="K9" i="5"/>
  <c r="W8" i="5"/>
  <c r="S8" i="5"/>
  <c r="O8" i="5"/>
  <c r="K8" i="5"/>
  <c r="W19" i="5"/>
  <c r="S19" i="5"/>
  <c r="O19" i="5"/>
  <c r="K19" i="5"/>
  <c r="W7" i="5"/>
  <c r="S7" i="5"/>
  <c r="O7" i="5"/>
  <c r="K7" i="5"/>
  <c r="W15" i="5"/>
  <c r="S15" i="5"/>
  <c r="O15" i="5"/>
  <c r="K15" i="5"/>
  <c r="W10" i="5"/>
  <c r="S10" i="5"/>
  <c r="O10" i="5"/>
  <c r="K10" i="5"/>
  <c r="AA17" i="5"/>
  <c r="W17" i="4"/>
  <c r="S17" i="4"/>
  <c r="O17" i="4"/>
  <c r="K17" i="4"/>
  <c r="W16" i="4"/>
  <c r="S16" i="4"/>
  <c r="O16" i="4"/>
  <c r="K16" i="4"/>
  <c r="W15" i="4"/>
  <c r="S15" i="4"/>
  <c r="O15" i="4"/>
  <c r="K15" i="4"/>
  <c r="W11" i="4"/>
  <c r="S11" i="4"/>
  <c r="O11" i="4"/>
  <c r="K11" i="4"/>
  <c r="W10" i="4"/>
  <c r="S10" i="4"/>
  <c r="O10" i="4"/>
  <c r="K10" i="4"/>
  <c r="W14" i="4"/>
  <c r="S14" i="4"/>
  <c r="O14" i="4"/>
  <c r="K14" i="4"/>
  <c r="W12" i="4"/>
  <c r="S12" i="4"/>
  <c r="O12" i="4"/>
  <c r="K12" i="4"/>
  <c r="W8" i="4"/>
  <c r="S8" i="4"/>
  <c r="O8" i="4"/>
  <c r="K8" i="4"/>
  <c r="W13" i="4"/>
  <c r="S13" i="4"/>
  <c r="O13" i="4"/>
  <c r="K13" i="4"/>
  <c r="W9" i="4"/>
  <c r="S9" i="4"/>
  <c r="O9" i="4"/>
  <c r="K9" i="4"/>
  <c r="W7" i="4"/>
  <c r="S7" i="4"/>
  <c r="O7" i="4"/>
  <c r="K7" i="4"/>
  <c r="W18" i="3"/>
  <c r="S18" i="3"/>
  <c r="O18" i="3"/>
  <c r="K18" i="3"/>
  <c r="W14" i="3"/>
  <c r="S14" i="3"/>
  <c r="O14" i="3"/>
  <c r="K14" i="3"/>
  <c r="W17" i="3"/>
  <c r="S17" i="3"/>
  <c r="O17" i="3"/>
  <c r="K17" i="3"/>
  <c r="W15" i="3"/>
  <c r="S15" i="3"/>
  <c r="O15" i="3"/>
  <c r="K15" i="3"/>
  <c r="W12" i="3"/>
  <c r="S12" i="3"/>
  <c r="O12" i="3"/>
  <c r="K12" i="3"/>
  <c r="W10" i="3"/>
  <c r="S10" i="3"/>
  <c r="O10" i="3"/>
  <c r="K10" i="3"/>
  <c r="W13" i="3"/>
  <c r="S13" i="3"/>
  <c r="O13" i="3"/>
  <c r="K13" i="3"/>
  <c r="W19" i="3"/>
  <c r="S19" i="3"/>
  <c r="O19" i="3"/>
  <c r="K19" i="3"/>
  <c r="W16" i="3"/>
  <c r="S16" i="3"/>
  <c r="O16" i="3"/>
  <c r="K16" i="3"/>
  <c r="W8" i="3"/>
  <c r="S8" i="3"/>
  <c r="O8" i="3"/>
  <c r="K8" i="3"/>
  <c r="W7" i="3"/>
  <c r="S7" i="3"/>
  <c r="O7" i="3"/>
  <c r="K7" i="3"/>
  <c r="W11" i="3"/>
  <c r="S11" i="3"/>
  <c r="O11" i="3"/>
  <c r="K11" i="3"/>
  <c r="W9" i="3"/>
  <c r="S9" i="3"/>
  <c r="O9" i="3"/>
  <c r="K9" i="3"/>
  <c r="W22" i="2"/>
  <c r="S22" i="2"/>
  <c r="O22" i="2"/>
  <c r="K22" i="2"/>
  <c r="W12" i="1"/>
  <c r="S12" i="1"/>
  <c r="O12" i="1"/>
  <c r="K12" i="1"/>
  <c r="W15" i="1"/>
  <c r="S15" i="1"/>
  <c r="O15" i="1"/>
  <c r="K15" i="1"/>
  <c r="W18" i="1"/>
  <c r="S18" i="1"/>
  <c r="O18" i="1"/>
  <c r="K18" i="1"/>
  <c r="AA18" i="1"/>
  <c r="W10" i="1"/>
  <c r="S10" i="1"/>
  <c r="O10" i="1"/>
  <c r="K10" i="1"/>
  <c r="X10" i="1" s="1"/>
  <c r="AA17" i="1"/>
  <c r="W8" i="1"/>
  <c r="S8" i="1"/>
  <c r="O8" i="1"/>
  <c r="K8" i="1"/>
  <c r="AA16" i="1"/>
  <c r="W7" i="1"/>
  <c r="S7" i="1"/>
  <c r="O7" i="1"/>
  <c r="K7" i="1"/>
  <c r="AA15" i="1"/>
  <c r="AA14" i="1"/>
  <c r="W16" i="1"/>
  <c r="S16" i="1"/>
  <c r="O16" i="1"/>
  <c r="K16" i="1"/>
  <c r="AA13" i="1"/>
  <c r="W14" i="1"/>
  <c r="S14" i="1"/>
  <c r="O14" i="1"/>
  <c r="K14" i="1"/>
  <c r="AA12" i="1"/>
  <c r="W17" i="1"/>
  <c r="S17" i="1"/>
  <c r="O17" i="1"/>
  <c r="K17" i="1"/>
  <c r="AA11" i="1"/>
  <c r="AA10" i="1"/>
  <c r="W13" i="1"/>
  <c r="S13" i="1"/>
  <c r="O13" i="1"/>
  <c r="K13" i="1"/>
  <c r="AA9" i="1"/>
  <c r="W11" i="1"/>
  <c r="S11" i="1"/>
  <c r="O11" i="1"/>
  <c r="K11" i="1"/>
  <c r="AA8" i="1"/>
  <c r="W9" i="1"/>
  <c r="S9" i="1"/>
  <c r="O9" i="1"/>
  <c r="K9" i="1"/>
  <c r="AA7" i="1"/>
  <c r="X11" i="7" l="1"/>
  <c r="X13" i="7"/>
  <c r="X8" i="7"/>
  <c r="X7" i="7"/>
  <c r="X12" i="7"/>
  <c r="X9" i="7"/>
  <c r="X14" i="7"/>
  <c r="X10" i="7"/>
  <c r="X12" i="6"/>
  <c r="X16" i="6"/>
  <c r="X8" i="6"/>
  <c r="X9" i="6"/>
  <c r="X10" i="6"/>
  <c r="X14" i="6"/>
  <c r="X13" i="6"/>
  <c r="X7" i="6"/>
  <c r="X11" i="6"/>
  <c r="X15" i="6"/>
  <c r="X15" i="5"/>
  <c r="X7" i="5"/>
  <c r="X19" i="5"/>
  <c r="X9" i="5"/>
  <c r="X17" i="5"/>
  <c r="X13" i="5"/>
  <c r="X16" i="5"/>
  <c r="X11" i="5"/>
  <c r="X14" i="5"/>
  <c r="X12" i="5"/>
  <c r="X24" i="5"/>
  <c r="X23" i="5"/>
  <c r="X25" i="5"/>
  <c r="X22" i="5"/>
  <c r="X21" i="5"/>
  <c r="X18" i="5"/>
  <c r="X20" i="5"/>
  <c r="X10" i="5"/>
  <c r="X8" i="5"/>
  <c r="X15" i="4"/>
  <c r="X16" i="4"/>
  <c r="X17" i="4"/>
  <c r="X12" i="4"/>
  <c r="X14" i="4"/>
  <c r="X10" i="4"/>
  <c r="X11" i="4"/>
  <c r="X7" i="4"/>
  <c r="X9" i="4"/>
  <c r="X13" i="4"/>
  <c r="X8" i="4"/>
  <c r="X15" i="3"/>
  <c r="X17" i="3"/>
  <c r="X14" i="3"/>
  <c r="X18" i="3"/>
  <c r="X16" i="3"/>
  <c r="X19" i="3"/>
  <c r="X13" i="3"/>
  <c r="X10" i="3"/>
  <c r="X12" i="3"/>
  <c r="X11" i="3"/>
  <c r="X7" i="3"/>
  <c r="X8" i="3"/>
  <c r="X9" i="3"/>
  <c r="X22" i="2"/>
  <c r="X12" i="1"/>
  <c r="X17" i="1"/>
  <c r="X7" i="1"/>
  <c r="X13" i="1"/>
  <c r="X18" i="1"/>
  <c r="X16" i="1"/>
  <c r="X9" i="1"/>
  <c r="X11" i="1"/>
  <c r="X14" i="1"/>
  <c r="X8" i="1"/>
  <c r="Z13" i="1"/>
  <c r="Z14" i="1"/>
  <c r="Z11" i="1"/>
  <c r="Z12" i="1"/>
  <c r="Z16" i="1"/>
  <c r="Z17" i="1"/>
  <c r="Z18" i="1"/>
  <c r="Z15" i="1"/>
  <c r="Z10" i="1"/>
  <c r="Z7" i="1"/>
  <c r="Z9" i="1"/>
  <c r="Z8" i="1"/>
  <c r="X15" i="1"/>
  <c r="Z11" i="7" l="1"/>
  <c r="Z14" i="7"/>
  <c r="Z12" i="7"/>
  <c r="Z13" i="7"/>
  <c r="Z10" i="7"/>
  <c r="Z7" i="7"/>
  <c r="Z8" i="7"/>
  <c r="Z9" i="7"/>
  <c r="AA17" i="6" l="1"/>
  <c r="Z17" i="6"/>
  <c r="AA16" i="6"/>
  <c r="Z16" i="6"/>
  <c r="AA15" i="6"/>
  <c r="Z15" i="6"/>
  <c r="AA14" i="6"/>
  <c r="Z14" i="6"/>
  <c r="AA13" i="6"/>
  <c r="Z13" i="6"/>
  <c r="AA12" i="6"/>
  <c r="Z12" i="6"/>
  <c r="AA11" i="6"/>
  <c r="Z11" i="6"/>
  <c r="AA10" i="6"/>
  <c r="Z10" i="6"/>
  <c r="AA9" i="6"/>
  <c r="Z9" i="6"/>
  <c r="AA8" i="6"/>
  <c r="Z8" i="6"/>
  <c r="AA7" i="6"/>
  <c r="Z7" i="6"/>
  <c r="AA33" i="5"/>
  <c r="AA32" i="5"/>
  <c r="AA31" i="5"/>
  <c r="AA30" i="5"/>
  <c r="AA29" i="5"/>
  <c r="AA28" i="5"/>
  <c r="AA27" i="5"/>
  <c r="AA26" i="5"/>
  <c r="AA25" i="5"/>
  <c r="AA24" i="5"/>
  <c r="AA23" i="5"/>
  <c r="AA22" i="5"/>
  <c r="AA21" i="5"/>
  <c r="AA20" i="5"/>
  <c r="AA19" i="5"/>
  <c r="AA18" i="5"/>
  <c r="AA16" i="5"/>
  <c r="AA15" i="5"/>
  <c r="AA14" i="5"/>
  <c r="AA13" i="5"/>
  <c r="AA12" i="5"/>
  <c r="AA11" i="5"/>
  <c r="AA10" i="5"/>
  <c r="AA9" i="5"/>
  <c r="AA8" i="5"/>
  <c r="AA7" i="5"/>
  <c r="AA17" i="4"/>
  <c r="AA16" i="4"/>
  <c r="AA15" i="4"/>
  <c r="AA14" i="4"/>
  <c r="AA13" i="4"/>
  <c r="AA12" i="4"/>
  <c r="AA11" i="4"/>
  <c r="AA10" i="4"/>
  <c r="AA9" i="4"/>
  <c r="AA8" i="4"/>
  <c r="AA7" i="4"/>
  <c r="AA19" i="3"/>
  <c r="AA18" i="3"/>
  <c r="AA17" i="3"/>
  <c r="AA16" i="3"/>
  <c r="AA15" i="3"/>
  <c r="AA14" i="3"/>
  <c r="AA13" i="3"/>
  <c r="AA12" i="3"/>
  <c r="AA11" i="3"/>
  <c r="AA10" i="3"/>
  <c r="AA9" i="3"/>
  <c r="AA8" i="3"/>
  <c r="AA7" i="3"/>
  <c r="W26" i="2"/>
  <c r="S26" i="2"/>
  <c r="O26" i="2"/>
  <c r="K26" i="2"/>
  <c r="W13" i="2"/>
  <c r="S13" i="2"/>
  <c r="O13" i="2"/>
  <c r="K13" i="2"/>
  <c r="W16" i="2"/>
  <c r="S16" i="2"/>
  <c r="O16" i="2"/>
  <c r="K16" i="2"/>
  <c r="W24" i="2"/>
  <c r="S24" i="2"/>
  <c r="O24" i="2"/>
  <c r="K24" i="2"/>
  <c r="W25" i="2"/>
  <c r="S25" i="2"/>
  <c r="O25" i="2"/>
  <c r="K25" i="2"/>
  <c r="AA26" i="2"/>
  <c r="AA25" i="2"/>
  <c r="W10" i="2"/>
  <c r="S10" i="2"/>
  <c r="O10" i="2"/>
  <c r="K10" i="2"/>
  <c r="AA24" i="2"/>
  <c r="W12" i="2"/>
  <c r="S12" i="2"/>
  <c r="O12" i="2"/>
  <c r="K12" i="2"/>
  <c r="AA23" i="2"/>
  <c r="W19" i="2"/>
  <c r="S19" i="2"/>
  <c r="O19" i="2"/>
  <c r="K19" i="2"/>
  <c r="AA22" i="2"/>
  <c r="AA21" i="2"/>
  <c r="W8" i="2"/>
  <c r="S8" i="2"/>
  <c r="O8" i="2"/>
  <c r="K8" i="2"/>
  <c r="AA20" i="2"/>
  <c r="W17" i="2"/>
  <c r="S17" i="2"/>
  <c r="O17" i="2"/>
  <c r="K17" i="2"/>
  <c r="AA19" i="2"/>
  <c r="W14" i="2"/>
  <c r="S14" i="2"/>
  <c r="O14" i="2"/>
  <c r="K14" i="2"/>
  <c r="AA18" i="2"/>
  <c r="AA17" i="2"/>
  <c r="AA16" i="2"/>
  <c r="W23" i="2"/>
  <c r="S23" i="2"/>
  <c r="O23" i="2"/>
  <c r="K23" i="2"/>
  <c r="AA15" i="2"/>
  <c r="W21" i="2"/>
  <c r="S21" i="2"/>
  <c r="O21" i="2"/>
  <c r="K21" i="2"/>
  <c r="AA14" i="2"/>
  <c r="AA13" i="2"/>
  <c r="W9" i="2"/>
  <c r="S9" i="2"/>
  <c r="O9" i="2"/>
  <c r="K9" i="2"/>
  <c r="AA12" i="2"/>
  <c r="W18" i="2"/>
  <c r="S18" i="2"/>
  <c r="O18" i="2"/>
  <c r="K18" i="2"/>
  <c r="AA11" i="2"/>
  <c r="W11" i="2"/>
  <c r="S11" i="2"/>
  <c r="O11" i="2"/>
  <c r="K11" i="2"/>
  <c r="AA10" i="2"/>
  <c r="AA9" i="2"/>
  <c r="W20" i="2"/>
  <c r="S20" i="2"/>
  <c r="O20" i="2"/>
  <c r="K20" i="2"/>
  <c r="AA8" i="2"/>
  <c r="W7" i="2"/>
  <c r="S7" i="2"/>
  <c r="O7" i="2"/>
  <c r="K7" i="2"/>
  <c r="AA7" i="2"/>
  <c r="W15" i="2"/>
  <c r="S15" i="2"/>
  <c r="O15" i="2"/>
  <c r="K15" i="2"/>
  <c r="Z10" i="4" l="1"/>
  <c r="Z8" i="4"/>
  <c r="Z11" i="4"/>
  <c r="Z9" i="4"/>
  <c r="Z7" i="4"/>
  <c r="X25" i="2"/>
  <c r="X10" i="2"/>
  <c r="X26" i="2"/>
  <c r="X13" i="2"/>
  <c r="X23" i="2"/>
  <c r="X21" i="2"/>
  <c r="X9" i="2"/>
  <c r="X18" i="2"/>
  <c r="X11" i="2"/>
  <c r="X20" i="2"/>
  <c r="X7" i="2"/>
  <c r="X16" i="2"/>
  <c r="X24" i="2"/>
  <c r="X12" i="2"/>
  <c r="X19" i="2"/>
  <c r="X17" i="2"/>
  <c r="X8" i="2"/>
  <c r="X14" i="2"/>
  <c r="X15" i="2"/>
  <c r="Z17" i="5" l="1"/>
  <c r="Z7" i="5"/>
  <c r="Z25" i="5"/>
  <c r="Z30" i="5"/>
  <c r="Z11" i="5"/>
  <c r="Z12" i="5"/>
  <c r="Z18" i="5"/>
  <c r="Z14" i="5"/>
  <c r="Z15" i="5"/>
  <c r="Z16" i="5"/>
  <c r="Z13" i="4"/>
  <c r="Z15" i="4"/>
  <c r="Z14" i="4"/>
  <c r="Z16" i="4"/>
  <c r="Z12" i="4"/>
  <c r="Z15" i="3"/>
  <c r="Z21" i="2"/>
  <c r="Z23" i="2"/>
  <c r="Z16" i="2"/>
  <c r="Z10" i="2"/>
  <c r="Z12" i="2"/>
  <c r="Z13" i="2"/>
  <c r="Z11" i="2"/>
  <c r="Z8" i="2"/>
  <c r="Z25" i="2"/>
  <c r="Z24" i="2"/>
  <c r="Z18" i="3"/>
  <c r="Z19" i="3"/>
  <c r="Z11" i="3"/>
  <c r="Z7" i="3"/>
  <c r="Z10" i="3"/>
  <c r="Z8" i="3"/>
  <c r="Z9" i="3"/>
  <c r="Z19" i="2"/>
  <c r="Z18" i="2"/>
  <c r="Z17" i="2"/>
  <c r="Z14" i="2"/>
  <c r="Z31" i="5" l="1"/>
  <c r="Z19" i="5"/>
  <c r="Z29" i="5"/>
  <c r="Z10" i="5"/>
  <c r="Z20" i="5"/>
  <c r="Z22" i="5"/>
  <c r="Z8" i="5"/>
  <c r="Z13" i="5"/>
  <c r="Z23" i="5"/>
  <c r="Z9" i="5"/>
  <c r="Z24" i="5"/>
  <c r="Z21" i="5"/>
  <c r="Z28" i="5"/>
  <c r="Z26" i="5"/>
  <c r="Z27" i="5"/>
  <c r="Z33" i="5"/>
  <c r="Z32" i="5"/>
  <c r="Z17" i="4"/>
  <c r="Z13" i="3"/>
  <c r="Z14" i="3"/>
  <c r="Z16" i="3"/>
  <c r="Z17" i="3"/>
  <c r="Z12" i="3"/>
  <c r="Z20" i="2"/>
  <c r="Z22" i="2"/>
  <c r="Z15" i="2"/>
  <c r="Z7" i="2"/>
  <c r="Z9" i="2"/>
  <c r="Z26" i="2"/>
</calcChain>
</file>

<file path=xl/sharedStrings.xml><?xml version="1.0" encoding="utf-8"?>
<sst xmlns="http://schemas.openxmlformats.org/spreadsheetml/2006/main" count="607" uniqueCount="191">
  <si>
    <t>Přebor města Ostravy</t>
  </si>
  <si>
    <t>12.11.2023</t>
  </si>
  <si>
    <t>Začínající žákyně A</t>
  </si>
  <si>
    <t>řazení 1</t>
  </si>
  <si>
    <t>pořadí</t>
  </si>
  <si>
    <t>ev. č./č.družstva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</si>
  <si>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</si>
  <si>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</si>
  <si>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</si>
  <si>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</si>
  <si>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</si>
  <si>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</si>
  <si>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</si>
  <si>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</si>
  <si>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</si>
  <si>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</si>
  <si>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</si>
  <si>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</si>
  <si>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</si>
  <si>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pozn</t>
  </si>
  <si>
    <t>řazení 2</t>
  </si>
  <si>
    <t>řazení 3</t>
  </si>
  <si>
    <t>přihlášeno po uzávěrce</t>
  </si>
  <si>
    <t>Čížová Jolana</t>
  </si>
  <si>
    <t>GK Vítkovice</t>
  </si>
  <si>
    <t>Adamíková, Prutkayová</t>
  </si>
  <si>
    <t>Havlíčková Viktorie</t>
  </si>
  <si>
    <t>Lochman Layla</t>
  </si>
  <si>
    <t>Dokoupilová Kateřina</t>
  </si>
  <si>
    <t>T.J. Sokol Moravská Ostrava 1</t>
  </si>
  <si>
    <t>Olšarová, Kisza</t>
  </si>
  <si>
    <t>Jakovidu Eleni</t>
  </si>
  <si>
    <t>Karlová Anna</t>
  </si>
  <si>
    <t>Petlachová Ema</t>
  </si>
  <si>
    <t>TJ Prostějov</t>
  </si>
  <si>
    <t>Lukášová, Ponížilová</t>
  </si>
  <si>
    <t>Popelková Helena</t>
  </si>
  <si>
    <t>Čápová Barbora</t>
  </si>
  <si>
    <t>Dvořáková Alice</t>
  </si>
  <si>
    <t>Grossmannová Aneta</t>
  </si>
  <si>
    <t>TJ VOKD Ostrava-Poruba</t>
  </si>
  <si>
    <t>Dede</t>
  </si>
  <si>
    <t>Janotová Zora</t>
  </si>
  <si>
    <t>Začínající žákyně B</t>
  </si>
  <si>
    <t>Leinonen Aura</t>
  </si>
  <si>
    <t>Najdeková</t>
  </si>
  <si>
    <t>Lachová Vanessa</t>
  </si>
  <si>
    <t>SGC Ostrava</t>
  </si>
  <si>
    <t>Kolektiv trenérů</t>
  </si>
  <si>
    <t>Pernicová Madlen</t>
  </si>
  <si>
    <t>Rychlá Zuzana</t>
  </si>
  <si>
    <t>Borková Zita</t>
  </si>
  <si>
    <t>Tešnarová Ema</t>
  </si>
  <si>
    <t>Víchová Elen</t>
  </si>
  <si>
    <t>Adamcová Laura</t>
  </si>
  <si>
    <t>Markevičová Ela</t>
  </si>
  <si>
    <t>Stankovičová Melissa</t>
  </si>
  <si>
    <t>Taubeová Natálie</t>
  </si>
  <si>
    <t>Tomsová Viktorie</t>
  </si>
  <si>
    <t>Koždoňová Agáta</t>
  </si>
  <si>
    <t>Krejčová</t>
  </si>
  <si>
    <t>Špoková Veronika</t>
  </si>
  <si>
    <t>Šlebodová Elena</t>
  </si>
  <si>
    <t>Kildiusheva Liudmyla</t>
  </si>
  <si>
    <t>Kostková Kristýna</t>
  </si>
  <si>
    <t>Zvonková Nelli</t>
  </si>
  <si>
    <t>Přečková Sofie</t>
  </si>
  <si>
    <t>Chalachánová Sofie</t>
  </si>
  <si>
    <t>V.liga</t>
  </si>
  <si>
    <t>Farníková Vivien</t>
  </si>
  <si>
    <t>Hynek</t>
  </si>
  <si>
    <t>Marszolková Julie</t>
  </si>
  <si>
    <t>Suchá Liliana</t>
  </si>
  <si>
    <t>Prutkayová</t>
  </si>
  <si>
    <t>Šilerová Elen</t>
  </si>
  <si>
    <t>Ághová Zara</t>
  </si>
  <si>
    <t>Orliczková, Smolecová</t>
  </si>
  <si>
    <t>Kovařčíková Mia</t>
  </si>
  <si>
    <t>Kráčalíková Barbora</t>
  </si>
  <si>
    <t>Prouzová Tereza</t>
  </si>
  <si>
    <t>Šperlínová Marika</t>
  </si>
  <si>
    <t>Janiczková Kateřina</t>
  </si>
  <si>
    <t>TJ TŽ Třinec</t>
  </si>
  <si>
    <t>Jakešová, Orliczková</t>
  </si>
  <si>
    <t>Nieslaniková Nikola</t>
  </si>
  <si>
    <t>Pašková Viktorie</t>
  </si>
  <si>
    <t>Pszczolková Ella</t>
  </si>
  <si>
    <t>IV.liga</t>
  </si>
  <si>
    <t>Klosová Agáta</t>
  </si>
  <si>
    <t>Křižoščaková Sára</t>
  </si>
  <si>
    <t>Mlynářová Liliana</t>
  </si>
  <si>
    <t>Ulehlová Anna</t>
  </si>
  <si>
    <t>Lišková Lucie</t>
  </si>
  <si>
    <t>7.11.2023 15:05</t>
  </si>
  <si>
    <t>Matúšová Natálie</t>
  </si>
  <si>
    <t>Adamíková</t>
  </si>
  <si>
    <t>Martincová Lucie</t>
  </si>
  <si>
    <t>Lukášová</t>
  </si>
  <si>
    <t>7.11.2023 14:57</t>
  </si>
  <si>
    <t>Strnadová Amálie</t>
  </si>
  <si>
    <t>Stříbná Julie</t>
  </si>
  <si>
    <t>Šimíčková Karolína</t>
  </si>
  <si>
    <t>Besarab Alisa</t>
  </si>
  <si>
    <t>III.liga</t>
  </si>
  <si>
    <t>Friedrichová Dominika</t>
  </si>
  <si>
    <t>Grmelová, Hájková, Lišková</t>
  </si>
  <si>
    <t>Hlávková Nela</t>
  </si>
  <si>
    <t>Najdeková Natálie</t>
  </si>
  <si>
    <t>Orliczková Kateřina</t>
  </si>
  <si>
    <t>Grmelová</t>
  </si>
  <si>
    <t>Kelišková Jana</t>
  </si>
  <si>
    <t>Krejčí Amálie</t>
  </si>
  <si>
    <t>Vítková Zuzana</t>
  </si>
  <si>
    <t>Vrtělová Eliška</t>
  </si>
  <si>
    <t>Borská Diana</t>
  </si>
  <si>
    <t>Czempková Eliška</t>
  </si>
  <si>
    <t>Wawroszová Eliška</t>
  </si>
  <si>
    <t>Wawroszová Veronika</t>
  </si>
  <si>
    <t>Wybranietzová Klára</t>
  </si>
  <si>
    <t>Hochgesandtová Dora</t>
  </si>
  <si>
    <t>Holbergová Nela</t>
  </si>
  <si>
    <t>Homolová Sophie</t>
  </si>
  <si>
    <t>Janičkovičová Julie</t>
  </si>
  <si>
    <t>Lešová Sára Ella</t>
  </si>
  <si>
    <t>Žurková Barbora</t>
  </si>
  <si>
    <t>II.liga</t>
  </si>
  <si>
    <t>Čechová Sofie</t>
  </si>
  <si>
    <t>Nykodymová Aneta</t>
  </si>
  <si>
    <t>Papežová Klára</t>
  </si>
  <si>
    <t>Škrochová Kristýna</t>
  </si>
  <si>
    <t>Vavrošová Michaela</t>
  </si>
  <si>
    <t>Hilšerová Lily</t>
  </si>
  <si>
    <t>TJ Frenštát pod Radhoštěm</t>
  </si>
  <si>
    <t>Modrovičová, Chramostová, Jarotková</t>
  </si>
  <si>
    <t>Macečková Eliška</t>
  </si>
  <si>
    <t>Modrovičová, Chramostová, Jarotková.</t>
  </si>
  <si>
    <t>Miková Dorota</t>
  </si>
  <si>
    <t>Schindlerová Rozálie Pavlína</t>
  </si>
  <si>
    <t>Thurnheer Milena</t>
  </si>
  <si>
    <t>I.liga</t>
  </si>
  <si>
    <t>Chudová Adéla</t>
  </si>
  <si>
    <t>Kolářová Zoe Laura</t>
  </si>
  <si>
    <t>Krýsová Anna</t>
  </si>
  <si>
    <t>Neničková Aneta</t>
  </si>
  <si>
    <t>Hronová Eliška</t>
  </si>
  <si>
    <t>Kinclová, Kotková, Pavlasová</t>
  </si>
  <si>
    <t>Řehulková Alice</t>
  </si>
  <si>
    <t>Švábková Sofie</t>
  </si>
  <si>
    <t>Žáčková Vendula</t>
  </si>
  <si>
    <t>Rozhodčí</t>
  </si>
  <si>
    <t>poznámka</t>
  </si>
  <si>
    <t>oddil</t>
  </si>
  <si>
    <t>kvalifikace</t>
  </si>
  <si>
    <t>Valova Hana</t>
  </si>
  <si>
    <t>I.třída</t>
  </si>
  <si>
    <t>Adamíková Karla</t>
  </si>
  <si>
    <t>Vavrošová Monika</t>
  </si>
  <si>
    <t>III. třída</t>
  </si>
  <si>
    <t>Hilšerová Vivien</t>
  </si>
  <si>
    <t>III, třída</t>
  </si>
  <si>
    <t>Cívelová Kristina</t>
  </si>
  <si>
    <t>1. třída</t>
  </si>
  <si>
    <t>Pačutová Kateřina</t>
  </si>
  <si>
    <t>2. třída</t>
  </si>
  <si>
    <t>Kotková Blanka</t>
  </si>
  <si>
    <t>I.tř</t>
  </si>
  <si>
    <t>Jarotková Veronika</t>
  </si>
  <si>
    <t>Paszová Klára</t>
  </si>
  <si>
    <t>Poznámky</t>
  </si>
  <si>
    <t>Dobrý den,
prosím o připojení závodnic Martincové a Strnadové z TJ Prostějov do družstva GK Vítkovice B v kategorii IV. liga.
Děkuji a přeji příjemný den
Světlana Grmelová
GK Vítkovice</t>
  </si>
  <si>
    <t xml:space="preserve">Startují všichni na všech nářadí. Známky od: 
Přeskok: Thurnheer, Macečková, Hilšerová, Schindlerová.
Bradla: Thurnheer, Macečková, Hilšerová, Schindlerová.
Kladina: Thurnheer, Macečková, Miková, Schindlerová. 
Prostná: Thurnheer, Macečková, Miková, Hilšerová.
</t>
  </si>
  <si>
    <t>2.</t>
  </si>
  <si>
    <t>4.</t>
  </si>
  <si>
    <t>1.</t>
  </si>
  <si>
    <t>3.</t>
  </si>
  <si>
    <t xml:space="preserve">rozhodčí: </t>
  </si>
  <si>
    <t>přeskok:    Jaklová Klára, Jarotková Veronika, Matůšová Veronika</t>
  </si>
  <si>
    <t>prostná:    Kotková Blanka, Adamíková Karla, Suchý Peter, Paszová Klára</t>
  </si>
  <si>
    <t>hlavní rozhodčí:    Daniel Marchlík</t>
  </si>
  <si>
    <t>ředitel závodu:    Ing. Josef Bučko</t>
  </si>
  <si>
    <t>kladina:     Kalmusová Klára, Cívelová Kristina, Vavrošová Monika, Chramostová Markéta</t>
  </si>
  <si>
    <t>bradla:         Válová Hana, Pačutová Kateřina, Hilšerová Vivien</t>
  </si>
  <si>
    <t>Memoriál Radovana Šellonga</t>
  </si>
  <si>
    <t>5.</t>
  </si>
  <si>
    <t>6.</t>
  </si>
  <si>
    <t>7.</t>
  </si>
  <si>
    <t>8.</t>
  </si>
  <si>
    <t>9.</t>
  </si>
  <si>
    <t>10.</t>
  </si>
  <si>
    <t>11.</t>
  </si>
  <si>
    <t>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</si>
</sst>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theme="1" tint="0.499984740745262"/>
      <name val="Calibri"/>
      <family val="2"/>
      <charset val="238"/>
    </font>
    <font>
      <b/>
      <sz val="11"/>
      <color theme="1" tint="0.499984740745262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164" fontId="3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5" fillId="2" borderId="0" xfId="0" applyFont="1" applyFill="1"/>
    <xf numFmtId="164" fontId="4" fillId="0" borderId="0" xfId="0" applyNumberFormat="1" applyFont="1"/>
    <xf numFmtId="164" fontId="5" fillId="0" borderId="0" xfId="0" applyNumberFormat="1" applyFont="1"/>
    <xf numFmtId="0" fontId="5" fillId="0" borderId="0" xfId="0" applyFont="1"/>
    <xf numFmtId="164" fontId="0" fillId="0" borderId="0" xfId="0" applyNumberFormat="1" applyFill="1"/>
    <xf numFmtId="0" fontId="0" fillId="0" borderId="0" xfId="0" applyFill="1"/>
    <xf numFmtId="164" fontId="2" fillId="0" borderId="0" xfId="0" applyNumberFormat="1" applyFont="1" applyFill="1"/>
    <xf numFmtId="164" fontId="6" fillId="0" borderId="0" xfId="0" applyNumberFormat="1" applyFont="1" applyFill="1"/>
    <xf numFmtId="164" fontId="7" fillId="0" borderId="0" xfId="0" applyNumberFormat="1" applyFont="1" applyFill="1"/>
    <xf numFmtId="0" fontId="3" fillId="2" borderId="0" xfId="0" applyFont="1" applyFill="1"/>
    <xf numFmtId="164" fontId="3" fillId="0" borderId="0" xfId="0" applyNumberFormat="1" applyFont="1" applyFill="1"/>
    <xf numFmtId="0" fontId="8" fillId="0" borderId="0" xfId="0" applyFont="1"/>
    <xf numFmtId="0" fontId="8" fillId="0" borderId="0" xfId="0" applyNumberFormat="1" applyFont="1"/>
    <xf numFmtId="0" fontId="4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3" fillId="0" borderId="0" xfId="0" applyFont="1" applyFill="1"/>
    <xf numFmtId="0" fontId="8" fillId="0" borderId="0" xfId="0" applyFont="1" applyFill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8"/>
  <sheetViews>
    <sheetView zoomScale="90" zoomScaleNormal="90" workbookViewId="0">
      <selection activeCell="A7" sqref="A7:A18"/>
    </sheetView>
  </sheetViews>
  <sheetFormatPr defaultRowHeight="15" x14ac:dyDescent="0.25"/>
  <cols>
    <col min="1" max="3" width="10" customWidth="1"/>
    <col min="4" max="4" width="27.7109375" customWidth="1"/>
    <col min="5" max="5" width="8" customWidth="1"/>
    <col min="6" max="6" width="30" customWidth="1"/>
    <col min="7" max="7" width="22.855468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7.28515625" customWidth="1"/>
    <col min="26" max="26" width="21.28515625" hidden="1" customWidth="1"/>
    <col min="27" max="27" width="20" hidden="1" customWidth="1"/>
    <col min="28" max="28" width="8" hidden="1" customWidth="1"/>
    <col min="29" max="29" width="30" hidden="1" customWidth="1"/>
  </cols>
  <sheetData>
    <row r="1" spans="1:30" ht="15.75" x14ac:dyDescent="0.25">
      <c r="C1" s="8"/>
      <c r="D1" s="8" t="s">
        <v>182</v>
      </c>
      <c r="E1" s="9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30" ht="15.75" x14ac:dyDescent="0.25">
      <c r="C2" s="8"/>
      <c r="D2" s="8" t="s">
        <v>1</v>
      </c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30" ht="15.75" x14ac:dyDescent="0.25">
      <c r="C3" s="8"/>
      <c r="D3" s="8" t="s">
        <v>2</v>
      </c>
      <c r="E3" s="9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30" ht="15.75" x14ac:dyDescent="0.25"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30" ht="15.75" x14ac:dyDescent="0.25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30" ht="15.75" x14ac:dyDescent="0.25">
      <c r="A6" s="2" t="s">
        <v>4</v>
      </c>
      <c r="B6" s="2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0" t="s">
        <v>12</v>
      </c>
      <c r="J6" s="10" t="s">
        <v>13</v>
      </c>
      <c r="K6" s="10" t="s">
        <v>14</v>
      </c>
      <c r="L6" s="10" t="s">
        <v>11</v>
      </c>
      <c r="M6" s="10" t="s">
        <v>12</v>
      </c>
      <c r="N6" s="10" t="s">
        <v>13</v>
      </c>
      <c r="O6" s="10" t="s">
        <v>15</v>
      </c>
      <c r="P6" s="10" t="s">
        <v>11</v>
      </c>
      <c r="Q6" s="10" t="s">
        <v>12</v>
      </c>
      <c r="R6" s="10" t="s">
        <v>13</v>
      </c>
      <c r="S6" s="10" t="s">
        <v>16</v>
      </c>
      <c r="T6" s="10" t="s">
        <v>11</v>
      </c>
      <c r="U6" s="10" t="s">
        <v>12</v>
      </c>
      <c r="V6" s="10" t="s">
        <v>13</v>
      </c>
      <c r="W6" s="10" t="s">
        <v>17</v>
      </c>
      <c r="X6" s="10" t="s">
        <v>18</v>
      </c>
      <c r="Y6" s="10"/>
      <c r="Z6" s="2" t="s">
        <v>3</v>
      </c>
      <c r="AA6" s="2" t="s">
        <v>20</v>
      </c>
      <c r="AB6" s="2" t="s">
        <v>21</v>
      </c>
      <c r="AC6" s="2" t="s">
        <v>22</v>
      </c>
      <c r="AD6" s="2"/>
    </row>
    <row r="7" spans="1:30" ht="15.75" x14ac:dyDescent="0.25">
      <c r="A7" s="21" t="s">
        <v>173</v>
      </c>
      <c r="B7" s="3">
        <v>6544</v>
      </c>
      <c r="C7" s="8">
        <v>2402</v>
      </c>
      <c r="D7" s="8" t="s">
        <v>33</v>
      </c>
      <c r="E7" s="8">
        <v>2016</v>
      </c>
      <c r="F7" s="8" t="s">
        <v>34</v>
      </c>
      <c r="G7" s="8" t="s">
        <v>35</v>
      </c>
      <c r="H7" s="8">
        <v>2</v>
      </c>
      <c r="I7" s="11">
        <v>9.9</v>
      </c>
      <c r="J7" s="11">
        <v>0</v>
      </c>
      <c r="K7" s="12">
        <f>H7+I7-J7</f>
        <v>11.9</v>
      </c>
      <c r="L7" s="11">
        <v>0</v>
      </c>
      <c r="M7" s="11">
        <v>0</v>
      </c>
      <c r="N7" s="11">
        <v>0</v>
      </c>
      <c r="O7" s="12">
        <f>L7+M7-N7</f>
        <v>0</v>
      </c>
      <c r="P7" s="11">
        <v>2</v>
      </c>
      <c r="Q7" s="11">
        <v>8.9499999999999993</v>
      </c>
      <c r="R7" s="11">
        <v>0</v>
      </c>
      <c r="S7" s="12">
        <f>P7+Q7-R7</f>
        <v>10.95</v>
      </c>
      <c r="T7" s="11">
        <v>2</v>
      </c>
      <c r="U7" s="11">
        <v>9.1</v>
      </c>
      <c r="V7" s="11">
        <v>0</v>
      </c>
      <c r="W7" s="12">
        <f>T7+U7-V7</f>
        <v>11.1</v>
      </c>
      <c r="X7" s="12">
        <f>K7+O7+S7+W7</f>
        <v>33.950000000000003</v>
      </c>
      <c r="Y7" s="13"/>
      <c r="Z7" s="3" t="e">
        <f>#REF!</f>
        <v>#REF!</v>
      </c>
      <c r="AA7" t="str">
        <f>D7</f>
        <v>Petlachová Ema</v>
      </c>
      <c r="AB7">
        <v>1</v>
      </c>
    </row>
    <row r="8" spans="1:30" ht="15.75" x14ac:dyDescent="0.25">
      <c r="A8" s="21" t="s">
        <v>171</v>
      </c>
      <c r="B8">
        <v>419132</v>
      </c>
      <c r="C8" s="8">
        <v>2402</v>
      </c>
      <c r="D8" s="8" t="s">
        <v>36</v>
      </c>
      <c r="E8" s="8">
        <v>2016</v>
      </c>
      <c r="F8" s="8" t="s">
        <v>34</v>
      </c>
      <c r="G8" s="8" t="s">
        <v>35</v>
      </c>
      <c r="H8" s="8">
        <v>2</v>
      </c>
      <c r="I8" s="11">
        <v>9.67</v>
      </c>
      <c r="J8" s="11">
        <v>0</v>
      </c>
      <c r="K8" s="12">
        <f>H8+I8-J8</f>
        <v>11.67</v>
      </c>
      <c r="L8" s="11">
        <v>0</v>
      </c>
      <c r="M8" s="11">
        <v>0</v>
      </c>
      <c r="N8" s="11">
        <v>0</v>
      </c>
      <c r="O8" s="12">
        <f>L8+M8-N8</f>
        <v>0</v>
      </c>
      <c r="P8" s="11">
        <v>2</v>
      </c>
      <c r="Q8" s="11">
        <v>7.75</v>
      </c>
      <c r="R8" s="11">
        <v>0</v>
      </c>
      <c r="S8" s="12">
        <f>P8+Q8-R8</f>
        <v>9.75</v>
      </c>
      <c r="T8" s="11">
        <v>2</v>
      </c>
      <c r="U8" s="11">
        <v>9.15</v>
      </c>
      <c r="V8" s="11">
        <v>0</v>
      </c>
      <c r="W8" s="12">
        <f>T8+U8-V8</f>
        <v>11.15</v>
      </c>
      <c r="X8" s="12">
        <f>K8+O8+S8+W8</f>
        <v>32.57</v>
      </c>
      <c r="Y8" s="12"/>
      <c r="Z8" t="e">
        <f>#REF!</f>
        <v>#REF!</v>
      </c>
      <c r="AA8" t="str">
        <f>D7</f>
        <v>Petlachová Ema</v>
      </c>
      <c r="AB8">
        <v>2</v>
      </c>
    </row>
    <row r="9" spans="1:30" ht="15.75" x14ac:dyDescent="0.25">
      <c r="A9" s="21" t="s">
        <v>174</v>
      </c>
      <c r="B9">
        <v>388939</v>
      </c>
      <c r="C9" s="8">
        <v>7791</v>
      </c>
      <c r="D9" s="8" t="s">
        <v>23</v>
      </c>
      <c r="E9" s="8">
        <v>2017</v>
      </c>
      <c r="F9" s="8" t="s">
        <v>24</v>
      </c>
      <c r="G9" s="8" t="s">
        <v>25</v>
      </c>
      <c r="H9" s="8">
        <v>2</v>
      </c>
      <c r="I9" s="11">
        <v>9.57</v>
      </c>
      <c r="J9" s="11">
        <v>0</v>
      </c>
      <c r="K9" s="12">
        <f>H9+I9-J9</f>
        <v>11.57</v>
      </c>
      <c r="L9" s="11">
        <v>0</v>
      </c>
      <c r="M9" s="11">
        <v>0</v>
      </c>
      <c r="N9" s="11">
        <v>0</v>
      </c>
      <c r="O9" s="12">
        <f>L9+M9-N9</f>
        <v>0</v>
      </c>
      <c r="P9" s="11">
        <v>2</v>
      </c>
      <c r="Q9" s="11">
        <v>7.55</v>
      </c>
      <c r="R9" s="11">
        <v>0</v>
      </c>
      <c r="S9" s="12">
        <f>P9+Q9-R9</f>
        <v>9.5500000000000007</v>
      </c>
      <c r="T9" s="11">
        <v>2</v>
      </c>
      <c r="U9" s="11">
        <v>9</v>
      </c>
      <c r="V9" s="11">
        <v>0</v>
      </c>
      <c r="W9" s="12">
        <f>T9+U9-V9</f>
        <v>11</v>
      </c>
      <c r="X9" s="12">
        <f>K9+O9+S9+W9</f>
        <v>32.120000000000005</v>
      </c>
      <c r="Y9" s="12"/>
      <c r="Z9" t="e">
        <f>#REF!</f>
        <v>#REF!</v>
      </c>
      <c r="AA9" t="str">
        <f>D7</f>
        <v>Petlachová Ema</v>
      </c>
      <c r="AB9">
        <v>3</v>
      </c>
    </row>
    <row r="10" spans="1:30" ht="15.75" x14ac:dyDescent="0.25">
      <c r="A10" s="21" t="s">
        <v>172</v>
      </c>
      <c r="B10">
        <v>526684</v>
      </c>
      <c r="C10" s="8">
        <v>2402</v>
      </c>
      <c r="D10" s="8" t="s">
        <v>37</v>
      </c>
      <c r="E10" s="8">
        <v>2017</v>
      </c>
      <c r="F10" s="8" t="s">
        <v>34</v>
      </c>
      <c r="G10" s="8" t="s">
        <v>35</v>
      </c>
      <c r="H10" s="8">
        <v>2</v>
      </c>
      <c r="I10" s="11">
        <v>8.6</v>
      </c>
      <c r="J10" s="11">
        <v>0</v>
      </c>
      <c r="K10" s="12">
        <f>H10+I10-J10</f>
        <v>10.6</v>
      </c>
      <c r="L10" s="11">
        <v>0</v>
      </c>
      <c r="M10" s="11">
        <v>0</v>
      </c>
      <c r="N10" s="11">
        <v>0</v>
      </c>
      <c r="O10" s="12">
        <f>L10+M10-N10</f>
        <v>0</v>
      </c>
      <c r="P10" s="11">
        <v>1.5</v>
      </c>
      <c r="Q10" s="11">
        <v>8.1999999999999993</v>
      </c>
      <c r="R10" s="11">
        <v>0</v>
      </c>
      <c r="S10" s="12">
        <f>P10+Q10-R10</f>
        <v>9.6999999999999993</v>
      </c>
      <c r="T10" s="11">
        <v>2</v>
      </c>
      <c r="U10" s="11">
        <v>9.1999999999999993</v>
      </c>
      <c r="V10" s="11">
        <v>0</v>
      </c>
      <c r="W10" s="12">
        <f>T10+U10-V10</f>
        <v>11.2</v>
      </c>
      <c r="X10" s="12">
        <f>K10+O10+S10+W10</f>
        <v>31.499999999999996</v>
      </c>
      <c r="Y10" s="12"/>
      <c r="Z10" t="e">
        <f>#REF!</f>
        <v>#REF!</v>
      </c>
      <c r="AA10" t="str">
        <f>D7</f>
        <v>Petlachová Ema</v>
      </c>
      <c r="AB10">
        <v>4</v>
      </c>
    </row>
    <row r="11" spans="1:30" ht="15.75" x14ac:dyDescent="0.25">
      <c r="A11" s="21" t="s">
        <v>183</v>
      </c>
      <c r="B11" s="3">
        <v>6470</v>
      </c>
      <c r="C11" s="8">
        <v>7791</v>
      </c>
      <c r="D11" s="8" t="s">
        <v>26</v>
      </c>
      <c r="E11" s="8">
        <v>2017</v>
      </c>
      <c r="F11" s="8" t="s">
        <v>24</v>
      </c>
      <c r="G11" s="8" t="s">
        <v>25</v>
      </c>
      <c r="H11" s="8">
        <v>2</v>
      </c>
      <c r="I11" s="11">
        <v>9.4</v>
      </c>
      <c r="J11" s="11">
        <v>0</v>
      </c>
      <c r="K11" s="12">
        <f>H11+I11-J11</f>
        <v>11.4</v>
      </c>
      <c r="L11" s="11">
        <v>0</v>
      </c>
      <c r="M11" s="11">
        <v>0</v>
      </c>
      <c r="N11" s="11">
        <v>0</v>
      </c>
      <c r="O11" s="12">
        <f>L11+M11-N11</f>
        <v>0</v>
      </c>
      <c r="P11" s="11">
        <v>2</v>
      </c>
      <c r="Q11" s="11">
        <v>7.75</v>
      </c>
      <c r="R11" s="11">
        <v>0</v>
      </c>
      <c r="S11" s="12">
        <f>P11+Q11-R11</f>
        <v>9.75</v>
      </c>
      <c r="T11" s="11">
        <v>2</v>
      </c>
      <c r="U11" s="11">
        <v>8.25</v>
      </c>
      <c r="V11" s="11">
        <v>0</v>
      </c>
      <c r="W11" s="12">
        <f>T11+U11-V11</f>
        <v>10.25</v>
      </c>
      <c r="X11" s="12">
        <f>K11+O11+S11+W11</f>
        <v>31.4</v>
      </c>
      <c r="Y11" s="13"/>
      <c r="Z11" s="3" t="e">
        <f>#REF!</f>
        <v>#REF!</v>
      </c>
      <c r="AA11" t="str">
        <f>D11</f>
        <v>Havlíčková Viktorie</v>
      </c>
      <c r="AB11">
        <v>1</v>
      </c>
    </row>
    <row r="12" spans="1:30" ht="15.75" x14ac:dyDescent="0.25">
      <c r="A12" s="21" t="s">
        <v>184</v>
      </c>
      <c r="B12">
        <v>561069</v>
      </c>
      <c r="C12" s="8">
        <v>9381</v>
      </c>
      <c r="D12" s="8" t="s">
        <v>42</v>
      </c>
      <c r="E12" s="8">
        <v>2016</v>
      </c>
      <c r="F12" s="8" t="s">
        <v>40</v>
      </c>
      <c r="G12" s="8" t="s">
        <v>41</v>
      </c>
      <c r="H12" s="8">
        <v>2</v>
      </c>
      <c r="I12" s="11">
        <v>9.5399999999999991</v>
      </c>
      <c r="J12" s="11">
        <v>0</v>
      </c>
      <c r="K12" s="12">
        <f>H12+I12-J12</f>
        <v>11.54</v>
      </c>
      <c r="L12" s="11">
        <v>0</v>
      </c>
      <c r="M12" s="11">
        <v>0</v>
      </c>
      <c r="N12" s="11">
        <v>0</v>
      </c>
      <c r="O12" s="12">
        <f>L12+M12-N12</f>
        <v>0</v>
      </c>
      <c r="P12" s="11">
        <v>1.5</v>
      </c>
      <c r="Q12" s="11">
        <v>8.4</v>
      </c>
      <c r="R12" s="11">
        <v>2</v>
      </c>
      <c r="S12" s="12">
        <f>P12+Q12-R12</f>
        <v>7.9</v>
      </c>
      <c r="T12" s="11">
        <v>2</v>
      </c>
      <c r="U12" s="11">
        <v>9.0500000000000007</v>
      </c>
      <c r="V12" s="11">
        <v>0</v>
      </c>
      <c r="W12" s="12">
        <f>T12+U12-V12</f>
        <v>11.05</v>
      </c>
      <c r="X12" s="12">
        <f>K12+O12+S12+W12</f>
        <v>30.49</v>
      </c>
      <c r="Y12" s="12"/>
      <c r="Z12" t="e">
        <f>#REF!</f>
        <v>#REF!</v>
      </c>
      <c r="AA12" t="str">
        <f>D11</f>
        <v>Havlíčková Viktorie</v>
      </c>
      <c r="AB12">
        <v>2</v>
      </c>
    </row>
    <row r="13" spans="1:30" ht="15.75" x14ac:dyDescent="0.25">
      <c r="A13" s="21" t="s">
        <v>185</v>
      </c>
      <c r="B13">
        <v>759044</v>
      </c>
      <c r="C13" s="8">
        <v>7791</v>
      </c>
      <c r="D13" s="8" t="s">
        <v>27</v>
      </c>
      <c r="E13" s="8">
        <v>2018</v>
      </c>
      <c r="F13" s="8" t="s">
        <v>24</v>
      </c>
      <c r="G13" s="8" t="s">
        <v>25</v>
      </c>
      <c r="H13" s="8">
        <v>2</v>
      </c>
      <c r="I13" s="11">
        <v>9.1999999999999993</v>
      </c>
      <c r="J13" s="11">
        <v>0</v>
      </c>
      <c r="K13" s="12">
        <f>H13+I13-J13</f>
        <v>11.2</v>
      </c>
      <c r="L13" s="11">
        <v>0</v>
      </c>
      <c r="M13" s="11">
        <v>0</v>
      </c>
      <c r="N13" s="11">
        <v>0</v>
      </c>
      <c r="O13" s="12">
        <f>L13+M13-N13</f>
        <v>0</v>
      </c>
      <c r="P13" s="11">
        <v>1.5</v>
      </c>
      <c r="Q13" s="11">
        <v>6.5</v>
      </c>
      <c r="R13" s="11">
        <v>0.5</v>
      </c>
      <c r="S13" s="12">
        <f>P13+Q13-R13</f>
        <v>7.5</v>
      </c>
      <c r="T13" s="11">
        <v>2</v>
      </c>
      <c r="U13" s="11">
        <v>8.1999999999999993</v>
      </c>
      <c r="V13" s="11">
        <v>0</v>
      </c>
      <c r="W13" s="12">
        <f>T13+U13-V13</f>
        <v>10.199999999999999</v>
      </c>
      <c r="X13" s="12">
        <f>K13+O13+S13+W13</f>
        <v>28.9</v>
      </c>
      <c r="Y13" s="12"/>
      <c r="Z13" t="e">
        <f>#REF!</f>
        <v>#REF!</v>
      </c>
      <c r="AA13" t="str">
        <f>D11</f>
        <v>Havlíčková Viktorie</v>
      </c>
      <c r="AB13">
        <v>3</v>
      </c>
    </row>
    <row r="14" spans="1:30" ht="15.75" x14ac:dyDescent="0.25">
      <c r="A14" s="21" t="s">
        <v>186</v>
      </c>
      <c r="B14">
        <v>625294</v>
      </c>
      <c r="C14" s="8">
        <v>4142</v>
      </c>
      <c r="D14" s="8" t="s">
        <v>31</v>
      </c>
      <c r="E14" s="8">
        <v>2016</v>
      </c>
      <c r="F14" s="8" t="s">
        <v>29</v>
      </c>
      <c r="G14" s="8" t="s">
        <v>30</v>
      </c>
      <c r="H14" s="8">
        <v>2</v>
      </c>
      <c r="I14" s="11">
        <v>8.4700000000000006</v>
      </c>
      <c r="J14" s="11">
        <v>0</v>
      </c>
      <c r="K14" s="12">
        <f>H14+I14-J14</f>
        <v>10.47</v>
      </c>
      <c r="L14" s="11">
        <v>0</v>
      </c>
      <c r="M14" s="11">
        <v>0</v>
      </c>
      <c r="N14" s="11">
        <v>0</v>
      </c>
      <c r="O14" s="12">
        <f>L14+M14-N14</f>
        <v>0</v>
      </c>
      <c r="P14" s="11">
        <v>2</v>
      </c>
      <c r="Q14" s="11">
        <v>5.65</v>
      </c>
      <c r="R14" s="11">
        <v>0</v>
      </c>
      <c r="S14" s="12">
        <f>P14+Q14-R14</f>
        <v>7.65</v>
      </c>
      <c r="T14" s="11">
        <v>2</v>
      </c>
      <c r="U14" s="11">
        <v>8.15</v>
      </c>
      <c r="V14" s="11">
        <v>0</v>
      </c>
      <c r="W14" s="12">
        <f>T14+U14-V14</f>
        <v>10.15</v>
      </c>
      <c r="X14" s="12">
        <f>K14+O14+S14+W14</f>
        <v>28.270000000000003</v>
      </c>
      <c r="Y14" s="12"/>
      <c r="Z14" t="e">
        <f>#REF!</f>
        <v>#REF!</v>
      </c>
      <c r="AA14" t="str">
        <f>D11</f>
        <v>Havlíčková Viktorie</v>
      </c>
      <c r="AB14">
        <v>4</v>
      </c>
    </row>
    <row r="15" spans="1:30" ht="15.75" x14ac:dyDescent="0.25">
      <c r="A15" s="21" t="s">
        <v>187</v>
      </c>
      <c r="B15" s="3">
        <v>6526</v>
      </c>
      <c r="C15" s="8">
        <v>9381</v>
      </c>
      <c r="D15" s="8" t="s">
        <v>39</v>
      </c>
      <c r="E15" s="8">
        <v>2016</v>
      </c>
      <c r="F15" s="8" t="s">
        <v>40</v>
      </c>
      <c r="G15" s="8" t="s">
        <v>41</v>
      </c>
      <c r="H15" s="8">
        <v>2</v>
      </c>
      <c r="I15" s="11">
        <v>9.17</v>
      </c>
      <c r="J15" s="11">
        <v>0</v>
      </c>
      <c r="K15" s="12">
        <f>H15+I15-J15</f>
        <v>11.17</v>
      </c>
      <c r="L15" s="11">
        <v>0</v>
      </c>
      <c r="M15" s="11">
        <v>0</v>
      </c>
      <c r="N15" s="11">
        <v>0</v>
      </c>
      <c r="O15" s="12">
        <f>L15+M15-N15</f>
        <v>0</v>
      </c>
      <c r="P15" s="11">
        <v>1.5</v>
      </c>
      <c r="Q15" s="11">
        <v>5.35</v>
      </c>
      <c r="R15" s="11">
        <v>0</v>
      </c>
      <c r="S15" s="12">
        <f>P15+Q15-R15</f>
        <v>6.85</v>
      </c>
      <c r="T15" s="11">
        <v>2</v>
      </c>
      <c r="U15" s="11">
        <v>7.85</v>
      </c>
      <c r="V15" s="11">
        <v>0</v>
      </c>
      <c r="W15" s="12">
        <f>T15+U15-V15</f>
        <v>9.85</v>
      </c>
      <c r="X15" s="12">
        <f>K15+O15+S15+W15</f>
        <v>27.869999999999997</v>
      </c>
      <c r="Y15" s="13"/>
      <c r="Z15" s="3" t="e">
        <f>#REF!</f>
        <v>#REF!</v>
      </c>
      <c r="AA15" t="str">
        <f>D15</f>
        <v>Grossmannová Aneta</v>
      </c>
      <c r="AB15">
        <v>1</v>
      </c>
    </row>
    <row r="16" spans="1:30" ht="15.75" x14ac:dyDescent="0.25">
      <c r="A16" s="21" t="s">
        <v>188</v>
      </c>
      <c r="B16">
        <v>124846</v>
      </c>
      <c r="C16" s="8">
        <v>4142</v>
      </c>
      <c r="D16" s="8" t="s">
        <v>32</v>
      </c>
      <c r="E16" s="8">
        <v>2016</v>
      </c>
      <c r="F16" s="8" t="s">
        <v>29</v>
      </c>
      <c r="G16" s="8" t="s">
        <v>30</v>
      </c>
      <c r="H16" s="8">
        <v>2</v>
      </c>
      <c r="I16" s="11">
        <v>7.44</v>
      </c>
      <c r="J16" s="11">
        <v>0</v>
      </c>
      <c r="K16" s="12">
        <f>H16+I16-J16</f>
        <v>9.4400000000000013</v>
      </c>
      <c r="L16" s="11">
        <v>0</v>
      </c>
      <c r="M16" s="11">
        <v>0</v>
      </c>
      <c r="N16" s="11">
        <v>0</v>
      </c>
      <c r="O16" s="12">
        <f>L16+M16-N16</f>
        <v>0</v>
      </c>
      <c r="P16" s="11">
        <v>1.5</v>
      </c>
      <c r="Q16" s="11">
        <v>6.35</v>
      </c>
      <c r="R16" s="11">
        <v>0</v>
      </c>
      <c r="S16" s="12">
        <f>P16+Q16-R16</f>
        <v>7.85</v>
      </c>
      <c r="T16" s="11">
        <v>2</v>
      </c>
      <c r="U16" s="11">
        <v>7.85</v>
      </c>
      <c r="V16" s="11">
        <v>0</v>
      </c>
      <c r="W16" s="12">
        <f>T16+U16-V16</f>
        <v>9.85</v>
      </c>
      <c r="X16" s="12">
        <f>K16+O16+S16+W16</f>
        <v>27.14</v>
      </c>
      <c r="Y16" s="12"/>
      <c r="Z16" t="e">
        <f>#REF!</f>
        <v>#REF!</v>
      </c>
      <c r="AA16" t="str">
        <f>D15</f>
        <v>Grossmannová Aneta</v>
      </c>
      <c r="AB16">
        <v>2</v>
      </c>
    </row>
    <row r="17" spans="1:28" ht="15.75" x14ac:dyDescent="0.25">
      <c r="A17" s="21" t="s">
        <v>189</v>
      </c>
      <c r="B17">
        <v>532337</v>
      </c>
      <c r="C17" s="8">
        <v>4142</v>
      </c>
      <c r="D17" s="8" t="s">
        <v>28</v>
      </c>
      <c r="E17" s="8">
        <v>2016</v>
      </c>
      <c r="F17" s="8" t="s">
        <v>29</v>
      </c>
      <c r="G17" s="8" t="s">
        <v>30</v>
      </c>
      <c r="H17" s="8">
        <v>2</v>
      </c>
      <c r="I17" s="11">
        <v>8.74</v>
      </c>
      <c r="J17" s="11">
        <v>0</v>
      </c>
      <c r="K17" s="12">
        <f>H17+I17-J17</f>
        <v>10.74</v>
      </c>
      <c r="L17" s="11">
        <v>0</v>
      </c>
      <c r="M17" s="11">
        <v>0</v>
      </c>
      <c r="N17" s="11">
        <v>0</v>
      </c>
      <c r="O17" s="12">
        <f>L17+M17-N17</f>
        <v>0</v>
      </c>
      <c r="P17" s="11">
        <v>1.5</v>
      </c>
      <c r="Q17" s="11">
        <v>4.2</v>
      </c>
      <c r="R17" s="11">
        <v>0.5</v>
      </c>
      <c r="S17" s="12">
        <f>P17+Q17-R17</f>
        <v>5.2</v>
      </c>
      <c r="T17" s="11">
        <v>2</v>
      </c>
      <c r="U17" s="11">
        <v>7</v>
      </c>
      <c r="V17" s="11">
        <v>0</v>
      </c>
      <c r="W17" s="12">
        <f>T17+U17-V17</f>
        <v>9</v>
      </c>
      <c r="X17" s="12">
        <f>K17+O17+S17+W17</f>
        <v>24.94</v>
      </c>
      <c r="Y17" s="12"/>
      <c r="Z17" t="e">
        <f>#REF!</f>
        <v>#REF!</v>
      </c>
      <c r="AA17" t="str">
        <f>D15</f>
        <v>Grossmannová Aneta</v>
      </c>
      <c r="AB17">
        <v>3</v>
      </c>
    </row>
    <row r="18" spans="1:28" ht="15.75" x14ac:dyDescent="0.25">
      <c r="A18" s="21" t="s">
        <v>190</v>
      </c>
      <c r="B18">
        <v>363780</v>
      </c>
      <c r="C18" s="8">
        <v>4142</v>
      </c>
      <c r="D18" s="8" t="s">
        <v>38</v>
      </c>
      <c r="E18" s="8">
        <v>2016</v>
      </c>
      <c r="F18" s="8" t="s">
        <v>29</v>
      </c>
      <c r="G18" s="8" t="s">
        <v>30</v>
      </c>
      <c r="H18" s="8">
        <v>0</v>
      </c>
      <c r="I18" s="11">
        <v>0</v>
      </c>
      <c r="J18" s="11">
        <v>0</v>
      </c>
      <c r="K18" s="12">
        <f>H18+I18-J18</f>
        <v>0</v>
      </c>
      <c r="L18" s="11">
        <v>0</v>
      </c>
      <c r="M18" s="11">
        <v>0</v>
      </c>
      <c r="N18" s="11">
        <v>0</v>
      </c>
      <c r="O18" s="12">
        <f>L18+M18-N18</f>
        <v>0</v>
      </c>
      <c r="P18" s="11">
        <v>0</v>
      </c>
      <c r="Q18" s="11">
        <v>0</v>
      </c>
      <c r="R18" s="11">
        <v>0</v>
      </c>
      <c r="S18" s="12">
        <f>P18+Q18-R18</f>
        <v>0</v>
      </c>
      <c r="T18" s="11">
        <v>0</v>
      </c>
      <c r="U18" s="11">
        <v>0</v>
      </c>
      <c r="V18" s="11">
        <v>0</v>
      </c>
      <c r="W18" s="12">
        <f>T18+U18-V18</f>
        <v>0</v>
      </c>
      <c r="X18" s="12">
        <f>K18+O18+S18+W18</f>
        <v>0</v>
      </c>
      <c r="Y18" s="12"/>
      <c r="Z18" t="e">
        <f>#REF!</f>
        <v>#REF!</v>
      </c>
      <c r="AA18" t="str">
        <f>D15</f>
        <v>Grossmannová Aneta</v>
      </c>
      <c r="AB18">
        <v>4</v>
      </c>
    </row>
    <row r="21" spans="1:28" ht="15.75" x14ac:dyDescent="0.25">
      <c r="D21" s="8" t="s">
        <v>175</v>
      </c>
    </row>
    <row r="22" spans="1:28" ht="15.75" x14ac:dyDescent="0.25">
      <c r="D22" s="8" t="s">
        <v>176</v>
      </c>
    </row>
    <row r="23" spans="1:28" ht="15.75" x14ac:dyDescent="0.25">
      <c r="D23" s="8" t="s">
        <v>180</v>
      </c>
    </row>
    <row r="24" spans="1:28" ht="15.75" x14ac:dyDescent="0.25">
      <c r="D24" s="8" t="s">
        <v>177</v>
      </c>
    </row>
    <row r="26" spans="1:28" ht="15.75" x14ac:dyDescent="0.25">
      <c r="D26" s="8" t="s">
        <v>178</v>
      </c>
    </row>
    <row r="28" spans="1:28" ht="15.75" x14ac:dyDescent="0.25">
      <c r="D28" s="8" t="s">
        <v>179</v>
      </c>
      <c r="E28" s="9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</sheetData>
  <sheetProtection formatCells="0" formatColumns="0" formatRows="0" insertColumns="0" insertRows="0" insertHyperlinks="0" deleteColumns="0" deleteRows="0" sort="0" autoFilter="0" pivotTables="0"/>
  <sortState ref="C7:X22">
    <sortCondition descending="1" ref="X7:X22"/>
  </sortState>
  <pageMargins left="0.7" right="0.7" top="0.75" bottom="0.75" header="0.3" footer="0.3"/>
  <pageSetup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9"/>
  <sheetViews>
    <sheetView zoomScale="90" zoomScaleNormal="90" workbookViewId="0">
      <selection activeCell="C38" sqref="C38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6" width="30" customWidth="1"/>
    <col min="7" max="7" width="19.42578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11.140625" customWidth="1"/>
    <col min="24" max="24" width="11.42578125" style="7" customWidth="1"/>
    <col min="25" max="25" width="9.7109375" customWidth="1"/>
    <col min="26" max="26" width="12.42578125" hidden="1" customWidth="1"/>
    <col min="27" max="27" width="31.28515625" hidden="1" customWidth="1"/>
    <col min="28" max="28" width="8" hidden="1" customWidth="1"/>
    <col min="29" max="29" width="30" hidden="1" customWidth="1"/>
  </cols>
  <sheetData>
    <row r="1" spans="1:30" ht="18.75" x14ac:dyDescent="0.3">
      <c r="D1" s="8" t="s">
        <v>182</v>
      </c>
      <c r="E1" s="1"/>
    </row>
    <row r="2" spans="1:30" ht="18.75" x14ac:dyDescent="0.3">
      <c r="D2" t="s">
        <v>1</v>
      </c>
      <c r="E2" s="1"/>
    </row>
    <row r="3" spans="1:30" ht="18.75" x14ac:dyDescent="0.3">
      <c r="D3" t="s">
        <v>43</v>
      </c>
      <c r="E3" s="1"/>
    </row>
    <row r="6" spans="1:30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19" t="s">
        <v>18</v>
      </c>
      <c r="Y6" s="2" t="s">
        <v>19</v>
      </c>
      <c r="Z6" s="2" t="s">
        <v>3</v>
      </c>
      <c r="AA6" s="2" t="s">
        <v>20</v>
      </c>
      <c r="AB6" s="2" t="s">
        <v>21</v>
      </c>
      <c r="AC6" s="2" t="s">
        <v>22</v>
      </c>
      <c r="AD6" s="2"/>
    </row>
    <row r="7" spans="1:30" x14ac:dyDescent="0.25">
      <c r="A7" s="21"/>
      <c r="B7">
        <v>665990</v>
      </c>
      <c r="C7">
        <v>3198</v>
      </c>
      <c r="D7" t="s">
        <v>49</v>
      </c>
      <c r="E7">
        <v>2010</v>
      </c>
      <c r="F7" t="s">
        <v>47</v>
      </c>
      <c r="G7" t="s">
        <v>48</v>
      </c>
      <c r="H7">
        <v>2</v>
      </c>
      <c r="I7" s="4">
        <v>9.4</v>
      </c>
      <c r="J7" s="4">
        <v>0</v>
      </c>
      <c r="K7" s="5">
        <f>H7+I7-J7</f>
        <v>11.4</v>
      </c>
      <c r="L7" s="4">
        <v>0</v>
      </c>
      <c r="M7" s="4">
        <v>0</v>
      </c>
      <c r="N7" s="4">
        <v>0</v>
      </c>
      <c r="O7" s="5">
        <f>L7+M7-N7</f>
        <v>0</v>
      </c>
      <c r="P7" s="4">
        <v>2</v>
      </c>
      <c r="Q7" s="4">
        <v>8.8000000000000007</v>
      </c>
      <c r="R7" s="4">
        <v>0</v>
      </c>
      <c r="S7" s="5">
        <f>P7+Q7-R7</f>
        <v>10.8</v>
      </c>
      <c r="T7" s="4">
        <v>2</v>
      </c>
      <c r="U7" s="4">
        <v>7.7</v>
      </c>
      <c r="V7" s="4">
        <v>0</v>
      </c>
      <c r="W7" s="5">
        <f>T7+U7-V7</f>
        <v>9.6999999999999993</v>
      </c>
      <c r="X7" s="6">
        <f>K7+O7+S7+W7</f>
        <v>31.900000000000002</v>
      </c>
      <c r="Y7" s="5"/>
      <c r="Z7" t="e">
        <f>#REF!</f>
        <v>#REF!</v>
      </c>
      <c r="AA7" t="e">
        <f>#REF!</f>
        <v>#REF!</v>
      </c>
      <c r="AB7">
        <v>2</v>
      </c>
    </row>
    <row r="8" spans="1:30" x14ac:dyDescent="0.25">
      <c r="A8" s="21"/>
      <c r="B8">
        <v>710351</v>
      </c>
      <c r="C8">
        <v>3198</v>
      </c>
      <c r="D8" t="s">
        <v>58</v>
      </c>
      <c r="E8">
        <v>2015</v>
      </c>
      <c r="F8" t="s">
        <v>29</v>
      </c>
      <c r="G8" t="s">
        <v>30</v>
      </c>
      <c r="H8">
        <v>2</v>
      </c>
      <c r="I8" s="4">
        <v>9.34</v>
      </c>
      <c r="J8" s="4">
        <v>0</v>
      </c>
      <c r="K8" s="5">
        <f>H8+I8-J8</f>
        <v>11.34</v>
      </c>
      <c r="L8" s="4">
        <v>0</v>
      </c>
      <c r="M8" s="4">
        <v>0</v>
      </c>
      <c r="N8" s="4">
        <v>0</v>
      </c>
      <c r="O8" s="5">
        <f>L8+M8-N8</f>
        <v>0</v>
      </c>
      <c r="P8">
        <v>2</v>
      </c>
      <c r="Q8" s="4">
        <v>8.1</v>
      </c>
      <c r="R8" s="4">
        <v>0</v>
      </c>
      <c r="S8" s="5">
        <f>P8+Q8-R8</f>
        <v>10.1</v>
      </c>
      <c r="T8" s="4">
        <v>2</v>
      </c>
      <c r="U8" s="4">
        <v>8.1</v>
      </c>
      <c r="V8" s="4">
        <v>0</v>
      </c>
      <c r="W8" s="5">
        <f>T8+U8-V8</f>
        <v>10.1</v>
      </c>
      <c r="X8" s="6">
        <f>K8+O8+S8+W8</f>
        <v>31.54</v>
      </c>
      <c r="Y8" s="5"/>
      <c r="Z8" t="e">
        <f>#REF!</f>
        <v>#REF!</v>
      </c>
      <c r="AA8" t="e">
        <f>#REF!</f>
        <v>#REF!</v>
      </c>
      <c r="AB8">
        <v>3</v>
      </c>
    </row>
    <row r="9" spans="1:30" x14ac:dyDescent="0.25">
      <c r="A9" s="21"/>
      <c r="B9">
        <v>675968</v>
      </c>
      <c r="C9">
        <v>3198</v>
      </c>
      <c r="D9" t="s">
        <v>53</v>
      </c>
      <c r="E9">
        <v>2012</v>
      </c>
      <c r="F9" t="s">
        <v>47</v>
      </c>
      <c r="G9" t="s">
        <v>48</v>
      </c>
      <c r="H9">
        <v>2</v>
      </c>
      <c r="I9" s="4">
        <v>7.54</v>
      </c>
      <c r="J9" s="4">
        <v>0</v>
      </c>
      <c r="K9" s="5">
        <f>H9+I9-J9</f>
        <v>9.5399999999999991</v>
      </c>
      <c r="L9" s="4">
        <v>0</v>
      </c>
      <c r="M9" s="4">
        <v>0</v>
      </c>
      <c r="N9" s="4">
        <v>0</v>
      </c>
      <c r="O9" s="5">
        <f>L9+M9-N9</f>
        <v>0</v>
      </c>
      <c r="P9" s="4">
        <v>2</v>
      </c>
      <c r="Q9" s="4">
        <v>8.85</v>
      </c>
      <c r="R9" s="4">
        <v>0</v>
      </c>
      <c r="S9" s="5">
        <f>P9+Q9-R9</f>
        <v>10.85</v>
      </c>
      <c r="T9" s="4">
        <v>2</v>
      </c>
      <c r="U9" s="4">
        <v>8.4499999999999993</v>
      </c>
      <c r="V9" s="4">
        <v>0</v>
      </c>
      <c r="W9" s="5">
        <f>T9+U9-V9</f>
        <v>10.45</v>
      </c>
      <c r="X9" s="6">
        <f>K9+O9+S9+W9</f>
        <v>30.84</v>
      </c>
      <c r="Y9" s="5"/>
      <c r="Z9" t="e">
        <f>#REF!</f>
        <v>#REF!</v>
      </c>
      <c r="AA9" t="e">
        <f>#REF!</f>
        <v>#REF!</v>
      </c>
      <c r="AB9">
        <v>4</v>
      </c>
    </row>
    <row r="10" spans="1:30" x14ac:dyDescent="0.25">
      <c r="A10" s="21"/>
      <c r="B10" s="3">
        <v>6539</v>
      </c>
      <c r="C10" s="3">
        <v>3198</v>
      </c>
      <c r="D10" t="s">
        <v>62</v>
      </c>
      <c r="E10">
        <v>2013</v>
      </c>
      <c r="F10" t="s">
        <v>40</v>
      </c>
      <c r="G10" t="s">
        <v>41</v>
      </c>
      <c r="H10">
        <v>2</v>
      </c>
      <c r="I10" s="4">
        <v>8.44</v>
      </c>
      <c r="J10" s="4">
        <v>0</v>
      </c>
      <c r="K10" s="5">
        <f>H10+I10-J10</f>
        <v>10.44</v>
      </c>
      <c r="L10" s="4">
        <v>0</v>
      </c>
      <c r="M10" s="4">
        <v>0</v>
      </c>
      <c r="N10" s="4">
        <v>0</v>
      </c>
      <c r="O10" s="5">
        <f>L10+M10-N10</f>
        <v>0</v>
      </c>
      <c r="P10" s="4">
        <v>2</v>
      </c>
      <c r="Q10" s="4">
        <v>8</v>
      </c>
      <c r="R10" s="4">
        <v>0</v>
      </c>
      <c r="S10" s="5">
        <f>P10+Q10-R10</f>
        <v>10</v>
      </c>
      <c r="T10" s="4">
        <v>2</v>
      </c>
      <c r="U10" s="4">
        <v>8.4</v>
      </c>
      <c r="V10" s="4">
        <v>0</v>
      </c>
      <c r="W10" s="5">
        <f>T10+U10-V10</f>
        <v>10.4</v>
      </c>
      <c r="X10" s="6">
        <f>K10+O10+S10+W10</f>
        <v>30.839999999999996</v>
      </c>
      <c r="Y10" s="3"/>
      <c r="Z10" s="3" t="e">
        <f>#REF!</f>
        <v>#REF!</v>
      </c>
      <c r="AA10" t="str">
        <f>D10</f>
        <v>Šlebodová Elena</v>
      </c>
      <c r="AB10">
        <v>1</v>
      </c>
    </row>
    <row r="11" spans="1:30" x14ac:dyDescent="0.25">
      <c r="A11" s="21"/>
      <c r="B11">
        <v>807875</v>
      </c>
      <c r="C11">
        <v>3198</v>
      </c>
      <c r="D11" t="s">
        <v>51</v>
      </c>
      <c r="E11">
        <v>2011</v>
      </c>
      <c r="F11" t="s">
        <v>47</v>
      </c>
      <c r="G11" t="s">
        <v>48</v>
      </c>
      <c r="H11">
        <v>2</v>
      </c>
      <c r="I11" s="4">
        <v>8.07</v>
      </c>
      <c r="J11" s="4">
        <v>0</v>
      </c>
      <c r="K11" s="5">
        <f>H11+I11-J11</f>
        <v>10.07</v>
      </c>
      <c r="L11" s="4">
        <v>0</v>
      </c>
      <c r="M11" s="4">
        <v>0</v>
      </c>
      <c r="N11" s="4">
        <v>0</v>
      </c>
      <c r="O11" s="5">
        <f>L11+M11-N11</f>
        <v>0</v>
      </c>
      <c r="P11" s="4">
        <v>2</v>
      </c>
      <c r="Q11" s="4">
        <v>8.1999999999999993</v>
      </c>
      <c r="R11" s="4">
        <v>0</v>
      </c>
      <c r="S11" s="5">
        <f>P11+Q11-R11</f>
        <v>10.199999999999999</v>
      </c>
      <c r="T11" s="4">
        <v>2</v>
      </c>
      <c r="U11" s="4">
        <v>8.25</v>
      </c>
      <c r="V11" s="4">
        <v>0</v>
      </c>
      <c r="W11" s="5">
        <f>T11+U11-V11</f>
        <v>10.25</v>
      </c>
      <c r="X11" s="6">
        <f>K11+O11+S11+W11</f>
        <v>30.52</v>
      </c>
      <c r="Y11" s="5"/>
      <c r="Z11" t="e">
        <f>#REF!</f>
        <v>#REF!</v>
      </c>
      <c r="AA11" t="str">
        <f>D10</f>
        <v>Šlebodová Elena</v>
      </c>
      <c r="AB11">
        <v>2</v>
      </c>
    </row>
    <row r="12" spans="1:30" x14ac:dyDescent="0.25">
      <c r="A12" s="21"/>
      <c r="B12">
        <v>544445</v>
      </c>
      <c r="C12">
        <v>3198</v>
      </c>
      <c r="D12" t="s">
        <v>61</v>
      </c>
      <c r="E12">
        <v>2013</v>
      </c>
      <c r="F12" t="s">
        <v>40</v>
      </c>
      <c r="G12" t="s">
        <v>60</v>
      </c>
      <c r="H12">
        <v>2</v>
      </c>
      <c r="I12" s="4">
        <v>8.3000000000000007</v>
      </c>
      <c r="J12" s="4">
        <v>0</v>
      </c>
      <c r="K12" s="5">
        <f>H12+I12-J12</f>
        <v>10.3</v>
      </c>
      <c r="L12" s="4">
        <v>0</v>
      </c>
      <c r="M12" s="4">
        <v>0</v>
      </c>
      <c r="N12" s="4">
        <v>0</v>
      </c>
      <c r="O12" s="5">
        <f>L12+M12-N12</f>
        <v>0</v>
      </c>
      <c r="P12" s="4">
        <v>2</v>
      </c>
      <c r="Q12" s="4">
        <v>7.85</v>
      </c>
      <c r="R12" s="4">
        <v>0</v>
      </c>
      <c r="S12" s="5">
        <f>P12+Q12-R12</f>
        <v>9.85</v>
      </c>
      <c r="T12" s="4">
        <v>2</v>
      </c>
      <c r="U12" s="4">
        <v>8.15</v>
      </c>
      <c r="V12" s="4">
        <v>0</v>
      </c>
      <c r="W12" s="5">
        <f>T12+U12-V12</f>
        <v>10.15</v>
      </c>
      <c r="X12" s="6">
        <f>K12+O12+S12+W12</f>
        <v>30.299999999999997</v>
      </c>
      <c r="Y12" s="5"/>
      <c r="Z12" t="e">
        <f>#REF!</f>
        <v>#REF!</v>
      </c>
      <c r="AA12" t="str">
        <f>D10</f>
        <v>Šlebodová Elena</v>
      </c>
      <c r="AB12">
        <v>3</v>
      </c>
    </row>
    <row r="13" spans="1:30" x14ac:dyDescent="0.25">
      <c r="A13" s="22"/>
      <c r="B13">
        <v>449015</v>
      </c>
      <c r="C13">
        <v>3198</v>
      </c>
      <c r="D13" t="s">
        <v>66</v>
      </c>
      <c r="E13">
        <v>2015</v>
      </c>
      <c r="F13" t="s">
        <v>24</v>
      </c>
      <c r="G13" t="s">
        <v>30</v>
      </c>
      <c r="H13">
        <v>2</v>
      </c>
      <c r="I13" s="4">
        <v>8.74</v>
      </c>
      <c r="J13" s="4">
        <v>0</v>
      </c>
      <c r="K13" s="5">
        <f>H13+I13-J13</f>
        <v>10.74</v>
      </c>
      <c r="L13" s="4">
        <v>0</v>
      </c>
      <c r="M13" s="4">
        <v>0</v>
      </c>
      <c r="N13" s="4">
        <v>0</v>
      </c>
      <c r="O13" s="5">
        <f>L13+M13-N13</f>
        <v>0</v>
      </c>
      <c r="P13" s="4">
        <v>2</v>
      </c>
      <c r="Q13" s="4">
        <v>7.2</v>
      </c>
      <c r="R13" s="4">
        <v>0</v>
      </c>
      <c r="S13" s="5">
        <f>P13+Q13-R13</f>
        <v>9.1999999999999993</v>
      </c>
      <c r="T13" s="4">
        <v>2</v>
      </c>
      <c r="U13" s="4">
        <v>7.7</v>
      </c>
      <c r="V13" s="4">
        <v>0</v>
      </c>
      <c r="W13" s="5">
        <f>T13+U13-V13</f>
        <v>9.6999999999999993</v>
      </c>
      <c r="X13" s="6">
        <f>K13+O13+S13+W13</f>
        <v>29.639999999999997</v>
      </c>
      <c r="Y13" s="5"/>
      <c r="Z13" t="e">
        <f>#REF!</f>
        <v>#REF!</v>
      </c>
      <c r="AA13" t="str">
        <f>D10</f>
        <v>Šlebodová Elena</v>
      </c>
      <c r="AB13">
        <v>4</v>
      </c>
    </row>
    <row r="14" spans="1:30" x14ac:dyDescent="0.25">
      <c r="A14" s="22"/>
      <c r="B14" s="3">
        <v>6540</v>
      </c>
      <c r="C14" s="3">
        <v>3198</v>
      </c>
      <c r="D14" t="s">
        <v>56</v>
      </c>
      <c r="E14">
        <v>2015</v>
      </c>
      <c r="F14" t="s">
        <v>29</v>
      </c>
      <c r="G14" t="s">
        <v>30</v>
      </c>
      <c r="H14">
        <v>2</v>
      </c>
      <c r="I14" s="4">
        <v>8.27</v>
      </c>
      <c r="J14" s="4">
        <v>0</v>
      </c>
      <c r="K14" s="5">
        <f>H14+I14-J14</f>
        <v>10.27</v>
      </c>
      <c r="L14" s="4">
        <v>0</v>
      </c>
      <c r="M14" s="4">
        <v>0</v>
      </c>
      <c r="N14" s="4">
        <v>0</v>
      </c>
      <c r="O14" s="5">
        <f>L14+M14-N14</f>
        <v>0</v>
      </c>
      <c r="P14">
        <v>2</v>
      </c>
      <c r="Q14" s="4">
        <v>8.1</v>
      </c>
      <c r="R14" s="4">
        <v>0</v>
      </c>
      <c r="S14" s="5">
        <f>P14+Q14-R14</f>
        <v>10.1</v>
      </c>
      <c r="T14" s="4">
        <v>2</v>
      </c>
      <c r="U14" s="4">
        <v>7.2</v>
      </c>
      <c r="V14" s="4">
        <v>0</v>
      </c>
      <c r="W14" s="5">
        <f>T14+U14-V14</f>
        <v>9.1999999999999993</v>
      </c>
      <c r="X14" s="6">
        <f>K14+O14+S14+W14</f>
        <v>29.569999999999997</v>
      </c>
      <c r="Y14" s="3"/>
      <c r="Z14" s="3" t="e">
        <f>#REF!</f>
        <v>#REF!</v>
      </c>
      <c r="AA14" t="str">
        <f>D14</f>
        <v>Stankovičová Melissa</v>
      </c>
      <c r="AB14">
        <v>1</v>
      </c>
    </row>
    <row r="15" spans="1:30" x14ac:dyDescent="0.25">
      <c r="A15" s="22"/>
      <c r="B15">
        <v>965119</v>
      </c>
      <c r="C15">
        <v>3198</v>
      </c>
      <c r="D15" t="s">
        <v>46</v>
      </c>
      <c r="E15">
        <v>2012</v>
      </c>
      <c r="F15" t="s">
        <v>47</v>
      </c>
      <c r="G15" t="s">
        <v>48</v>
      </c>
      <c r="H15">
        <v>2</v>
      </c>
      <c r="I15" s="4">
        <v>7.7</v>
      </c>
      <c r="J15" s="4">
        <v>0.3</v>
      </c>
      <c r="K15" s="5">
        <f>H15+I15-J15</f>
        <v>9.3999999999999986</v>
      </c>
      <c r="L15" s="4">
        <v>0</v>
      </c>
      <c r="M15" s="4">
        <v>0</v>
      </c>
      <c r="N15" s="4">
        <v>0</v>
      </c>
      <c r="O15" s="5">
        <f>L15+M15-N15</f>
        <v>0</v>
      </c>
      <c r="P15" s="4">
        <v>2</v>
      </c>
      <c r="Q15" s="4">
        <v>8.3000000000000007</v>
      </c>
      <c r="R15" s="4">
        <v>0</v>
      </c>
      <c r="S15" s="5">
        <f>P15+Q15-R15</f>
        <v>10.3</v>
      </c>
      <c r="T15" s="4">
        <v>2</v>
      </c>
      <c r="U15" s="4">
        <v>7.8</v>
      </c>
      <c r="V15" s="4">
        <v>0</v>
      </c>
      <c r="W15" s="5">
        <f>T15+U15-V15</f>
        <v>9.8000000000000007</v>
      </c>
      <c r="X15" s="6">
        <f>K15+O15+S15+W15</f>
        <v>29.5</v>
      </c>
      <c r="Y15" s="5"/>
      <c r="Z15" t="e">
        <f>#REF!</f>
        <v>#REF!</v>
      </c>
      <c r="AA15" t="str">
        <f>D14</f>
        <v>Stankovičová Melissa</v>
      </c>
      <c r="AB15">
        <v>2</v>
      </c>
    </row>
    <row r="16" spans="1:30" x14ac:dyDescent="0.25">
      <c r="A16" s="22"/>
      <c r="B16">
        <v>855906</v>
      </c>
      <c r="C16">
        <v>3198</v>
      </c>
      <c r="D16" t="s">
        <v>65</v>
      </c>
      <c r="E16">
        <v>2015</v>
      </c>
      <c r="F16" t="s">
        <v>40</v>
      </c>
      <c r="G16" t="s">
        <v>60</v>
      </c>
      <c r="H16">
        <v>2</v>
      </c>
      <c r="I16" s="4">
        <v>7.84</v>
      </c>
      <c r="J16" s="4">
        <v>0</v>
      </c>
      <c r="K16" s="5">
        <f>H16+I16-J16</f>
        <v>9.84</v>
      </c>
      <c r="L16" s="4">
        <v>0</v>
      </c>
      <c r="M16" s="4">
        <v>0</v>
      </c>
      <c r="N16" s="4">
        <v>0</v>
      </c>
      <c r="O16" s="5">
        <f>L16+M16-N16</f>
        <v>0</v>
      </c>
      <c r="P16" s="4">
        <v>2</v>
      </c>
      <c r="Q16" s="4">
        <v>6.85</v>
      </c>
      <c r="R16" s="4">
        <v>0</v>
      </c>
      <c r="S16" s="5">
        <f>P16+Q16-R16</f>
        <v>8.85</v>
      </c>
      <c r="T16" s="4">
        <v>2</v>
      </c>
      <c r="U16" s="4">
        <v>8.6</v>
      </c>
      <c r="V16" s="4">
        <v>0</v>
      </c>
      <c r="W16" s="5">
        <f>T16+U16-V16</f>
        <v>10.6</v>
      </c>
      <c r="X16" s="6">
        <f>K16+O16+S16+W16</f>
        <v>29.29</v>
      </c>
      <c r="Y16" s="5"/>
      <c r="Z16" t="e">
        <f>#REF!</f>
        <v>#REF!</v>
      </c>
      <c r="AA16" t="str">
        <f>D14</f>
        <v>Stankovičová Melissa</v>
      </c>
      <c r="AB16">
        <v>3</v>
      </c>
    </row>
    <row r="17" spans="1:28" x14ac:dyDescent="0.25">
      <c r="A17" s="22"/>
      <c r="B17">
        <v>305304</v>
      </c>
      <c r="C17">
        <v>4142</v>
      </c>
      <c r="D17" t="s">
        <v>57</v>
      </c>
      <c r="E17">
        <v>2015</v>
      </c>
      <c r="F17" t="s">
        <v>29</v>
      </c>
      <c r="G17" t="s">
        <v>30</v>
      </c>
      <c r="H17">
        <v>2</v>
      </c>
      <c r="I17" s="4">
        <v>8.27</v>
      </c>
      <c r="J17" s="4">
        <v>0</v>
      </c>
      <c r="K17" s="5">
        <f>H17+I17-J17</f>
        <v>10.27</v>
      </c>
      <c r="L17" s="4">
        <v>0</v>
      </c>
      <c r="M17" s="4">
        <v>0</v>
      </c>
      <c r="N17" s="4">
        <v>0</v>
      </c>
      <c r="O17" s="5">
        <f>L17+M17-N17</f>
        <v>0</v>
      </c>
      <c r="P17">
        <v>1.5</v>
      </c>
      <c r="Q17" s="4">
        <v>7.65</v>
      </c>
      <c r="R17" s="4">
        <v>0</v>
      </c>
      <c r="S17" s="5">
        <f>P17+Q17-R17</f>
        <v>9.15</v>
      </c>
      <c r="T17" s="4">
        <v>2</v>
      </c>
      <c r="U17" s="4">
        <v>7.85</v>
      </c>
      <c r="V17" s="4">
        <v>0</v>
      </c>
      <c r="W17" s="5">
        <f>T17+U17-V17</f>
        <v>9.85</v>
      </c>
      <c r="X17" s="6">
        <f>K17+O17+S17+W17</f>
        <v>29.270000000000003</v>
      </c>
      <c r="Y17" s="5"/>
      <c r="Z17" t="e">
        <f>#REF!</f>
        <v>#REF!</v>
      </c>
      <c r="AA17" t="str">
        <f>D14</f>
        <v>Stankovičová Melissa</v>
      </c>
      <c r="AB17">
        <v>4</v>
      </c>
    </row>
    <row r="18" spans="1:28" x14ac:dyDescent="0.25">
      <c r="A18" s="22"/>
      <c r="B18" s="3">
        <v>6472</v>
      </c>
      <c r="C18" s="3">
        <v>4142</v>
      </c>
      <c r="D18" t="s">
        <v>52</v>
      </c>
      <c r="E18">
        <v>2012</v>
      </c>
      <c r="F18" t="s">
        <v>47</v>
      </c>
      <c r="G18" t="s">
        <v>48</v>
      </c>
      <c r="H18">
        <v>2</v>
      </c>
      <c r="I18" s="4">
        <v>7.4</v>
      </c>
      <c r="J18" s="4">
        <v>0.3</v>
      </c>
      <c r="K18" s="5">
        <f>H18+I18-J18</f>
        <v>9.1</v>
      </c>
      <c r="L18" s="4">
        <v>0</v>
      </c>
      <c r="M18" s="4">
        <v>0</v>
      </c>
      <c r="N18" s="4">
        <v>0</v>
      </c>
      <c r="O18" s="5">
        <f>L18+M18-N18</f>
        <v>0</v>
      </c>
      <c r="P18" s="4">
        <v>2</v>
      </c>
      <c r="Q18" s="4">
        <v>8</v>
      </c>
      <c r="R18" s="4">
        <v>0</v>
      </c>
      <c r="S18" s="5">
        <f>P18+Q18-R18</f>
        <v>10</v>
      </c>
      <c r="T18" s="4">
        <v>2</v>
      </c>
      <c r="U18" s="4">
        <v>8.1</v>
      </c>
      <c r="V18" s="4">
        <v>0</v>
      </c>
      <c r="W18" s="5">
        <f>T18+U18-V18</f>
        <v>10.1</v>
      </c>
      <c r="X18" s="6">
        <f>K18+O18+S18+W18</f>
        <v>29.200000000000003</v>
      </c>
      <c r="Y18" s="3"/>
      <c r="Z18" s="3" t="e">
        <f>#REF!</f>
        <v>#REF!</v>
      </c>
      <c r="AA18" t="str">
        <f>D18</f>
        <v>Tešnarová Ema</v>
      </c>
      <c r="AB18">
        <v>1</v>
      </c>
    </row>
    <row r="19" spans="1:28" x14ac:dyDescent="0.25">
      <c r="B19">
        <v>349598</v>
      </c>
      <c r="C19">
        <v>4142</v>
      </c>
      <c r="D19" t="s">
        <v>59</v>
      </c>
      <c r="E19">
        <v>2015</v>
      </c>
      <c r="F19" t="s">
        <v>40</v>
      </c>
      <c r="G19" t="s">
        <v>60</v>
      </c>
      <c r="H19">
        <v>2</v>
      </c>
      <c r="I19" s="4">
        <v>8.5</v>
      </c>
      <c r="J19" s="4">
        <v>0</v>
      </c>
      <c r="K19" s="5">
        <f>H19+I19-J19</f>
        <v>10.5</v>
      </c>
      <c r="L19" s="4">
        <v>0</v>
      </c>
      <c r="M19" s="4">
        <v>0</v>
      </c>
      <c r="N19" s="4">
        <v>0</v>
      </c>
      <c r="O19" s="5">
        <f>L19+M19-N19</f>
        <v>0</v>
      </c>
      <c r="P19" s="4">
        <v>1.5</v>
      </c>
      <c r="Q19" s="4">
        <v>7.7</v>
      </c>
      <c r="R19" s="4">
        <v>2</v>
      </c>
      <c r="S19" s="5">
        <f>P19+Q19-R19</f>
        <v>7.1999999999999993</v>
      </c>
      <c r="T19" s="4">
        <v>2</v>
      </c>
      <c r="U19" s="4">
        <v>8.75</v>
      </c>
      <c r="V19" s="4">
        <v>0</v>
      </c>
      <c r="W19" s="5">
        <f>T19+U19-V19</f>
        <v>10.75</v>
      </c>
      <c r="X19" s="6">
        <f>K19+O19+S19+W19</f>
        <v>28.45</v>
      </c>
      <c r="Y19" s="5"/>
      <c r="Z19" t="e">
        <f>#REF!</f>
        <v>#REF!</v>
      </c>
      <c r="AA19" t="str">
        <f>D18</f>
        <v>Tešnarová Ema</v>
      </c>
      <c r="AB19">
        <v>2</v>
      </c>
    </row>
    <row r="20" spans="1:28" x14ac:dyDescent="0.25">
      <c r="B20">
        <v>305304</v>
      </c>
      <c r="C20">
        <v>4142</v>
      </c>
      <c r="D20" t="s">
        <v>50</v>
      </c>
      <c r="E20">
        <v>2010</v>
      </c>
      <c r="F20" t="s">
        <v>47</v>
      </c>
      <c r="G20" t="s">
        <v>48</v>
      </c>
      <c r="H20">
        <v>2</v>
      </c>
      <c r="I20" s="4">
        <v>6.6</v>
      </c>
      <c r="J20" s="4">
        <v>0</v>
      </c>
      <c r="K20" s="5">
        <f>H20+I20-J20</f>
        <v>8.6</v>
      </c>
      <c r="L20" s="4">
        <v>0</v>
      </c>
      <c r="M20" s="4">
        <v>0</v>
      </c>
      <c r="N20" s="4">
        <v>0</v>
      </c>
      <c r="O20" s="5">
        <f>L20+M20-N20</f>
        <v>0</v>
      </c>
      <c r="P20" s="4">
        <v>2</v>
      </c>
      <c r="Q20" s="4">
        <v>7.35</v>
      </c>
      <c r="R20" s="4">
        <v>0</v>
      </c>
      <c r="S20" s="5">
        <f>P20+Q20-R20</f>
        <v>9.35</v>
      </c>
      <c r="T20" s="4">
        <v>2</v>
      </c>
      <c r="U20" s="4">
        <v>8.3000000000000007</v>
      </c>
      <c r="V20" s="4">
        <v>0</v>
      </c>
      <c r="W20" s="5">
        <f>T20+U20-V20</f>
        <v>10.3</v>
      </c>
      <c r="X20" s="6">
        <f>K20+O20+S20+W20</f>
        <v>28.25</v>
      </c>
      <c r="Y20" s="5"/>
      <c r="Z20" t="e">
        <f>#REF!</f>
        <v>#REF!</v>
      </c>
      <c r="AA20" t="str">
        <f>D18</f>
        <v>Tešnarová Ema</v>
      </c>
      <c r="AB20">
        <v>3</v>
      </c>
    </row>
    <row r="21" spans="1:28" x14ac:dyDescent="0.25">
      <c r="B21">
        <v>499059</v>
      </c>
      <c r="C21">
        <v>4142</v>
      </c>
      <c r="D21" t="s">
        <v>54</v>
      </c>
      <c r="E21">
        <v>2012</v>
      </c>
      <c r="F21" t="s">
        <v>47</v>
      </c>
      <c r="G21" t="s">
        <v>48</v>
      </c>
      <c r="H21">
        <v>2</v>
      </c>
      <c r="I21" s="4">
        <v>7.97</v>
      </c>
      <c r="J21" s="4">
        <v>0</v>
      </c>
      <c r="K21" s="5">
        <f>H21+I21-J21</f>
        <v>9.9699999999999989</v>
      </c>
      <c r="L21" s="4">
        <v>0</v>
      </c>
      <c r="M21" s="4">
        <v>0</v>
      </c>
      <c r="N21" s="4">
        <v>0</v>
      </c>
      <c r="O21" s="5">
        <f>L21+M21-N21</f>
        <v>0</v>
      </c>
      <c r="P21" s="4">
        <v>2</v>
      </c>
      <c r="Q21" s="4">
        <v>6.75</v>
      </c>
      <c r="R21" s="4">
        <v>0</v>
      </c>
      <c r="S21" s="5">
        <f>P21+Q21-R21</f>
        <v>8.75</v>
      </c>
      <c r="T21" s="4">
        <v>2</v>
      </c>
      <c r="U21" s="4">
        <v>7.4</v>
      </c>
      <c r="V21" s="4">
        <v>0</v>
      </c>
      <c r="W21" s="5">
        <f>T21+U21-V21</f>
        <v>9.4</v>
      </c>
      <c r="X21" s="6">
        <f>K21+O21+S21+W21</f>
        <v>28.119999999999997</v>
      </c>
      <c r="Y21" s="5"/>
      <c r="Z21" t="e">
        <f>#REF!</f>
        <v>#REF!</v>
      </c>
      <c r="AA21" t="str">
        <f>D18</f>
        <v>Tešnarová Ema</v>
      </c>
      <c r="AB21">
        <v>4</v>
      </c>
    </row>
    <row r="22" spans="1:28" x14ac:dyDescent="0.25">
      <c r="B22" s="3">
        <v>6520</v>
      </c>
      <c r="C22" s="3">
        <v>9381</v>
      </c>
      <c r="D22" t="s">
        <v>44</v>
      </c>
      <c r="E22">
        <v>1970</v>
      </c>
      <c r="F22" t="s">
        <v>24</v>
      </c>
      <c r="G22" t="s">
        <v>45</v>
      </c>
      <c r="H22">
        <v>2</v>
      </c>
      <c r="I22" s="4">
        <v>7.97</v>
      </c>
      <c r="J22" s="4">
        <v>0</v>
      </c>
      <c r="K22" s="5">
        <f>H22+I22-J22</f>
        <v>9.9699999999999989</v>
      </c>
      <c r="L22" s="4">
        <v>0</v>
      </c>
      <c r="M22" s="4">
        <v>0</v>
      </c>
      <c r="N22" s="4">
        <v>0</v>
      </c>
      <c r="O22" s="5">
        <f>L22+M22-N22</f>
        <v>0</v>
      </c>
      <c r="P22" s="4">
        <v>2</v>
      </c>
      <c r="Q22" s="4">
        <v>6.3</v>
      </c>
      <c r="R22" s="4">
        <v>0</v>
      </c>
      <c r="S22" s="5">
        <f>P22+Q22-R22</f>
        <v>8.3000000000000007</v>
      </c>
      <c r="T22" s="4">
        <v>2</v>
      </c>
      <c r="U22" s="4">
        <v>7.85</v>
      </c>
      <c r="V22" s="4">
        <v>0</v>
      </c>
      <c r="W22" s="5">
        <f>T22+U22-V22</f>
        <v>9.85</v>
      </c>
      <c r="X22" s="6">
        <f>K22+O22+S22+W22</f>
        <v>28.119999999999997</v>
      </c>
      <c r="Y22" s="3"/>
      <c r="Z22" s="3" t="e">
        <f>#REF!</f>
        <v>#REF!</v>
      </c>
      <c r="AA22" t="str">
        <f>D22</f>
        <v>Leinonen Aura</v>
      </c>
      <c r="AB22">
        <v>1</v>
      </c>
    </row>
    <row r="23" spans="1:28" x14ac:dyDescent="0.25">
      <c r="B23">
        <v>322945</v>
      </c>
      <c r="C23">
        <v>9381</v>
      </c>
      <c r="D23" t="s">
        <v>55</v>
      </c>
      <c r="E23">
        <v>2013</v>
      </c>
      <c r="F23" t="s">
        <v>47</v>
      </c>
      <c r="G23" t="s">
        <v>48</v>
      </c>
      <c r="H23">
        <v>2</v>
      </c>
      <c r="I23" s="4">
        <v>8.34</v>
      </c>
      <c r="J23" s="4">
        <v>0</v>
      </c>
      <c r="K23" s="5">
        <f>H23+I23-J23</f>
        <v>10.34</v>
      </c>
      <c r="L23" s="4">
        <v>0</v>
      </c>
      <c r="M23" s="4">
        <v>0</v>
      </c>
      <c r="N23" s="4">
        <v>0</v>
      </c>
      <c r="O23" s="5">
        <f>L23+M23-N23</f>
        <v>0</v>
      </c>
      <c r="P23" s="4">
        <v>1.5</v>
      </c>
      <c r="Q23" s="4">
        <v>8.25</v>
      </c>
      <c r="R23" s="4">
        <v>2</v>
      </c>
      <c r="S23" s="5">
        <f>P23+Q23-R23</f>
        <v>7.75</v>
      </c>
      <c r="T23" s="4">
        <v>2</v>
      </c>
      <c r="U23" s="4">
        <v>7.4</v>
      </c>
      <c r="V23" s="4">
        <v>0</v>
      </c>
      <c r="W23" s="5">
        <f>T23+U23-V23</f>
        <v>9.4</v>
      </c>
      <c r="X23" s="6">
        <f>K23+O23+S23+W23</f>
        <v>27.490000000000002</v>
      </c>
      <c r="Y23" s="5"/>
      <c r="Z23" t="e">
        <f>#REF!</f>
        <v>#REF!</v>
      </c>
      <c r="AA23" t="str">
        <f>D22</f>
        <v>Leinonen Aura</v>
      </c>
      <c r="AB23">
        <v>2</v>
      </c>
    </row>
    <row r="24" spans="1:28" x14ac:dyDescent="0.25">
      <c r="B24">
        <v>517459</v>
      </c>
      <c r="C24">
        <v>9381</v>
      </c>
      <c r="D24" t="s">
        <v>64</v>
      </c>
      <c r="E24">
        <v>2015</v>
      </c>
      <c r="F24" t="s">
        <v>40</v>
      </c>
      <c r="G24" t="s">
        <v>60</v>
      </c>
      <c r="H24">
        <v>2</v>
      </c>
      <c r="I24" s="4">
        <v>6.47</v>
      </c>
      <c r="J24" s="4">
        <v>0</v>
      </c>
      <c r="K24" s="5">
        <f>H24+I24-J24</f>
        <v>8.4699999999999989</v>
      </c>
      <c r="L24" s="4">
        <v>0</v>
      </c>
      <c r="M24" s="4">
        <v>0</v>
      </c>
      <c r="N24" s="4">
        <v>0</v>
      </c>
      <c r="O24" s="5">
        <f>L24+M24-N24</f>
        <v>0</v>
      </c>
      <c r="P24" s="4">
        <v>2</v>
      </c>
      <c r="Q24" s="4">
        <v>6.35</v>
      </c>
      <c r="R24" s="4">
        <v>0</v>
      </c>
      <c r="S24" s="5">
        <f>P24+Q24-R24</f>
        <v>8.35</v>
      </c>
      <c r="T24" s="4">
        <v>2</v>
      </c>
      <c r="U24" s="4">
        <v>8.35</v>
      </c>
      <c r="V24" s="4">
        <v>0</v>
      </c>
      <c r="W24" s="5">
        <f>T24+U24-V24</f>
        <v>10.35</v>
      </c>
      <c r="X24" s="6">
        <f>K24+O24+S24+W24</f>
        <v>27.17</v>
      </c>
      <c r="Y24" s="5"/>
      <c r="Z24" t="e">
        <f>#REF!</f>
        <v>#REF!</v>
      </c>
      <c r="AA24" t="str">
        <f>D22</f>
        <v>Leinonen Aura</v>
      </c>
      <c r="AB24">
        <v>3</v>
      </c>
    </row>
    <row r="25" spans="1:28" x14ac:dyDescent="0.25">
      <c r="B25">
        <v>931133</v>
      </c>
      <c r="C25">
        <v>9381</v>
      </c>
      <c r="D25" t="s">
        <v>63</v>
      </c>
      <c r="E25">
        <v>2015</v>
      </c>
      <c r="F25" t="s">
        <v>40</v>
      </c>
      <c r="G25" t="s">
        <v>41</v>
      </c>
      <c r="H25">
        <v>2</v>
      </c>
      <c r="I25" s="4">
        <v>7.77</v>
      </c>
      <c r="J25" s="4">
        <v>0</v>
      </c>
      <c r="K25" s="5">
        <f>H25+I25-J25</f>
        <v>9.77</v>
      </c>
      <c r="L25" s="4">
        <v>0</v>
      </c>
      <c r="M25" s="4">
        <v>0</v>
      </c>
      <c r="N25" s="4">
        <v>0</v>
      </c>
      <c r="O25" s="5">
        <f>L25+M25-N25</f>
        <v>0</v>
      </c>
      <c r="P25" s="4">
        <v>2</v>
      </c>
      <c r="Q25" s="4">
        <v>6.8</v>
      </c>
      <c r="R25" s="4">
        <v>2</v>
      </c>
      <c r="S25" s="5">
        <f>P25+Q25-R25</f>
        <v>6.8000000000000007</v>
      </c>
      <c r="T25" s="4">
        <v>2</v>
      </c>
      <c r="U25" s="4">
        <v>7.75</v>
      </c>
      <c r="V25" s="4">
        <v>0</v>
      </c>
      <c r="W25" s="5">
        <f>T25+U25-V25</f>
        <v>9.75</v>
      </c>
      <c r="X25" s="6">
        <f>K25+O25+S25+W25</f>
        <v>26.32</v>
      </c>
      <c r="Y25" s="5"/>
      <c r="Z25" t="e">
        <f>#REF!</f>
        <v>#REF!</v>
      </c>
      <c r="AA25" t="str">
        <f>D22</f>
        <v>Leinonen Aura</v>
      </c>
      <c r="AB25">
        <v>4</v>
      </c>
    </row>
    <row r="26" spans="1:28" x14ac:dyDescent="0.25">
      <c r="B26" s="3">
        <v>6521</v>
      </c>
      <c r="C26" s="3">
        <v>9381</v>
      </c>
      <c r="D26" t="s">
        <v>67</v>
      </c>
      <c r="E26">
        <v>2015</v>
      </c>
      <c r="F26" t="s">
        <v>40</v>
      </c>
      <c r="G26" t="s">
        <v>41</v>
      </c>
      <c r="H26">
        <v>2</v>
      </c>
      <c r="I26" s="4">
        <v>7</v>
      </c>
      <c r="J26" s="4">
        <v>0</v>
      </c>
      <c r="K26" s="5">
        <f>H26+I26-J26</f>
        <v>9</v>
      </c>
      <c r="L26" s="4">
        <v>0</v>
      </c>
      <c r="M26" s="4">
        <v>0</v>
      </c>
      <c r="N26" s="4">
        <v>0</v>
      </c>
      <c r="O26" s="5">
        <f>L26+M26-N26</f>
        <v>0</v>
      </c>
      <c r="P26" s="4">
        <v>2</v>
      </c>
      <c r="Q26" s="4">
        <v>6.4</v>
      </c>
      <c r="R26" s="4">
        <v>0</v>
      </c>
      <c r="S26" s="5">
        <f>P26+Q26-R26</f>
        <v>8.4</v>
      </c>
      <c r="T26" s="14">
        <v>1.5</v>
      </c>
      <c r="U26" s="14">
        <v>6.7</v>
      </c>
      <c r="V26" s="14">
        <v>2</v>
      </c>
      <c r="W26" s="5">
        <f>T26+U26-V26</f>
        <v>6.1999999999999993</v>
      </c>
      <c r="X26" s="6">
        <f>K26+O26+S26+W26</f>
        <v>23.599999999999998</v>
      </c>
      <c r="Y26" s="3"/>
      <c r="Z26" s="3" t="e">
        <f>#REF!</f>
        <v>#REF!</v>
      </c>
      <c r="AA26" t="str">
        <f>D26</f>
        <v>Chalachánová Sofie</v>
      </c>
      <c r="AB26">
        <v>1</v>
      </c>
    </row>
    <row r="28" spans="1:28" ht="15.75" x14ac:dyDescent="0.25">
      <c r="D28" s="8" t="s">
        <v>175</v>
      </c>
    </row>
    <row r="29" spans="1:28" ht="15.75" x14ac:dyDescent="0.25">
      <c r="D29" s="8" t="s">
        <v>176</v>
      </c>
    </row>
    <row r="30" spans="1:28" ht="15.75" x14ac:dyDescent="0.25">
      <c r="D30" s="8" t="s">
        <v>180</v>
      </c>
    </row>
    <row r="31" spans="1:28" ht="15.75" x14ac:dyDescent="0.25">
      <c r="D31" s="8" t="s">
        <v>177</v>
      </c>
    </row>
    <row r="33" spans="4:19" ht="15.75" x14ac:dyDescent="0.25">
      <c r="D33" s="8" t="s">
        <v>178</v>
      </c>
    </row>
    <row r="35" spans="4:19" ht="15.75" x14ac:dyDescent="0.25">
      <c r="D35" s="8" t="s">
        <v>179</v>
      </c>
    </row>
    <row r="39" spans="4:19" x14ac:dyDescent="0.25">
      <c r="S39" s="4"/>
    </row>
  </sheetData>
  <sheetProtection formatCells="0" formatColumns="0" formatRows="0" insertColumns="0" insertRows="0" insertHyperlinks="0" deleteColumns="0" deleteRows="0" sort="0" autoFilter="0" pivotTables="0"/>
  <sortState ref="D10:X36">
    <sortCondition descending="1" ref="X10:X36"/>
  </sortState>
  <pageMargins left="0.7" right="0.7" top="0.75" bottom="0.75" header="0.3" footer="0.3"/>
  <pageSetup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zoomScale="90" zoomScaleNormal="90" workbookViewId="0">
      <selection sqref="A1:X29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4" width="8" style="7" customWidth="1"/>
    <col min="25" max="25" width="30" customWidth="1"/>
    <col min="26" max="26" width="8" customWidth="1"/>
    <col min="27" max="27" width="20" customWidth="1"/>
    <col min="28" max="28" width="8" customWidth="1"/>
    <col min="29" max="29" width="30" customWidth="1"/>
  </cols>
  <sheetData>
    <row r="1" spans="1:30" ht="18.75" x14ac:dyDescent="0.3">
      <c r="D1" s="8" t="s">
        <v>182</v>
      </c>
      <c r="E1" s="1"/>
    </row>
    <row r="2" spans="1:30" ht="18.75" x14ac:dyDescent="0.3">
      <c r="D2" t="s">
        <v>1</v>
      </c>
      <c r="E2" s="1"/>
    </row>
    <row r="3" spans="1:30" ht="18.75" x14ac:dyDescent="0.3">
      <c r="D3" t="s">
        <v>68</v>
      </c>
      <c r="E3" s="1"/>
    </row>
    <row r="6" spans="1:30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19" t="s">
        <v>18</v>
      </c>
      <c r="Y6" s="2" t="s">
        <v>19</v>
      </c>
      <c r="Z6" s="2" t="s">
        <v>3</v>
      </c>
      <c r="AA6" s="2" t="s">
        <v>20</v>
      </c>
      <c r="AB6" s="2" t="s">
        <v>21</v>
      </c>
      <c r="AC6" s="2" t="s">
        <v>22</v>
      </c>
      <c r="AD6" s="2"/>
    </row>
    <row r="7" spans="1:30" x14ac:dyDescent="0.25">
      <c r="A7" s="3"/>
      <c r="B7">
        <v>350262</v>
      </c>
      <c r="C7">
        <v>7791</v>
      </c>
      <c r="D7" t="s">
        <v>72</v>
      </c>
      <c r="E7">
        <v>2015</v>
      </c>
      <c r="F7" t="s">
        <v>24</v>
      </c>
      <c r="G7" t="s">
        <v>73</v>
      </c>
      <c r="H7">
        <v>3</v>
      </c>
      <c r="I7" s="4">
        <v>9.9</v>
      </c>
      <c r="J7" s="4">
        <v>0</v>
      </c>
      <c r="K7" s="5">
        <f>H7+I7-J7</f>
        <v>12.9</v>
      </c>
      <c r="L7" s="4">
        <v>1.8</v>
      </c>
      <c r="M7" s="4">
        <v>9.3699999999999992</v>
      </c>
      <c r="N7" s="4">
        <v>0</v>
      </c>
      <c r="O7" s="5">
        <f>L7+M7-N7</f>
        <v>11.17</v>
      </c>
      <c r="P7" s="4">
        <v>2.7</v>
      </c>
      <c r="Q7" s="4">
        <v>8.9499999999999993</v>
      </c>
      <c r="R7" s="4">
        <v>0</v>
      </c>
      <c r="S7" s="5">
        <f>P7+Q7-R7</f>
        <v>11.649999999999999</v>
      </c>
      <c r="T7" s="4">
        <v>2.6</v>
      </c>
      <c r="U7" s="4">
        <v>9</v>
      </c>
      <c r="V7" s="4">
        <v>0</v>
      </c>
      <c r="W7" s="5">
        <f>T7+U7-V7</f>
        <v>11.6</v>
      </c>
      <c r="X7" s="6">
        <f>K7+O7+S7+W7</f>
        <v>47.32</v>
      </c>
      <c r="Y7" s="3"/>
      <c r="Z7" s="3" t="e">
        <f>#REF!</f>
        <v>#REF!</v>
      </c>
      <c r="AA7" t="str">
        <f>D7</f>
        <v>Suchá Liliana</v>
      </c>
      <c r="AB7">
        <v>1</v>
      </c>
    </row>
    <row r="8" spans="1:30" x14ac:dyDescent="0.25">
      <c r="B8">
        <v>631648</v>
      </c>
      <c r="C8">
        <v>7791</v>
      </c>
      <c r="D8" t="s">
        <v>74</v>
      </c>
      <c r="E8">
        <v>2015</v>
      </c>
      <c r="F8" t="s">
        <v>24</v>
      </c>
      <c r="G8" t="s">
        <v>73</v>
      </c>
      <c r="H8">
        <v>3</v>
      </c>
      <c r="I8" s="4">
        <v>10</v>
      </c>
      <c r="J8" s="4">
        <v>0</v>
      </c>
      <c r="K8" s="5">
        <f>H8+I8-J8</f>
        <v>13</v>
      </c>
      <c r="L8" s="4">
        <v>1.6</v>
      </c>
      <c r="M8" s="4">
        <v>9.27</v>
      </c>
      <c r="N8" s="4">
        <v>0</v>
      </c>
      <c r="O8" s="5">
        <f>L8+M8-N8</f>
        <v>10.87</v>
      </c>
      <c r="P8" s="4">
        <v>2.6</v>
      </c>
      <c r="Q8" s="4">
        <v>8.9499999999999993</v>
      </c>
      <c r="R8" s="4">
        <v>0</v>
      </c>
      <c r="S8" s="5">
        <f>P8+Q8-R8</f>
        <v>11.549999999999999</v>
      </c>
      <c r="T8" s="4">
        <v>2.6</v>
      </c>
      <c r="U8" s="4">
        <v>8.6999999999999993</v>
      </c>
      <c r="V8" s="4">
        <v>0</v>
      </c>
      <c r="W8" s="5">
        <f>T8+U8-V8</f>
        <v>11.299999999999999</v>
      </c>
      <c r="X8" s="6">
        <f>K8+O8+S8+W8</f>
        <v>46.719999999999992</v>
      </c>
      <c r="Y8" s="5"/>
      <c r="Z8" t="e">
        <f>#REF!</f>
        <v>#REF!</v>
      </c>
      <c r="AA8" t="str">
        <f>D7</f>
        <v>Suchá Liliana</v>
      </c>
      <c r="AB8">
        <v>2</v>
      </c>
    </row>
    <row r="9" spans="1:30" x14ac:dyDescent="0.25">
      <c r="B9">
        <v>757754</v>
      </c>
      <c r="C9">
        <v>7791</v>
      </c>
      <c r="D9" t="s">
        <v>69</v>
      </c>
      <c r="E9">
        <v>2015</v>
      </c>
      <c r="F9" t="s">
        <v>24</v>
      </c>
      <c r="G9" t="s">
        <v>70</v>
      </c>
      <c r="H9">
        <v>3</v>
      </c>
      <c r="I9" s="4">
        <v>9.27</v>
      </c>
      <c r="J9" s="4">
        <v>0</v>
      </c>
      <c r="K9" s="5">
        <f>H9+I9-J9</f>
        <v>12.27</v>
      </c>
      <c r="L9" s="4">
        <v>1.6</v>
      </c>
      <c r="M9" s="4">
        <v>9.34</v>
      </c>
      <c r="N9" s="4">
        <v>0</v>
      </c>
      <c r="O9" s="5">
        <f>L9+M9-N9</f>
        <v>10.94</v>
      </c>
      <c r="P9" s="4">
        <v>2.9</v>
      </c>
      <c r="Q9" s="4">
        <v>8.4499999999999993</v>
      </c>
      <c r="R9" s="4">
        <v>0</v>
      </c>
      <c r="S9" s="5">
        <f>P9+Q9-R9</f>
        <v>11.35</v>
      </c>
      <c r="T9" s="4">
        <v>2.8</v>
      </c>
      <c r="U9" s="4">
        <v>8.77</v>
      </c>
      <c r="V9" s="4">
        <v>0</v>
      </c>
      <c r="W9" s="5">
        <f>T9+U9-V9</f>
        <v>11.57</v>
      </c>
      <c r="X9" s="6">
        <f>K9+O9+S9+W9</f>
        <v>46.13</v>
      </c>
      <c r="Y9" s="5"/>
      <c r="Z9" t="e">
        <f>#REF!</f>
        <v>#REF!</v>
      </c>
      <c r="AA9" t="str">
        <f>D7</f>
        <v>Suchá Liliana</v>
      </c>
      <c r="AB9">
        <v>3</v>
      </c>
    </row>
    <row r="10" spans="1:30" x14ac:dyDescent="0.25">
      <c r="B10">
        <v>952981</v>
      </c>
      <c r="C10">
        <v>7791</v>
      </c>
      <c r="D10" t="s">
        <v>79</v>
      </c>
      <c r="E10">
        <v>2016</v>
      </c>
      <c r="F10" t="s">
        <v>24</v>
      </c>
      <c r="G10" t="s">
        <v>25</v>
      </c>
      <c r="H10">
        <v>3</v>
      </c>
      <c r="I10" s="4">
        <v>9.07</v>
      </c>
      <c r="J10" s="4">
        <v>0</v>
      </c>
      <c r="K10" s="5">
        <f>H10+I10-J10</f>
        <v>12.07</v>
      </c>
      <c r="L10" s="4">
        <v>1.6</v>
      </c>
      <c r="M10" s="4">
        <v>9.1999999999999993</v>
      </c>
      <c r="N10" s="4">
        <v>0</v>
      </c>
      <c r="O10" s="5">
        <f>L10+M10-N10</f>
        <v>10.799999999999999</v>
      </c>
      <c r="P10" s="4">
        <v>2.7</v>
      </c>
      <c r="Q10" s="4">
        <v>8.35</v>
      </c>
      <c r="R10" s="4">
        <v>0</v>
      </c>
      <c r="S10" s="5">
        <f>P10+Q10-R10</f>
        <v>11.05</v>
      </c>
      <c r="T10" s="4">
        <v>2.8</v>
      </c>
      <c r="U10" s="4">
        <v>8.73</v>
      </c>
      <c r="V10" s="4">
        <v>0</v>
      </c>
      <c r="W10" s="5">
        <f>T10+U10-V10</f>
        <v>11.530000000000001</v>
      </c>
      <c r="X10" s="6">
        <f>K10+O10+S10+W10</f>
        <v>45.45</v>
      </c>
      <c r="Y10" s="5"/>
      <c r="Z10" t="e">
        <f>#REF!</f>
        <v>#REF!</v>
      </c>
      <c r="AA10" t="str">
        <f>D7</f>
        <v>Suchá Liliana</v>
      </c>
      <c r="AB10">
        <v>4</v>
      </c>
    </row>
    <row r="11" spans="1:30" x14ac:dyDescent="0.25">
      <c r="B11">
        <v>168629</v>
      </c>
      <c r="C11">
        <v>7791</v>
      </c>
      <c r="D11" t="s">
        <v>71</v>
      </c>
      <c r="E11">
        <v>2015</v>
      </c>
      <c r="F11" t="s">
        <v>24</v>
      </c>
      <c r="G11" t="s">
        <v>70</v>
      </c>
      <c r="H11">
        <v>3</v>
      </c>
      <c r="I11" s="4">
        <v>9.3000000000000007</v>
      </c>
      <c r="J11" s="4">
        <v>0</v>
      </c>
      <c r="K11" s="5">
        <f>H11+I11-J11</f>
        <v>12.3</v>
      </c>
      <c r="L11" s="4">
        <v>1.6</v>
      </c>
      <c r="M11" s="4">
        <v>9.3000000000000007</v>
      </c>
      <c r="N11" s="4">
        <v>0</v>
      </c>
      <c r="O11" s="5">
        <f>L11+M11-N11</f>
        <v>10.9</v>
      </c>
      <c r="P11" s="4">
        <v>3</v>
      </c>
      <c r="Q11" s="4">
        <v>8.35</v>
      </c>
      <c r="R11" s="4">
        <v>0</v>
      </c>
      <c r="S11" s="5">
        <f>P11+Q11-R11</f>
        <v>11.35</v>
      </c>
      <c r="T11" s="4">
        <v>2.9</v>
      </c>
      <c r="U11" s="4">
        <v>7.87</v>
      </c>
      <c r="V11" s="4">
        <v>0</v>
      </c>
      <c r="W11" s="5">
        <f>T11+U11-V11</f>
        <v>10.77</v>
      </c>
      <c r="X11" s="6">
        <f>K11+O11+S11+W11</f>
        <v>45.320000000000007</v>
      </c>
      <c r="Y11" s="5"/>
      <c r="Z11" t="e">
        <f>#REF!</f>
        <v>#REF!</v>
      </c>
      <c r="AA11" t="str">
        <f>D7</f>
        <v>Suchá Liliana</v>
      </c>
      <c r="AB11">
        <v>5</v>
      </c>
    </row>
    <row r="12" spans="1:30" x14ac:dyDescent="0.25">
      <c r="A12" s="3"/>
      <c r="B12">
        <v>218302</v>
      </c>
      <c r="C12">
        <v>7791</v>
      </c>
      <c r="D12" t="s">
        <v>80</v>
      </c>
      <c r="E12">
        <v>2015</v>
      </c>
      <c r="F12" t="s">
        <v>24</v>
      </c>
      <c r="G12" t="s">
        <v>76</v>
      </c>
      <c r="H12">
        <v>3</v>
      </c>
      <c r="I12" s="4">
        <v>8.5</v>
      </c>
      <c r="J12" s="4">
        <v>0</v>
      </c>
      <c r="K12" s="5">
        <f>H12+I12-J12</f>
        <v>11.5</v>
      </c>
      <c r="L12" s="4">
        <v>1.1000000000000001</v>
      </c>
      <c r="M12" s="4">
        <v>8.9</v>
      </c>
      <c r="N12" s="4">
        <v>0</v>
      </c>
      <c r="O12" s="5">
        <f>L12+M12-N12</f>
        <v>10</v>
      </c>
      <c r="P12" s="4">
        <v>2.6</v>
      </c>
      <c r="Q12" s="4">
        <v>7.9</v>
      </c>
      <c r="R12" s="4">
        <v>0</v>
      </c>
      <c r="S12" s="5">
        <f>P12+Q12-R12</f>
        <v>10.5</v>
      </c>
      <c r="T12" s="4">
        <v>2.8</v>
      </c>
      <c r="U12" s="4">
        <v>8.17</v>
      </c>
      <c r="V12" s="4">
        <v>0</v>
      </c>
      <c r="W12" s="5">
        <f>T12+U12-V12</f>
        <v>10.969999999999999</v>
      </c>
      <c r="X12" s="6">
        <f>K12+O12+S12+W12</f>
        <v>42.97</v>
      </c>
      <c r="Y12" s="3"/>
      <c r="Z12" s="3" t="e">
        <f>#REF!</f>
        <v>#REF!</v>
      </c>
      <c r="AA12" t="str">
        <f>D12</f>
        <v>Šperlínová Marika</v>
      </c>
      <c r="AB12">
        <v>1</v>
      </c>
    </row>
    <row r="13" spans="1:30" x14ac:dyDescent="0.25">
      <c r="B13">
        <v>624699</v>
      </c>
      <c r="C13">
        <v>7791</v>
      </c>
      <c r="D13" t="s">
        <v>78</v>
      </c>
      <c r="E13">
        <v>2016</v>
      </c>
      <c r="F13" t="s">
        <v>24</v>
      </c>
      <c r="G13" t="s">
        <v>25</v>
      </c>
      <c r="H13">
        <v>3</v>
      </c>
      <c r="I13" s="4">
        <v>8.6999999999999993</v>
      </c>
      <c r="J13" s="4">
        <v>0</v>
      </c>
      <c r="K13" s="5">
        <f>H13+I13-J13</f>
        <v>11.7</v>
      </c>
      <c r="L13" s="4">
        <v>1.1000000000000001</v>
      </c>
      <c r="M13" s="4">
        <v>8.4</v>
      </c>
      <c r="N13" s="4">
        <v>0</v>
      </c>
      <c r="O13" s="5">
        <f>L13+M13-N13</f>
        <v>9.5</v>
      </c>
      <c r="P13" s="4">
        <v>2.7</v>
      </c>
      <c r="Q13" s="4">
        <v>8.0500000000000007</v>
      </c>
      <c r="R13" s="4">
        <v>0</v>
      </c>
      <c r="S13" s="5">
        <f>P13+Q13-R13</f>
        <v>10.75</v>
      </c>
      <c r="T13" s="4">
        <v>2.7</v>
      </c>
      <c r="U13" s="4">
        <v>7.93</v>
      </c>
      <c r="V13" s="4">
        <v>0</v>
      </c>
      <c r="W13" s="5">
        <f>T13+U13-V13</f>
        <v>10.629999999999999</v>
      </c>
      <c r="X13" s="6">
        <f>K13+O13+S13+W13</f>
        <v>42.58</v>
      </c>
      <c r="Y13" s="5"/>
      <c r="Z13" t="e">
        <f>#REF!</f>
        <v>#REF!</v>
      </c>
      <c r="AA13" t="str">
        <f>D12</f>
        <v>Šperlínová Marika</v>
      </c>
      <c r="AB13">
        <v>2</v>
      </c>
    </row>
    <row r="14" spans="1:30" x14ac:dyDescent="0.25">
      <c r="B14">
        <v>732351</v>
      </c>
      <c r="C14">
        <v>9763</v>
      </c>
      <c r="D14" t="s">
        <v>85</v>
      </c>
      <c r="E14">
        <v>2015</v>
      </c>
      <c r="F14" t="s">
        <v>82</v>
      </c>
      <c r="G14" t="s">
        <v>83</v>
      </c>
      <c r="H14">
        <v>3</v>
      </c>
      <c r="I14" s="4">
        <v>8.4</v>
      </c>
      <c r="J14" s="4">
        <v>0</v>
      </c>
      <c r="K14" s="5">
        <f>H14+I14-J14</f>
        <v>11.4</v>
      </c>
      <c r="L14" s="4">
        <v>1.1000000000000001</v>
      </c>
      <c r="M14" s="4">
        <v>8.4</v>
      </c>
      <c r="N14" s="4">
        <v>0</v>
      </c>
      <c r="O14" s="5">
        <f>L14+M14-N14</f>
        <v>9.5</v>
      </c>
      <c r="P14" s="4">
        <v>2.9</v>
      </c>
      <c r="Q14" s="4">
        <v>6.85</v>
      </c>
      <c r="R14" s="4">
        <v>0</v>
      </c>
      <c r="S14" s="5">
        <f>P14+Q14-R14</f>
        <v>9.75</v>
      </c>
      <c r="T14" s="4">
        <v>2.8</v>
      </c>
      <c r="U14" s="4">
        <v>7.77</v>
      </c>
      <c r="V14" s="4">
        <v>0</v>
      </c>
      <c r="W14" s="5">
        <f>T14+U14-V14</f>
        <v>10.57</v>
      </c>
      <c r="X14" s="6">
        <f>K14+O14+S14+W14</f>
        <v>41.22</v>
      </c>
      <c r="Y14" s="5"/>
      <c r="Z14" t="e">
        <f>#REF!</f>
        <v>#REF!</v>
      </c>
      <c r="AA14" t="str">
        <f>D12</f>
        <v>Šperlínová Marika</v>
      </c>
      <c r="AB14">
        <v>3</v>
      </c>
    </row>
    <row r="15" spans="1:30" x14ac:dyDescent="0.25">
      <c r="B15">
        <v>380793</v>
      </c>
      <c r="C15">
        <v>9763</v>
      </c>
      <c r="D15" t="s">
        <v>81</v>
      </c>
      <c r="E15">
        <v>2016</v>
      </c>
      <c r="F15" t="s">
        <v>82</v>
      </c>
      <c r="G15" t="s">
        <v>83</v>
      </c>
      <c r="H15">
        <v>3</v>
      </c>
      <c r="I15" s="4">
        <v>8.74</v>
      </c>
      <c r="J15" s="4">
        <v>0</v>
      </c>
      <c r="K15" s="5">
        <f>H15+I15-J15</f>
        <v>11.74</v>
      </c>
      <c r="L15" s="4">
        <v>1.1000000000000001</v>
      </c>
      <c r="M15" s="4">
        <v>8.1999999999999993</v>
      </c>
      <c r="N15" s="4">
        <v>0</v>
      </c>
      <c r="O15" s="5">
        <f>L15+M15-N15</f>
        <v>9.2999999999999989</v>
      </c>
      <c r="P15" s="4">
        <v>2.8</v>
      </c>
      <c r="Q15" s="4">
        <v>5.95</v>
      </c>
      <c r="R15" s="4">
        <v>0</v>
      </c>
      <c r="S15" s="5">
        <f>P15+Q15-R15</f>
        <v>8.75</v>
      </c>
      <c r="T15" s="4">
        <v>2.8</v>
      </c>
      <c r="U15" s="4">
        <v>8.17</v>
      </c>
      <c r="V15" s="4">
        <v>0</v>
      </c>
      <c r="W15" s="5">
        <f>T15+U15-V15</f>
        <v>10.969999999999999</v>
      </c>
      <c r="X15" s="6">
        <f>K15+O15+S15+W15</f>
        <v>40.76</v>
      </c>
      <c r="Y15" s="5"/>
      <c r="Z15" t="e">
        <f>#REF!</f>
        <v>#REF!</v>
      </c>
      <c r="AA15" t="str">
        <f>D12</f>
        <v>Šperlínová Marika</v>
      </c>
      <c r="AB15">
        <v>4</v>
      </c>
    </row>
    <row r="16" spans="1:30" x14ac:dyDescent="0.25">
      <c r="B16">
        <v>686378</v>
      </c>
      <c r="C16">
        <v>7791</v>
      </c>
      <c r="D16" t="s">
        <v>75</v>
      </c>
      <c r="E16">
        <v>2015</v>
      </c>
      <c r="F16" t="s">
        <v>24</v>
      </c>
      <c r="G16" t="s">
        <v>76</v>
      </c>
      <c r="H16" s="15">
        <v>3</v>
      </c>
      <c r="I16" s="14">
        <v>8.84</v>
      </c>
      <c r="J16" s="14">
        <v>0</v>
      </c>
      <c r="K16" s="16">
        <f>H16+I16-J16</f>
        <v>11.84</v>
      </c>
      <c r="L16" s="17">
        <v>1.1000000000000001</v>
      </c>
      <c r="M16" s="17">
        <v>8.1</v>
      </c>
      <c r="N16" s="17">
        <v>0</v>
      </c>
      <c r="O16" s="18">
        <f>L16+M16-N16</f>
        <v>9.1999999999999993</v>
      </c>
      <c r="P16" s="17">
        <v>2</v>
      </c>
      <c r="Q16" s="17">
        <v>6.4</v>
      </c>
      <c r="R16" s="17">
        <v>0</v>
      </c>
      <c r="S16" s="18">
        <f>P16+Q16-R16</f>
        <v>8.4</v>
      </c>
      <c r="T16" s="17">
        <v>2.8</v>
      </c>
      <c r="U16" s="17">
        <v>7.67</v>
      </c>
      <c r="V16" s="17">
        <v>0</v>
      </c>
      <c r="W16" s="18">
        <f>T16+U16-V16</f>
        <v>10.469999999999999</v>
      </c>
      <c r="X16" s="20">
        <f>K16+O16+S16+W16</f>
        <v>39.909999999999997</v>
      </c>
      <c r="Y16" s="5"/>
      <c r="Z16" t="e">
        <f>#REF!</f>
        <v>#REF!</v>
      </c>
      <c r="AA16" t="str">
        <f>D12</f>
        <v>Šperlínová Marika</v>
      </c>
      <c r="AB16">
        <v>5</v>
      </c>
    </row>
    <row r="17" spans="1:28" x14ac:dyDescent="0.25">
      <c r="B17">
        <v>283831</v>
      </c>
      <c r="C17">
        <v>9763</v>
      </c>
      <c r="D17" t="s">
        <v>84</v>
      </c>
      <c r="E17">
        <v>2014</v>
      </c>
      <c r="F17" t="s">
        <v>82</v>
      </c>
      <c r="G17" t="s">
        <v>83</v>
      </c>
      <c r="H17">
        <v>3</v>
      </c>
      <c r="I17" s="4">
        <v>8.94</v>
      </c>
      <c r="J17" s="4">
        <v>0</v>
      </c>
      <c r="K17" s="5">
        <f>H17+I17-J17</f>
        <v>11.94</v>
      </c>
      <c r="L17" s="4">
        <v>1.1000000000000001</v>
      </c>
      <c r="M17" s="4">
        <v>8.64</v>
      </c>
      <c r="N17" s="4">
        <v>0</v>
      </c>
      <c r="O17" s="5">
        <f>L17+M17-N17</f>
        <v>9.74</v>
      </c>
      <c r="P17" s="4">
        <v>2.9</v>
      </c>
      <c r="Q17" s="4">
        <v>4.7</v>
      </c>
      <c r="R17" s="4">
        <v>0</v>
      </c>
      <c r="S17" s="5">
        <f>P17+Q17-R17</f>
        <v>7.6</v>
      </c>
      <c r="T17" s="4">
        <v>2.5</v>
      </c>
      <c r="U17" s="4">
        <v>8.23</v>
      </c>
      <c r="V17" s="4">
        <v>0.5</v>
      </c>
      <c r="W17" s="5">
        <f>T17+U17-V17</f>
        <v>10.23</v>
      </c>
      <c r="X17" s="6">
        <f>K17+O17+S17+W17</f>
        <v>39.510000000000005</v>
      </c>
      <c r="Y17" s="5"/>
      <c r="Z17" t="e">
        <f>#REF!</f>
        <v>#REF!</v>
      </c>
      <c r="AA17" t="str">
        <f>D12</f>
        <v>Šperlínová Marika</v>
      </c>
      <c r="AB17">
        <v>6</v>
      </c>
    </row>
    <row r="18" spans="1:28" x14ac:dyDescent="0.25">
      <c r="A18" s="3"/>
      <c r="B18">
        <v>868464</v>
      </c>
      <c r="C18">
        <v>9763</v>
      </c>
      <c r="D18" t="s">
        <v>86</v>
      </c>
      <c r="E18">
        <v>2016</v>
      </c>
      <c r="F18" t="s">
        <v>82</v>
      </c>
      <c r="G18" t="s">
        <v>83</v>
      </c>
      <c r="H18">
        <v>3</v>
      </c>
      <c r="I18" s="4">
        <v>7.17</v>
      </c>
      <c r="J18" s="4">
        <v>0</v>
      </c>
      <c r="K18" s="5">
        <f>H18+I18-J18</f>
        <v>10.17</v>
      </c>
      <c r="L18" s="4">
        <v>1.1000000000000001</v>
      </c>
      <c r="M18" s="4">
        <v>7.84</v>
      </c>
      <c r="N18" s="4">
        <v>0</v>
      </c>
      <c r="O18" s="5">
        <f>L18+M18-N18</f>
        <v>8.94</v>
      </c>
      <c r="P18" s="4">
        <v>2.9</v>
      </c>
      <c r="Q18" s="4">
        <v>5.75</v>
      </c>
      <c r="R18" s="4">
        <v>0</v>
      </c>
      <c r="S18" s="5">
        <f>P18+Q18-R18</f>
        <v>8.65</v>
      </c>
      <c r="T18" s="4">
        <v>2.7</v>
      </c>
      <c r="U18" s="4">
        <v>8.0299999999999994</v>
      </c>
      <c r="V18" s="4">
        <v>0.5</v>
      </c>
      <c r="W18" s="5">
        <f>T18+U18-V18</f>
        <v>10.23</v>
      </c>
      <c r="X18" s="6">
        <f>K18+O18+S18+W18</f>
        <v>37.989999999999995</v>
      </c>
      <c r="Y18" s="3"/>
      <c r="Z18" s="3" t="e">
        <f>#REF!</f>
        <v>#REF!</v>
      </c>
      <c r="AA18" t="str">
        <f>D18</f>
        <v>Pszczolková Ella</v>
      </c>
      <c r="AB18">
        <v>1</v>
      </c>
    </row>
    <row r="19" spans="1:28" x14ac:dyDescent="0.25">
      <c r="B19">
        <v>237556</v>
      </c>
      <c r="C19">
        <v>7791</v>
      </c>
      <c r="D19" t="s">
        <v>77</v>
      </c>
      <c r="E19">
        <v>2014</v>
      </c>
      <c r="F19" t="s">
        <v>24</v>
      </c>
      <c r="G19" t="s">
        <v>25</v>
      </c>
      <c r="H19">
        <v>0</v>
      </c>
      <c r="I19" s="4">
        <v>0</v>
      </c>
      <c r="J19" s="4">
        <v>0</v>
      </c>
      <c r="K19" s="5">
        <f>H19+I19-J19</f>
        <v>0</v>
      </c>
      <c r="L19" s="4">
        <v>1.3</v>
      </c>
      <c r="M19" s="4">
        <v>9.14</v>
      </c>
      <c r="N19" s="4">
        <v>0</v>
      </c>
      <c r="O19" s="5">
        <f>L19+M19-N19</f>
        <v>10.440000000000001</v>
      </c>
      <c r="P19" s="4">
        <v>2.8</v>
      </c>
      <c r="Q19" s="4">
        <v>7.75</v>
      </c>
      <c r="R19" s="4">
        <v>0</v>
      </c>
      <c r="S19" s="5">
        <f>P19+Q19-R19</f>
        <v>10.55</v>
      </c>
      <c r="T19" s="4">
        <v>2.8</v>
      </c>
      <c r="U19" s="4">
        <v>8.57</v>
      </c>
      <c r="V19" s="4">
        <v>0</v>
      </c>
      <c r="W19" s="5">
        <f>T19+U19-V19</f>
        <v>11.370000000000001</v>
      </c>
      <c r="X19" s="6">
        <f>K19+O19+S19+W19</f>
        <v>32.36</v>
      </c>
      <c r="Y19" s="5"/>
      <c r="Z19" t="e">
        <f>#REF!</f>
        <v>#REF!</v>
      </c>
      <c r="AA19" t="str">
        <f>D18</f>
        <v>Pszczolková Ella</v>
      </c>
      <c r="AB19">
        <v>2</v>
      </c>
    </row>
    <row r="21" spans="1:28" ht="15.75" x14ac:dyDescent="0.25">
      <c r="D21" s="8" t="s">
        <v>175</v>
      </c>
    </row>
    <row r="22" spans="1:28" ht="15.75" x14ac:dyDescent="0.25">
      <c r="D22" s="8" t="s">
        <v>176</v>
      </c>
    </row>
    <row r="23" spans="1:28" ht="15.75" x14ac:dyDescent="0.25">
      <c r="D23" s="8" t="s">
        <v>181</v>
      </c>
    </row>
    <row r="24" spans="1:28" ht="15.75" x14ac:dyDescent="0.25">
      <c r="D24" s="8" t="s">
        <v>180</v>
      </c>
    </row>
    <row r="25" spans="1:28" ht="15.75" x14ac:dyDescent="0.25">
      <c r="D25" s="8" t="s">
        <v>177</v>
      </c>
    </row>
    <row r="27" spans="1:28" ht="15.75" x14ac:dyDescent="0.25">
      <c r="D27" s="8" t="s">
        <v>178</v>
      </c>
    </row>
    <row r="29" spans="1:28" ht="15.75" x14ac:dyDescent="0.25">
      <c r="D29" s="8" t="s">
        <v>179</v>
      </c>
    </row>
  </sheetData>
  <sheetProtection formatCells="0" formatColumns="0" formatRows="0" insertColumns="0" insertRows="0" insertHyperlinks="0" deleteColumns="0" deleteRows="0" sort="0" autoFilter="0" pivotTables="0"/>
  <sortState ref="B7:X22">
    <sortCondition descending="1" ref="X7:X22"/>
  </sortState>
  <pageMargins left="0.7" right="0.7" top="0.75" bottom="0.75" header="0.3" footer="0.3"/>
  <pageSetup scale="3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"/>
  <sheetViews>
    <sheetView zoomScale="90" zoomScaleNormal="90" workbookViewId="0">
      <selection sqref="A1:X27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4" width="8" style="7" customWidth="1"/>
    <col min="25" max="25" width="30" customWidth="1"/>
    <col min="26" max="26" width="8" customWidth="1"/>
    <col min="27" max="27" width="20" customWidth="1"/>
    <col min="28" max="28" width="8" customWidth="1"/>
    <col min="29" max="29" width="30" customWidth="1"/>
  </cols>
  <sheetData>
    <row r="1" spans="1:30" ht="18.75" x14ac:dyDescent="0.3">
      <c r="D1" s="8" t="s">
        <v>182</v>
      </c>
      <c r="E1" s="1"/>
    </row>
    <row r="2" spans="1:30" ht="18.75" x14ac:dyDescent="0.3">
      <c r="D2" t="s">
        <v>1</v>
      </c>
      <c r="E2" s="1"/>
    </row>
    <row r="3" spans="1:30" ht="18.75" x14ac:dyDescent="0.3">
      <c r="D3" t="s">
        <v>87</v>
      </c>
      <c r="E3" s="1"/>
    </row>
    <row r="6" spans="1:30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19" t="s">
        <v>18</v>
      </c>
      <c r="Y6" s="2" t="s">
        <v>19</v>
      </c>
      <c r="Z6" s="2" t="s">
        <v>3</v>
      </c>
      <c r="AA6" s="2" t="s">
        <v>20</v>
      </c>
      <c r="AB6" s="2" t="s">
        <v>21</v>
      </c>
      <c r="AC6" s="2" t="s">
        <v>22</v>
      </c>
      <c r="AD6" s="2"/>
    </row>
    <row r="7" spans="1:30" x14ac:dyDescent="0.25">
      <c r="A7" s="3"/>
      <c r="B7">
        <v>506323</v>
      </c>
      <c r="C7">
        <v>7791</v>
      </c>
      <c r="D7" t="s">
        <v>88</v>
      </c>
      <c r="E7">
        <v>2014</v>
      </c>
      <c r="F7" t="s">
        <v>24</v>
      </c>
      <c r="G7" t="s">
        <v>73</v>
      </c>
      <c r="H7">
        <v>1.6</v>
      </c>
      <c r="I7" s="4">
        <v>9.5399999999999991</v>
      </c>
      <c r="J7" s="4">
        <v>0</v>
      </c>
      <c r="K7" s="6">
        <f>H7+I7-J7</f>
        <v>11.139999999999999</v>
      </c>
      <c r="L7" s="4">
        <v>2</v>
      </c>
      <c r="M7" s="4">
        <v>8.9700000000000006</v>
      </c>
      <c r="N7" s="4">
        <v>0</v>
      </c>
      <c r="O7" s="6">
        <f>L7+M7-N7</f>
        <v>10.97</v>
      </c>
      <c r="P7" s="4">
        <v>3.1</v>
      </c>
      <c r="Q7" s="4">
        <v>8.65</v>
      </c>
      <c r="R7" s="4">
        <v>0</v>
      </c>
      <c r="S7" s="6">
        <f>P7+Q7-R7</f>
        <v>11.75</v>
      </c>
      <c r="T7" s="4">
        <v>2.9</v>
      </c>
      <c r="U7" s="4">
        <v>8.5</v>
      </c>
      <c r="V7" s="4">
        <v>0</v>
      </c>
      <c r="W7" s="6">
        <f>T7+U7-V7</f>
        <v>11.4</v>
      </c>
      <c r="X7" s="6">
        <f>K7+O7+S7+W7</f>
        <v>45.26</v>
      </c>
      <c r="Y7" s="3"/>
      <c r="Z7" s="3" t="e">
        <f>#REF!</f>
        <v>#REF!</v>
      </c>
      <c r="AA7" t="str">
        <f>D7</f>
        <v>Klosová Agáta</v>
      </c>
      <c r="AB7">
        <v>1</v>
      </c>
    </row>
    <row r="8" spans="1:30" x14ac:dyDescent="0.25">
      <c r="B8">
        <v>903208</v>
      </c>
      <c r="C8">
        <v>7791</v>
      </c>
      <c r="D8" t="s">
        <v>91</v>
      </c>
      <c r="E8">
        <v>2014</v>
      </c>
      <c r="F8" t="s">
        <v>24</v>
      </c>
      <c r="G8" t="s">
        <v>73</v>
      </c>
      <c r="H8">
        <v>1.6</v>
      </c>
      <c r="I8" s="4">
        <v>9.57</v>
      </c>
      <c r="J8" s="4">
        <v>0</v>
      </c>
      <c r="K8" s="6">
        <f>H8+I8-J8</f>
        <v>11.17</v>
      </c>
      <c r="L8" s="4">
        <v>2.6</v>
      </c>
      <c r="M8" s="4">
        <v>8.6</v>
      </c>
      <c r="N8" s="4">
        <v>0</v>
      </c>
      <c r="O8" s="6">
        <f>L8+M8-N8</f>
        <v>11.2</v>
      </c>
      <c r="P8" s="4">
        <v>3.2</v>
      </c>
      <c r="Q8" s="4">
        <v>6.8</v>
      </c>
      <c r="R8" s="4">
        <v>0</v>
      </c>
      <c r="S8" s="6">
        <f>P8+Q8-R8</f>
        <v>10</v>
      </c>
      <c r="T8" s="4">
        <v>2.9</v>
      </c>
      <c r="U8" s="4">
        <v>9.17</v>
      </c>
      <c r="V8" s="4">
        <v>0</v>
      </c>
      <c r="W8" s="6">
        <f>T8+U8-V8</f>
        <v>12.07</v>
      </c>
      <c r="X8" s="6">
        <f>K8+O8+S8+W8</f>
        <v>44.44</v>
      </c>
      <c r="Y8" s="5"/>
      <c r="Z8" t="e">
        <f>#REF!</f>
        <v>#REF!</v>
      </c>
      <c r="AA8" t="str">
        <f>D7</f>
        <v>Klosová Agáta</v>
      </c>
      <c r="AB8">
        <v>2</v>
      </c>
    </row>
    <row r="9" spans="1:30" x14ac:dyDescent="0.25">
      <c r="B9">
        <v>186302</v>
      </c>
      <c r="C9">
        <v>7791</v>
      </c>
      <c r="D9" t="s">
        <v>89</v>
      </c>
      <c r="E9">
        <v>2013</v>
      </c>
      <c r="F9" t="s">
        <v>24</v>
      </c>
      <c r="G9" t="s">
        <v>73</v>
      </c>
      <c r="H9">
        <v>1.6</v>
      </c>
      <c r="I9" s="4">
        <v>9.17</v>
      </c>
      <c r="J9" s="4">
        <v>0</v>
      </c>
      <c r="K9" s="6">
        <f>H9+I9-J9</f>
        <v>10.77</v>
      </c>
      <c r="L9" s="4">
        <v>2</v>
      </c>
      <c r="M9" s="4">
        <v>8.8699999999999992</v>
      </c>
      <c r="N9" s="4">
        <v>0</v>
      </c>
      <c r="O9" s="6">
        <f>L9+M9-N9</f>
        <v>10.87</v>
      </c>
      <c r="P9" s="4">
        <v>3</v>
      </c>
      <c r="Q9" s="4">
        <v>8.1999999999999993</v>
      </c>
      <c r="R9" s="4">
        <v>0</v>
      </c>
      <c r="S9" s="6">
        <f>P9+Q9-R9</f>
        <v>11.2</v>
      </c>
      <c r="T9" s="4">
        <v>3.1</v>
      </c>
      <c r="U9" s="4">
        <v>8.33</v>
      </c>
      <c r="V9" s="4">
        <v>0</v>
      </c>
      <c r="W9" s="6">
        <f>T9+U9-V9</f>
        <v>11.43</v>
      </c>
      <c r="X9" s="6">
        <f>K9+O9+S9+W9</f>
        <v>44.27</v>
      </c>
      <c r="Y9" s="5"/>
      <c r="Z9" t="e">
        <f>#REF!</f>
        <v>#REF!</v>
      </c>
      <c r="AA9" t="str">
        <f>D7</f>
        <v>Klosová Agáta</v>
      </c>
      <c r="AB9">
        <v>3</v>
      </c>
    </row>
    <row r="10" spans="1:30" x14ac:dyDescent="0.25">
      <c r="B10">
        <v>892235</v>
      </c>
      <c r="C10">
        <v>2402</v>
      </c>
      <c r="D10" t="s">
        <v>96</v>
      </c>
      <c r="E10">
        <v>2013</v>
      </c>
      <c r="F10" t="s">
        <v>34</v>
      </c>
      <c r="G10" t="s">
        <v>97</v>
      </c>
      <c r="H10">
        <v>1.6</v>
      </c>
      <c r="I10" s="4">
        <v>9.8000000000000007</v>
      </c>
      <c r="J10" s="4">
        <v>0</v>
      </c>
      <c r="K10" s="6">
        <f>H10+I10-J10</f>
        <v>11.4</v>
      </c>
      <c r="L10" s="4">
        <v>2.1</v>
      </c>
      <c r="M10" s="4">
        <v>8.5</v>
      </c>
      <c r="N10" s="4">
        <v>0</v>
      </c>
      <c r="O10" s="6">
        <f>L10+M10-N10</f>
        <v>10.6</v>
      </c>
      <c r="P10" s="4">
        <v>3.1</v>
      </c>
      <c r="Q10" s="4">
        <v>7.55</v>
      </c>
      <c r="R10" s="4">
        <v>0</v>
      </c>
      <c r="S10" s="6">
        <f>P10+Q10-R10</f>
        <v>10.65</v>
      </c>
      <c r="T10" s="4">
        <v>2.9</v>
      </c>
      <c r="U10" s="4">
        <v>8.67</v>
      </c>
      <c r="V10" s="4">
        <v>0</v>
      </c>
      <c r="W10" s="6">
        <f>T10+U10-V10</f>
        <v>11.57</v>
      </c>
      <c r="X10" s="6">
        <f>K10+O10+S10+W10</f>
        <v>44.22</v>
      </c>
      <c r="Y10" s="5"/>
      <c r="Z10" t="e">
        <f>#REF!</f>
        <v>#REF!</v>
      </c>
      <c r="AA10" t="str">
        <f>D7</f>
        <v>Klosová Agáta</v>
      </c>
      <c r="AB10">
        <v>4</v>
      </c>
    </row>
    <row r="11" spans="1:30" x14ac:dyDescent="0.25">
      <c r="B11">
        <v>185745</v>
      </c>
      <c r="C11">
        <v>2402</v>
      </c>
      <c r="D11" t="s">
        <v>99</v>
      </c>
      <c r="E11">
        <v>2013</v>
      </c>
      <c r="F11" t="s">
        <v>34</v>
      </c>
      <c r="G11" t="s">
        <v>97</v>
      </c>
      <c r="H11">
        <v>1.6</v>
      </c>
      <c r="I11" s="4">
        <v>9.6999999999999993</v>
      </c>
      <c r="J11" s="4">
        <v>0</v>
      </c>
      <c r="K11" s="6">
        <f>H11+I11-J11</f>
        <v>11.299999999999999</v>
      </c>
      <c r="L11" s="4">
        <v>2</v>
      </c>
      <c r="M11" s="4">
        <v>8.9</v>
      </c>
      <c r="N11" s="4">
        <v>0</v>
      </c>
      <c r="O11" s="6">
        <f>L11+M11-N11</f>
        <v>10.9</v>
      </c>
      <c r="P11" s="4">
        <v>2.6</v>
      </c>
      <c r="Q11" s="4">
        <v>8.1999999999999993</v>
      </c>
      <c r="R11" s="4">
        <v>0</v>
      </c>
      <c r="S11" s="6">
        <f>P11+Q11-R11</f>
        <v>10.799999999999999</v>
      </c>
      <c r="T11" s="4">
        <v>2.9</v>
      </c>
      <c r="U11" s="4">
        <v>8.23</v>
      </c>
      <c r="V11" s="4">
        <v>0</v>
      </c>
      <c r="W11" s="6">
        <f>T11+U11-V11</f>
        <v>11.13</v>
      </c>
      <c r="X11" s="6">
        <f>K11+O11+S11+W11</f>
        <v>44.13</v>
      </c>
      <c r="Y11" s="5"/>
      <c r="Z11" t="e">
        <f>#REF!</f>
        <v>#REF!</v>
      </c>
      <c r="AA11" t="str">
        <f>D7</f>
        <v>Klosová Agáta</v>
      </c>
      <c r="AB11">
        <v>5</v>
      </c>
    </row>
    <row r="12" spans="1:30" x14ac:dyDescent="0.25">
      <c r="A12" s="3"/>
      <c r="B12">
        <v>901091</v>
      </c>
      <c r="C12">
        <v>7791</v>
      </c>
      <c r="D12" t="s">
        <v>92</v>
      </c>
      <c r="E12">
        <v>2012</v>
      </c>
      <c r="F12" t="s">
        <v>24</v>
      </c>
      <c r="G12" t="s">
        <v>76</v>
      </c>
      <c r="H12">
        <v>2.4</v>
      </c>
      <c r="I12" s="4">
        <v>8.3699999999999992</v>
      </c>
      <c r="J12" s="4">
        <v>0</v>
      </c>
      <c r="K12" s="6">
        <f>H12+I12-J12</f>
        <v>10.77</v>
      </c>
      <c r="L12" s="4">
        <v>2.1</v>
      </c>
      <c r="M12" s="4">
        <v>8.4</v>
      </c>
      <c r="N12" s="4">
        <v>0</v>
      </c>
      <c r="O12" s="6">
        <f>L12+M12-N12</f>
        <v>10.5</v>
      </c>
      <c r="P12" s="4">
        <v>3.1</v>
      </c>
      <c r="Q12" s="4">
        <v>7.5</v>
      </c>
      <c r="R12" s="4">
        <v>0</v>
      </c>
      <c r="S12" s="6">
        <f>P12+Q12-R12</f>
        <v>10.6</v>
      </c>
      <c r="T12" s="4">
        <v>3.1</v>
      </c>
      <c r="U12" s="4">
        <v>8.3699999999999992</v>
      </c>
      <c r="V12" s="4">
        <v>0</v>
      </c>
      <c r="W12" s="6">
        <f>T12+U12-V12</f>
        <v>11.469999999999999</v>
      </c>
      <c r="X12" s="6">
        <f>K12+O12+S12+W12</f>
        <v>43.339999999999996</v>
      </c>
      <c r="Y12" s="3"/>
      <c r="Z12" s="3" t="e">
        <f>#REF!</f>
        <v>#REF!</v>
      </c>
      <c r="AA12" t="str">
        <f>D12</f>
        <v>Lišková Lucie</v>
      </c>
      <c r="AB12">
        <v>1</v>
      </c>
    </row>
    <row r="13" spans="1:30" x14ac:dyDescent="0.25">
      <c r="B13">
        <v>856601</v>
      </c>
      <c r="C13">
        <v>7791</v>
      </c>
      <c r="D13" t="s">
        <v>90</v>
      </c>
      <c r="E13">
        <v>2012</v>
      </c>
      <c r="F13" t="s">
        <v>24</v>
      </c>
      <c r="G13" t="s">
        <v>73</v>
      </c>
      <c r="H13">
        <v>1.6</v>
      </c>
      <c r="I13" s="4">
        <v>9.74</v>
      </c>
      <c r="J13" s="4">
        <v>0</v>
      </c>
      <c r="K13" s="6">
        <f>H13+I13-J13</f>
        <v>11.34</v>
      </c>
      <c r="L13" s="4">
        <v>2.7</v>
      </c>
      <c r="M13" s="4">
        <v>8.67</v>
      </c>
      <c r="N13" s="4">
        <v>0</v>
      </c>
      <c r="O13" s="6">
        <f>L13+M13-N13</f>
        <v>11.370000000000001</v>
      </c>
      <c r="P13" s="4">
        <v>3.3</v>
      </c>
      <c r="Q13" s="4">
        <v>6.2</v>
      </c>
      <c r="R13" s="4">
        <v>0</v>
      </c>
      <c r="S13" s="6">
        <f>P13+Q13-R13</f>
        <v>9.5</v>
      </c>
      <c r="T13" s="4">
        <v>3.1</v>
      </c>
      <c r="U13" s="4">
        <v>8</v>
      </c>
      <c r="V13" s="4">
        <v>0</v>
      </c>
      <c r="W13" s="6">
        <f>T13+U13-V13</f>
        <v>11.1</v>
      </c>
      <c r="X13" s="6">
        <f>K13+O13+S13+W13</f>
        <v>43.31</v>
      </c>
      <c r="Y13" s="5"/>
      <c r="Z13" t="e">
        <f>#REF!</f>
        <v>#REF!</v>
      </c>
      <c r="AA13" t="str">
        <f>D12</f>
        <v>Lišková Lucie</v>
      </c>
      <c r="AB13">
        <v>2</v>
      </c>
      <c r="AC13" t="s">
        <v>93</v>
      </c>
    </row>
    <row r="14" spans="1:30" x14ac:dyDescent="0.25">
      <c r="B14">
        <v>896479</v>
      </c>
      <c r="C14">
        <v>7791</v>
      </c>
      <c r="D14" t="s">
        <v>94</v>
      </c>
      <c r="E14">
        <v>2014</v>
      </c>
      <c r="F14" t="s">
        <v>24</v>
      </c>
      <c r="G14" t="s">
        <v>95</v>
      </c>
      <c r="H14">
        <v>1.6</v>
      </c>
      <c r="I14" s="4">
        <v>9.34</v>
      </c>
      <c r="J14" s="4">
        <v>0</v>
      </c>
      <c r="K14" s="6">
        <f>H14+I14-J14</f>
        <v>10.94</v>
      </c>
      <c r="L14" s="4">
        <v>2</v>
      </c>
      <c r="M14" s="4">
        <v>7</v>
      </c>
      <c r="N14" s="4">
        <v>0</v>
      </c>
      <c r="O14" s="6">
        <f>L14+M14-N14</f>
        <v>9</v>
      </c>
      <c r="P14" s="4">
        <v>3.1</v>
      </c>
      <c r="Q14" s="4">
        <v>7.95</v>
      </c>
      <c r="R14" s="4">
        <v>0</v>
      </c>
      <c r="S14" s="6">
        <f>P14+Q14-R14</f>
        <v>11.05</v>
      </c>
      <c r="T14" s="4">
        <v>2.9</v>
      </c>
      <c r="U14" s="4">
        <v>8.1300000000000008</v>
      </c>
      <c r="V14" s="4">
        <v>0</v>
      </c>
      <c r="W14" s="6">
        <f>T14+U14-V14</f>
        <v>11.030000000000001</v>
      </c>
      <c r="X14" s="6">
        <f>K14+O14+S14+W14</f>
        <v>42.019999999999996</v>
      </c>
      <c r="Y14" s="5"/>
      <c r="Z14" t="e">
        <f>#REF!</f>
        <v>#REF!</v>
      </c>
      <c r="AA14" t="str">
        <f>D12</f>
        <v>Lišková Lucie</v>
      </c>
      <c r="AB14">
        <v>3</v>
      </c>
      <c r="AC14" t="s">
        <v>93</v>
      </c>
    </row>
    <row r="15" spans="1:30" x14ac:dyDescent="0.25">
      <c r="B15">
        <v>654972</v>
      </c>
      <c r="C15">
        <v>4142</v>
      </c>
      <c r="D15" t="s">
        <v>100</v>
      </c>
      <c r="E15">
        <v>2011</v>
      </c>
      <c r="F15" t="s">
        <v>29</v>
      </c>
      <c r="G15" t="s">
        <v>30</v>
      </c>
      <c r="H15">
        <v>1.6</v>
      </c>
      <c r="I15" s="4">
        <v>8</v>
      </c>
      <c r="J15" s="4">
        <v>0</v>
      </c>
      <c r="K15" s="6">
        <f>H15+I15-J15</f>
        <v>9.6</v>
      </c>
      <c r="L15" s="4">
        <v>2</v>
      </c>
      <c r="M15" s="4">
        <v>6.5</v>
      </c>
      <c r="N15" s="4">
        <v>0</v>
      </c>
      <c r="O15" s="6">
        <f>L15+M15-N15</f>
        <v>8.5</v>
      </c>
      <c r="P15" s="4">
        <v>2.5</v>
      </c>
      <c r="Q15" s="4">
        <v>6.4</v>
      </c>
      <c r="R15" s="4">
        <v>0</v>
      </c>
      <c r="S15" s="6">
        <f>P15+Q15-R15</f>
        <v>8.9</v>
      </c>
      <c r="T15" s="4">
        <v>2.9</v>
      </c>
      <c r="U15" s="4">
        <v>7.27</v>
      </c>
      <c r="V15" s="4">
        <v>0</v>
      </c>
      <c r="W15" s="6">
        <f>T15+U15-V15</f>
        <v>10.17</v>
      </c>
      <c r="X15" s="6">
        <f>K15+O15+S15+W15</f>
        <v>37.17</v>
      </c>
      <c r="Y15" s="5"/>
      <c r="Z15" t="e">
        <f>#REF!</f>
        <v>#REF!</v>
      </c>
      <c r="AA15" t="str">
        <f>D12</f>
        <v>Lišková Lucie</v>
      </c>
      <c r="AB15">
        <v>4</v>
      </c>
      <c r="AC15" t="s">
        <v>98</v>
      </c>
    </row>
    <row r="16" spans="1:30" x14ac:dyDescent="0.25">
      <c r="B16">
        <v>237071</v>
      </c>
      <c r="C16">
        <v>4142</v>
      </c>
      <c r="D16" t="s">
        <v>101</v>
      </c>
      <c r="E16">
        <v>2011</v>
      </c>
      <c r="F16" t="s">
        <v>29</v>
      </c>
      <c r="G16" t="s">
        <v>30</v>
      </c>
      <c r="H16">
        <v>1.6</v>
      </c>
      <c r="I16" s="4">
        <v>8.67</v>
      </c>
      <c r="J16" s="4">
        <v>0</v>
      </c>
      <c r="K16" s="6">
        <f>H16+I16-J16</f>
        <v>10.27</v>
      </c>
      <c r="L16" s="4">
        <v>2</v>
      </c>
      <c r="M16" s="4">
        <v>7.4</v>
      </c>
      <c r="N16" s="4">
        <v>0</v>
      </c>
      <c r="O16" s="6">
        <f>L16+M16-N16</f>
        <v>9.4</v>
      </c>
      <c r="P16" s="4">
        <v>2.4</v>
      </c>
      <c r="Q16" s="4">
        <v>5.45</v>
      </c>
      <c r="R16" s="4">
        <v>0</v>
      </c>
      <c r="S16" s="6">
        <f>P16+Q16-R16</f>
        <v>7.85</v>
      </c>
      <c r="T16" s="4">
        <v>2.5</v>
      </c>
      <c r="U16" s="4">
        <v>6.63</v>
      </c>
      <c r="V16" s="4">
        <v>0</v>
      </c>
      <c r="W16" s="6">
        <f>T16+U16-V16</f>
        <v>9.129999999999999</v>
      </c>
      <c r="X16" s="6">
        <f>K16+O16+S16+W16</f>
        <v>36.650000000000006</v>
      </c>
      <c r="Y16" s="5"/>
      <c r="Z16" t="e">
        <f>#REF!</f>
        <v>#REF!</v>
      </c>
      <c r="AA16" t="str">
        <f>D12</f>
        <v>Lišková Lucie</v>
      </c>
      <c r="AB16">
        <v>5</v>
      </c>
      <c r="AC16" t="s">
        <v>98</v>
      </c>
    </row>
    <row r="17" spans="1:28" x14ac:dyDescent="0.25">
      <c r="A17" s="3"/>
      <c r="B17">
        <v>156033</v>
      </c>
      <c r="C17">
        <v>4142</v>
      </c>
      <c r="D17" t="s">
        <v>102</v>
      </c>
      <c r="E17">
        <v>2012</v>
      </c>
      <c r="F17" t="s">
        <v>29</v>
      </c>
      <c r="G17" t="s">
        <v>30</v>
      </c>
      <c r="H17">
        <v>1.6</v>
      </c>
      <c r="I17" s="4">
        <v>7.9</v>
      </c>
      <c r="J17" s="4">
        <v>0</v>
      </c>
      <c r="K17" s="6">
        <f>H17+I17-J17</f>
        <v>9.5</v>
      </c>
      <c r="L17" s="4">
        <v>0.8</v>
      </c>
      <c r="M17" s="4">
        <v>8.17</v>
      </c>
      <c r="N17" s="4">
        <v>6</v>
      </c>
      <c r="O17" s="6">
        <f>L17+M17-N17</f>
        <v>2.9700000000000006</v>
      </c>
      <c r="P17" s="4">
        <v>1.8</v>
      </c>
      <c r="Q17" s="4">
        <v>5.65</v>
      </c>
      <c r="R17" s="4">
        <v>0</v>
      </c>
      <c r="S17" s="6">
        <f>P17+Q17-R17</f>
        <v>7.45</v>
      </c>
      <c r="T17" s="4">
        <v>2.2000000000000002</v>
      </c>
      <c r="U17" s="4">
        <v>7.37</v>
      </c>
      <c r="V17" s="4">
        <v>0.5</v>
      </c>
      <c r="W17" s="6">
        <f>T17+U17-V17</f>
        <v>9.07</v>
      </c>
      <c r="X17" s="6">
        <f>K17+O17+S17+W17</f>
        <v>28.990000000000002</v>
      </c>
      <c r="Y17" s="3"/>
      <c r="Z17" s="3" t="e">
        <f>#REF!</f>
        <v>#REF!</v>
      </c>
      <c r="AA17" t="str">
        <f>D17</f>
        <v>Besarab Alisa</v>
      </c>
      <c r="AB17">
        <v>1</v>
      </c>
    </row>
    <row r="19" spans="1:28" ht="15.75" x14ac:dyDescent="0.25">
      <c r="D19" s="8" t="s">
        <v>175</v>
      </c>
    </row>
    <row r="20" spans="1:28" ht="15.75" x14ac:dyDescent="0.25">
      <c r="D20" s="8" t="s">
        <v>176</v>
      </c>
    </row>
    <row r="21" spans="1:28" ht="15.75" x14ac:dyDescent="0.25">
      <c r="D21" s="8" t="s">
        <v>181</v>
      </c>
    </row>
    <row r="22" spans="1:28" ht="15.75" x14ac:dyDescent="0.25">
      <c r="D22" s="8" t="s">
        <v>180</v>
      </c>
    </row>
    <row r="23" spans="1:28" ht="15.75" x14ac:dyDescent="0.25">
      <c r="D23" s="8" t="s">
        <v>177</v>
      </c>
    </row>
    <row r="25" spans="1:28" ht="15.75" x14ac:dyDescent="0.25">
      <c r="D25" s="8" t="s">
        <v>178</v>
      </c>
    </row>
    <row r="27" spans="1:28" ht="15.75" x14ac:dyDescent="0.25">
      <c r="D27" s="8" t="s">
        <v>179</v>
      </c>
    </row>
  </sheetData>
  <sheetProtection formatCells="0" formatColumns="0" formatRows="0" insertColumns="0" insertRows="0" insertHyperlinks="0" deleteColumns="0" deleteRows="0" sort="0" autoFilter="0" pivotTables="0"/>
  <sortState ref="B7:X20">
    <sortCondition descending="1" ref="X7:X20"/>
  </sortState>
  <pageMargins left="0.7" right="0.7" top="0.75" bottom="0.75" header="0.3" footer="0.3"/>
  <pageSetup scale="3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"/>
  <sheetViews>
    <sheetView zoomScale="90" zoomScaleNormal="90" workbookViewId="0">
      <selection activeCell="D1" sqref="D1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4" width="8" style="7" customWidth="1"/>
    <col min="25" max="25" width="30" customWidth="1"/>
    <col min="26" max="26" width="8" customWidth="1"/>
    <col min="27" max="27" width="20" customWidth="1"/>
    <col min="28" max="28" width="8" customWidth="1"/>
    <col min="29" max="29" width="30" customWidth="1"/>
  </cols>
  <sheetData>
    <row r="1" spans="1:30" ht="18.75" x14ac:dyDescent="0.3">
      <c r="D1" s="8" t="s">
        <v>182</v>
      </c>
      <c r="E1" s="1"/>
    </row>
    <row r="2" spans="1:30" ht="18.75" x14ac:dyDescent="0.3">
      <c r="D2" t="s">
        <v>1</v>
      </c>
      <c r="E2" s="1"/>
    </row>
    <row r="3" spans="1:30" ht="18.75" x14ac:dyDescent="0.3">
      <c r="D3" t="s">
        <v>103</v>
      </c>
      <c r="E3" s="1"/>
    </row>
    <row r="6" spans="1:30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19" t="s">
        <v>18</v>
      </c>
      <c r="Y6" s="2" t="s">
        <v>19</v>
      </c>
      <c r="Z6" s="2" t="s">
        <v>3</v>
      </c>
      <c r="AA6" s="2" t="s">
        <v>20</v>
      </c>
      <c r="AB6" s="2" t="s">
        <v>21</v>
      </c>
      <c r="AC6" s="2" t="s">
        <v>22</v>
      </c>
      <c r="AD6" s="2"/>
    </row>
    <row r="7" spans="1:30" x14ac:dyDescent="0.25">
      <c r="A7" s="7"/>
      <c r="B7">
        <v>150937</v>
      </c>
      <c r="C7">
        <v>7791</v>
      </c>
      <c r="D7" t="s">
        <v>107</v>
      </c>
      <c r="E7">
        <v>2004</v>
      </c>
      <c r="F7" t="s">
        <v>24</v>
      </c>
      <c r="G7" t="s">
        <v>70</v>
      </c>
      <c r="H7">
        <v>2.8</v>
      </c>
      <c r="I7" s="4">
        <v>8.74</v>
      </c>
      <c r="J7" s="4">
        <v>0</v>
      </c>
      <c r="K7" s="5">
        <f>H7+I7-J7</f>
        <v>11.54</v>
      </c>
      <c r="L7" s="4">
        <v>2.6</v>
      </c>
      <c r="M7" s="4">
        <v>8.84</v>
      </c>
      <c r="N7" s="4">
        <v>0</v>
      </c>
      <c r="O7" s="5">
        <f>L7+M7-N7</f>
        <v>11.44</v>
      </c>
      <c r="P7" s="4">
        <v>3.2</v>
      </c>
      <c r="Q7" s="4">
        <v>7.35</v>
      </c>
      <c r="R7" s="4">
        <v>0</v>
      </c>
      <c r="S7" s="5">
        <f>P7+Q7-R7</f>
        <v>10.55</v>
      </c>
      <c r="T7" s="4">
        <v>3.2</v>
      </c>
      <c r="U7" s="4">
        <v>7.9</v>
      </c>
      <c r="V7" s="4">
        <v>0</v>
      </c>
      <c r="W7" s="5">
        <f>T7+U7-V7</f>
        <v>11.100000000000001</v>
      </c>
      <c r="X7" s="6">
        <f>K7+O7+S7+W7</f>
        <v>44.63</v>
      </c>
      <c r="Y7" s="3"/>
      <c r="Z7" s="3">
        <f>X13</f>
        <v>42.08</v>
      </c>
      <c r="AA7" t="str">
        <f>D7</f>
        <v>Najdeková Natálie</v>
      </c>
      <c r="AB7">
        <v>1</v>
      </c>
    </row>
    <row r="8" spans="1:30" x14ac:dyDescent="0.25">
      <c r="B8">
        <v>820495</v>
      </c>
      <c r="C8">
        <v>2402</v>
      </c>
      <c r="D8" t="s">
        <v>112</v>
      </c>
      <c r="E8">
        <v>2003</v>
      </c>
      <c r="F8" t="s">
        <v>34</v>
      </c>
      <c r="G8" t="s">
        <v>97</v>
      </c>
      <c r="H8">
        <v>2</v>
      </c>
      <c r="I8" s="4">
        <v>9.44</v>
      </c>
      <c r="J8" s="4">
        <v>0</v>
      </c>
      <c r="K8" s="5">
        <f>H8+I8-J8</f>
        <v>11.44</v>
      </c>
      <c r="L8" s="4">
        <v>2.5</v>
      </c>
      <c r="M8" s="4">
        <v>8.6300000000000008</v>
      </c>
      <c r="N8" s="4">
        <v>0</v>
      </c>
      <c r="O8" s="5">
        <f>L8+M8-N8</f>
        <v>11.13</v>
      </c>
      <c r="P8" s="4">
        <v>3</v>
      </c>
      <c r="Q8" s="4">
        <v>7.05</v>
      </c>
      <c r="R8" s="4">
        <v>0</v>
      </c>
      <c r="S8" s="5">
        <f>P8+Q8-R8</f>
        <v>10.050000000000001</v>
      </c>
      <c r="T8" s="4">
        <v>3.1</v>
      </c>
      <c r="U8" s="4">
        <v>8.1</v>
      </c>
      <c r="V8" s="4">
        <v>0</v>
      </c>
      <c r="W8" s="5">
        <f>T8+U8-V8</f>
        <v>11.2</v>
      </c>
      <c r="X8" s="6">
        <f>K8+O8+S8+W8</f>
        <v>43.820000000000007</v>
      </c>
      <c r="Y8" s="5"/>
      <c r="Z8">
        <f>X13</f>
        <v>42.08</v>
      </c>
      <c r="AA8" t="str">
        <f>D7</f>
        <v>Najdeková Natálie</v>
      </c>
      <c r="AB8">
        <v>2</v>
      </c>
    </row>
    <row r="9" spans="1:30" x14ac:dyDescent="0.25">
      <c r="B9">
        <v>342022</v>
      </c>
      <c r="C9">
        <v>2402</v>
      </c>
      <c r="D9" t="s">
        <v>113</v>
      </c>
      <c r="E9">
        <v>2011</v>
      </c>
      <c r="F9" t="s">
        <v>34</v>
      </c>
      <c r="G9" t="s">
        <v>97</v>
      </c>
      <c r="H9" s="15">
        <v>2</v>
      </c>
      <c r="I9" s="14">
        <v>9.3000000000000007</v>
      </c>
      <c r="J9" s="14">
        <v>0</v>
      </c>
      <c r="K9" s="16">
        <f>H9+I9-J9</f>
        <v>11.3</v>
      </c>
      <c r="L9" s="14">
        <v>2.6</v>
      </c>
      <c r="M9" s="14">
        <v>8.1999999999999993</v>
      </c>
      <c r="N9" s="14">
        <v>0</v>
      </c>
      <c r="O9" s="16">
        <f>L9+M9-N9</f>
        <v>10.799999999999999</v>
      </c>
      <c r="P9" s="14">
        <v>2.9</v>
      </c>
      <c r="Q9" s="14">
        <v>7.85</v>
      </c>
      <c r="R9" s="14">
        <v>0</v>
      </c>
      <c r="S9" s="16">
        <f>P9+Q9-R9</f>
        <v>10.75</v>
      </c>
      <c r="T9" s="14">
        <v>2.9</v>
      </c>
      <c r="U9" s="14">
        <v>7.8</v>
      </c>
      <c r="V9" s="14">
        <v>0</v>
      </c>
      <c r="W9" s="16">
        <f>T9+U9-V9</f>
        <v>10.7</v>
      </c>
      <c r="X9" s="20">
        <f>K9+O9+S9+W9</f>
        <v>43.55</v>
      </c>
      <c r="Y9" s="5"/>
      <c r="Z9">
        <f>X13</f>
        <v>42.08</v>
      </c>
      <c r="AA9" t="str">
        <f>D7</f>
        <v>Najdeková Natálie</v>
      </c>
      <c r="AB9">
        <v>3</v>
      </c>
    </row>
    <row r="10" spans="1:30" x14ac:dyDescent="0.25">
      <c r="B10">
        <v>629947</v>
      </c>
      <c r="C10">
        <v>7791</v>
      </c>
      <c r="D10" t="s">
        <v>104</v>
      </c>
      <c r="E10">
        <v>2007</v>
      </c>
      <c r="F10" t="s">
        <v>24</v>
      </c>
      <c r="G10" t="s">
        <v>105</v>
      </c>
      <c r="H10" s="15">
        <v>2.8</v>
      </c>
      <c r="I10" s="14">
        <v>7.87</v>
      </c>
      <c r="J10" s="14">
        <v>0</v>
      </c>
      <c r="K10" s="16">
        <f>H10+I10-J10</f>
        <v>10.67</v>
      </c>
      <c r="L10" s="14">
        <v>2.5</v>
      </c>
      <c r="M10" s="14">
        <v>8.4</v>
      </c>
      <c r="N10" s="14">
        <v>0</v>
      </c>
      <c r="O10" s="16">
        <f>L10+M10-N10</f>
        <v>10.9</v>
      </c>
      <c r="P10" s="14">
        <v>2.4</v>
      </c>
      <c r="Q10" s="14">
        <v>8.4</v>
      </c>
      <c r="R10" s="14">
        <v>0</v>
      </c>
      <c r="S10" s="16">
        <f>P10+Q10-R10</f>
        <v>10.8</v>
      </c>
      <c r="T10" s="14">
        <v>3.2</v>
      </c>
      <c r="U10" s="14">
        <v>7.4</v>
      </c>
      <c r="V10" s="14">
        <v>0</v>
      </c>
      <c r="W10" s="16">
        <f>T10+U10-V10</f>
        <v>10.600000000000001</v>
      </c>
      <c r="X10" s="20">
        <f>K10+O10+S10+W10</f>
        <v>42.970000000000006</v>
      </c>
      <c r="Y10" s="5"/>
      <c r="Z10">
        <f>X13</f>
        <v>42.08</v>
      </c>
      <c r="AA10" t="str">
        <f>D7</f>
        <v>Najdeková Natálie</v>
      </c>
      <c r="AB10">
        <v>4</v>
      </c>
    </row>
    <row r="11" spans="1:30" x14ac:dyDescent="0.25">
      <c r="B11">
        <v>640259</v>
      </c>
      <c r="C11">
        <v>9763</v>
      </c>
      <c r="D11" t="s">
        <v>116</v>
      </c>
      <c r="E11">
        <v>2012</v>
      </c>
      <c r="F11" t="s">
        <v>82</v>
      </c>
      <c r="G11" t="s">
        <v>83</v>
      </c>
      <c r="H11" s="15">
        <v>2.8</v>
      </c>
      <c r="I11" s="14">
        <v>8.77</v>
      </c>
      <c r="J11" s="14">
        <v>0</v>
      </c>
      <c r="K11" s="16">
        <f>H11+I11-J11</f>
        <v>11.57</v>
      </c>
      <c r="L11" s="14">
        <v>2.5</v>
      </c>
      <c r="M11" s="14">
        <v>7.97</v>
      </c>
      <c r="N11" s="14">
        <v>0</v>
      </c>
      <c r="O11" s="16">
        <f>L11+M11-N11</f>
        <v>10.469999999999999</v>
      </c>
      <c r="P11" s="14">
        <v>3.3</v>
      </c>
      <c r="Q11" s="14">
        <v>7.25</v>
      </c>
      <c r="R11" s="14">
        <v>0</v>
      </c>
      <c r="S11" s="16">
        <f>P11+Q11-R11</f>
        <v>10.55</v>
      </c>
      <c r="T11" s="14">
        <v>3.1</v>
      </c>
      <c r="U11" s="14">
        <v>7.05</v>
      </c>
      <c r="V11" s="14">
        <v>0</v>
      </c>
      <c r="W11" s="16">
        <f>T11+U11-V11</f>
        <v>10.15</v>
      </c>
      <c r="X11" s="20">
        <f>K11+O11+S11+W11</f>
        <v>42.74</v>
      </c>
      <c r="Y11" s="5"/>
      <c r="Z11">
        <f>X13</f>
        <v>42.08</v>
      </c>
      <c r="AA11" t="str">
        <f>D7</f>
        <v>Najdeková Natálie</v>
      </c>
      <c r="AB11">
        <v>5</v>
      </c>
    </row>
    <row r="12" spans="1:30" x14ac:dyDescent="0.25">
      <c r="B12">
        <v>170364</v>
      </c>
      <c r="C12">
        <v>9763</v>
      </c>
      <c r="D12" t="s">
        <v>118</v>
      </c>
      <c r="E12">
        <v>2009</v>
      </c>
      <c r="F12" t="s">
        <v>82</v>
      </c>
      <c r="G12" t="s">
        <v>83</v>
      </c>
      <c r="H12" s="15">
        <v>2.8</v>
      </c>
      <c r="I12" s="14">
        <v>8.24</v>
      </c>
      <c r="J12" s="14">
        <v>0</v>
      </c>
      <c r="K12" s="16">
        <f>H12+I12-J12</f>
        <v>11.04</v>
      </c>
      <c r="L12" s="14">
        <v>2.6</v>
      </c>
      <c r="M12" s="14">
        <v>8.1999999999999993</v>
      </c>
      <c r="N12" s="14">
        <v>0</v>
      </c>
      <c r="O12" s="16">
        <f>L12+M12-N12</f>
        <v>10.799999999999999</v>
      </c>
      <c r="P12" s="14">
        <v>3</v>
      </c>
      <c r="Q12" s="14">
        <v>7.1</v>
      </c>
      <c r="R12" s="14">
        <v>0</v>
      </c>
      <c r="S12" s="16">
        <f>P12+Q12-R12</f>
        <v>10.1</v>
      </c>
      <c r="T12" s="14">
        <v>3.4</v>
      </c>
      <c r="U12" s="14">
        <v>6.95</v>
      </c>
      <c r="V12" s="14">
        <v>0</v>
      </c>
      <c r="W12" s="16">
        <f>T12+U12-V12</f>
        <v>10.35</v>
      </c>
      <c r="X12" s="20">
        <f>K12+O12+S12+W12</f>
        <v>42.29</v>
      </c>
      <c r="Y12" s="5"/>
      <c r="Z12">
        <f>X13</f>
        <v>42.08</v>
      </c>
      <c r="AA12" t="str">
        <f>D7</f>
        <v>Najdeková Natálie</v>
      </c>
      <c r="AB12">
        <v>7</v>
      </c>
    </row>
    <row r="13" spans="1:30" x14ac:dyDescent="0.25">
      <c r="A13" s="7"/>
      <c r="B13">
        <v>943635</v>
      </c>
      <c r="C13">
        <v>4142</v>
      </c>
      <c r="D13" t="s">
        <v>111</v>
      </c>
      <c r="E13">
        <v>2007</v>
      </c>
      <c r="F13" t="s">
        <v>29</v>
      </c>
      <c r="G13" t="s">
        <v>30</v>
      </c>
      <c r="H13" s="15">
        <v>2.8</v>
      </c>
      <c r="I13" s="14">
        <v>8.1</v>
      </c>
      <c r="J13" s="14">
        <v>0</v>
      </c>
      <c r="K13" s="16">
        <f>H13+I13-J13</f>
        <v>10.899999999999999</v>
      </c>
      <c r="L13" s="14">
        <v>2.5</v>
      </c>
      <c r="M13" s="14">
        <v>8.33</v>
      </c>
      <c r="N13" s="14">
        <v>0</v>
      </c>
      <c r="O13" s="16">
        <f>L13+M13-N13</f>
        <v>10.83</v>
      </c>
      <c r="P13" s="14">
        <v>3.3</v>
      </c>
      <c r="Q13" s="14">
        <v>6.9</v>
      </c>
      <c r="R13" s="14">
        <v>0</v>
      </c>
      <c r="S13" s="16">
        <f>P13+Q13-R13</f>
        <v>10.199999999999999</v>
      </c>
      <c r="T13" s="14">
        <v>2.8</v>
      </c>
      <c r="U13" s="14">
        <v>7.35</v>
      </c>
      <c r="V13" s="14">
        <v>0</v>
      </c>
      <c r="W13" s="16">
        <f>T13+U13-V13</f>
        <v>10.149999999999999</v>
      </c>
      <c r="X13" s="20">
        <f>K13+O13+S13+W13</f>
        <v>42.08</v>
      </c>
      <c r="Y13" s="5"/>
      <c r="Z13">
        <f>X13</f>
        <v>42.08</v>
      </c>
      <c r="AA13" t="str">
        <f>D7</f>
        <v>Najdeková Natálie</v>
      </c>
      <c r="AB13">
        <v>8</v>
      </c>
    </row>
    <row r="14" spans="1:30" x14ac:dyDescent="0.25">
      <c r="B14">
        <v>476749</v>
      </c>
      <c r="C14">
        <v>9763</v>
      </c>
      <c r="D14" t="s">
        <v>117</v>
      </c>
      <c r="E14">
        <v>2009</v>
      </c>
      <c r="F14" t="s">
        <v>82</v>
      </c>
      <c r="G14" t="s">
        <v>83</v>
      </c>
      <c r="H14" s="15">
        <v>2.8</v>
      </c>
      <c r="I14" s="14">
        <v>8.77</v>
      </c>
      <c r="J14" s="14">
        <v>0</v>
      </c>
      <c r="K14" s="16">
        <f>H14+I14-J14</f>
        <v>11.57</v>
      </c>
      <c r="L14" s="14">
        <v>2.6</v>
      </c>
      <c r="M14" s="14">
        <v>8.57</v>
      </c>
      <c r="N14" s="14">
        <v>0</v>
      </c>
      <c r="O14" s="16">
        <f>L14+M14-N14</f>
        <v>11.17</v>
      </c>
      <c r="P14" s="14">
        <v>3.3</v>
      </c>
      <c r="Q14" s="14">
        <v>5.5</v>
      </c>
      <c r="R14" s="14">
        <v>0.1</v>
      </c>
      <c r="S14" s="16">
        <f>P14+Q14-R14</f>
        <v>8.7000000000000011</v>
      </c>
      <c r="T14" s="14">
        <v>3.6</v>
      </c>
      <c r="U14" s="14">
        <v>7</v>
      </c>
      <c r="V14" s="14">
        <v>0</v>
      </c>
      <c r="W14" s="16">
        <f>T14+U14-V14</f>
        <v>10.6</v>
      </c>
      <c r="X14" s="20">
        <f>K14+O14+S14+W14</f>
        <v>42.040000000000006</v>
      </c>
      <c r="Y14" s="3"/>
      <c r="Z14" s="3">
        <f>X18</f>
        <v>40.75</v>
      </c>
      <c r="AA14" t="str">
        <f>D14</f>
        <v>Wawroszová Veronika</v>
      </c>
      <c r="AB14">
        <v>1</v>
      </c>
    </row>
    <row r="15" spans="1:30" x14ac:dyDescent="0.25">
      <c r="B15">
        <v>330953</v>
      </c>
      <c r="C15">
        <v>7791</v>
      </c>
      <c r="D15" t="s">
        <v>106</v>
      </c>
      <c r="E15">
        <v>2010</v>
      </c>
      <c r="F15" t="s">
        <v>24</v>
      </c>
      <c r="G15" t="s">
        <v>105</v>
      </c>
      <c r="H15" s="15">
        <v>1.5</v>
      </c>
      <c r="I15" s="14">
        <v>9.64</v>
      </c>
      <c r="J15" s="14">
        <v>0</v>
      </c>
      <c r="K15" s="16">
        <f>H15+I15-J15</f>
        <v>11.14</v>
      </c>
      <c r="L15" s="14">
        <v>2.5</v>
      </c>
      <c r="M15" s="14">
        <v>8.67</v>
      </c>
      <c r="N15" s="14">
        <v>0</v>
      </c>
      <c r="O15" s="16">
        <f>L15+M15-N15</f>
        <v>11.17</v>
      </c>
      <c r="P15" s="14">
        <v>2.4</v>
      </c>
      <c r="Q15" s="14">
        <v>7.65</v>
      </c>
      <c r="R15" s="14">
        <v>1</v>
      </c>
      <c r="S15" s="16">
        <f>P15+Q15-R15</f>
        <v>9.0500000000000007</v>
      </c>
      <c r="T15" s="14">
        <v>3.1</v>
      </c>
      <c r="U15" s="14">
        <v>7.45</v>
      </c>
      <c r="V15" s="14">
        <v>0</v>
      </c>
      <c r="W15" s="16">
        <f>T15+U15-V15</f>
        <v>10.55</v>
      </c>
      <c r="X15" s="20">
        <f>K15+O15+S15+W15</f>
        <v>41.910000000000004</v>
      </c>
      <c r="Y15" s="5"/>
      <c r="Z15">
        <f>X18</f>
        <v>40.75</v>
      </c>
      <c r="AA15" t="str">
        <f>D14</f>
        <v>Wawroszová Veronika</v>
      </c>
      <c r="AB15">
        <v>2</v>
      </c>
    </row>
    <row r="16" spans="1:30" x14ac:dyDescent="0.25">
      <c r="B16">
        <v>571319</v>
      </c>
      <c r="C16">
        <v>9763</v>
      </c>
      <c r="D16" t="s">
        <v>115</v>
      </c>
      <c r="E16">
        <v>2011</v>
      </c>
      <c r="F16" t="s">
        <v>82</v>
      </c>
      <c r="G16" t="s">
        <v>83</v>
      </c>
      <c r="H16" s="15">
        <v>2</v>
      </c>
      <c r="I16" s="14">
        <v>8.07</v>
      </c>
      <c r="J16" s="14">
        <v>0</v>
      </c>
      <c r="K16" s="16">
        <f>H16+I16-J16</f>
        <v>10.07</v>
      </c>
      <c r="L16" s="14">
        <v>2.5</v>
      </c>
      <c r="M16" s="14">
        <v>7.84</v>
      </c>
      <c r="N16" s="14">
        <v>0</v>
      </c>
      <c r="O16" s="16">
        <f>L16+M16-N16</f>
        <v>10.34</v>
      </c>
      <c r="P16" s="14">
        <v>3</v>
      </c>
      <c r="Q16" s="14">
        <v>7.8</v>
      </c>
      <c r="R16" s="14">
        <v>0</v>
      </c>
      <c r="S16" s="16">
        <f>P16+Q16-R16</f>
        <v>10.8</v>
      </c>
      <c r="T16" s="14">
        <v>3.1</v>
      </c>
      <c r="U16" s="14">
        <v>7.15</v>
      </c>
      <c r="V16" s="14">
        <v>0</v>
      </c>
      <c r="W16" s="16">
        <f>T16+U16-V16</f>
        <v>10.25</v>
      </c>
      <c r="X16" s="20">
        <f>K16+O16+S16+W16</f>
        <v>41.46</v>
      </c>
      <c r="Y16" s="5"/>
      <c r="Z16">
        <f>X18</f>
        <v>40.75</v>
      </c>
      <c r="AA16" t="str">
        <f>D14</f>
        <v>Wawroszová Veronika</v>
      </c>
      <c r="AB16">
        <v>3</v>
      </c>
    </row>
    <row r="17" spans="1:28" x14ac:dyDescent="0.25">
      <c r="B17">
        <v>223375</v>
      </c>
      <c r="C17">
        <v>4142</v>
      </c>
      <c r="D17" t="s">
        <v>110</v>
      </c>
      <c r="E17">
        <v>2008</v>
      </c>
      <c r="F17" t="s">
        <v>29</v>
      </c>
      <c r="G17" t="s">
        <v>30</v>
      </c>
      <c r="H17" s="15">
        <v>2</v>
      </c>
      <c r="I17" s="14">
        <v>7.94</v>
      </c>
      <c r="J17" s="14">
        <v>0</v>
      </c>
      <c r="K17" s="16">
        <f>H17+I17-J17</f>
        <v>9.9400000000000013</v>
      </c>
      <c r="L17" s="14">
        <v>2.5</v>
      </c>
      <c r="M17" s="14">
        <v>8.4700000000000006</v>
      </c>
      <c r="N17" s="14">
        <v>0</v>
      </c>
      <c r="O17" s="16">
        <f>L17+M17-N17</f>
        <v>10.97</v>
      </c>
      <c r="P17" s="14">
        <v>3.1</v>
      </c>
      <c r="Q17" s="14">
        <v>7.55</v>
      </c>
      <c r="R17" s="14">
        <v>0</v>
      </c>
      <c r="S17" s="16">
        <f>P17+Q17-R17</f>
        <v>10.65</v>
      </c>
      <c r="T17" s="14">
        <v>2.6</v>
      </c>
      <c r="U17" s="14">
        <v>7.6</v>
      </c>
      <c r="V17" s="14">
        <v>1</v>
      </c>
      <c r="W17" s="16">
        <f>T17+U17-V17</f>
        <v>9.1999999999999993</v>
      </c>
      <c r="X17" s="20">
        <f>K17+O17+S17+W17</f>
        <v>40.760000000000005</v>
      </c>
      <c r="Y17" s="5"/>
      <c r="Z17">
        <f>X18</f>
        <v>40.75</v>
      </c>
      <c r="AA17" t="str">
        <f>D14</f>
        <v>Wawroszová Veronika</v>
      </c>
      <c r="AB17">
        <v>4</v>
      </c>
    </row>
    <row r="18" spans="1:28" x14ac:dyDescent="0.25">
      <c r="A18" s="5"/>
      <c r="B18">
        <v>579763</v>
      </c>
      <c r="C18">
        <v>9763</v>
      </c>
      <c r="D18" t="s">
        <v>114</v>
      </c>
      <c r="E18">
        <v>2013</v>
      </c>
      <c r="F18" t="s">
        <v>82</v>
      </c>
      <c r="G18" t="s">
        <v>83</v>
      </c>
      <c r="H18" s="15">
        <v>2</v>
      </c>
      <c r="I18" s="14">
        <v>8.1999999999999993</v>
      </c>
      <c r="J18" s="14">
        <v>0</v>
      </c>
      <c r="K18" s="16">
        <f>H18+I18-J18</f>
        <v>10.199999999999999</v>
      </c>
      <c r="L18" s="14">
        <v>2.5</v>
      </c>
      <c r="M18" s="14">
        <v>7.4</v>
      </c>
      <c r="N18" s="14">
        <v>0</v>
      </c>
      <c r="O18" s="16">
        <f>L18+M18-N18</f>
        <v>9.9</v>
      </c>
      <c r="P18" s="14">
        <v>2.6</v>
      </c>
      <c r="Q18" s="14">
        <v>7.8</v>
      </c>
      <c r="R18" s="14">
        <v>0</v>
      </c>
      <c r="S18" s="16">
        <f>P18+Q18-R18</f>
        <v>10.4</v>
      </c>
      <c r="T18" s="14">
        <v>3</v>
      </c>
      <c r="U18" s="14">
        <v>7.25</v>
      </c>
      <c r="V18" s="14">
        <v>0</v>
      </c>
      <c r="W18" s="16">
        <f>T18+U18-V18</f>
        <v>10.25</v>
      </c>
      <c r="X18" s="20">
        <f>K18+O18+S18+W18</f>
        <v>40.75</v>
      </c>
      <c r="Y18" s="5"/>
      <c r="Z18">
        <f>X18</f>
        <v>40.75</v>
      </c>
      <c r="AA18" t="str">
        <f>D14</f>
        <v>Wawroszová Veronika</v>
      </c>
      <c r="AB18">
        <v>8</v>
      </c>
    </row>
    <row r="19" spans="1:28" x14ac:dyDescent="0.25">
      <c r="A19" s="7"/>
      <c r="B19">
        <v>683444</v>
      </c>
      <c r="C19">
        <v>7791</v>
      </c>
      <c r="D19" t="s">
        <v>108</v>
      </c>
      <c r="E19">
        <v>1998</v>
      </c>
      <c r="F19" t="s">
        <v>24</v>
      </c>
      <c r="G19" t="s">
        <v>109</v>
      </c>
      <c r="H19" s="15">
        <v>2.8</v>
      </c>
      <c r="I19" s="14">
        <v>8.14</v>
      </c>
      <c r="J19" s="14">
        <v>0</v>
      </c>
      <c r="K19" s="16">
        <f>H19+I19-J19</f>
        <v>10.940000000000001</v>
      </c>
      <c r="L19" s="14">
        <v>0.8</v>
      </c>
      <c r="M19" s="14">
        <v>9.17</v>
      </c>
      <c r="N19" s="14">
        <v>1</v>
      </c>
      <c r="O19" s="16">
        <f>L19+M19-N19</f>
        <v>8.9700000000000006</v>
      </c>
      <c r="P19" s="14">
        <v>2.2000000000000002</v>
      </c>
      <c r="Q19" s="14">
        <v>7.75</v>
      </c>
      <c r="R19" s="14">
        <v>0</v>
      </c>
      <c r="S19" s="16">
        <f>P19+Q19-R19</f>
        <v>9.9499999999999993</v>
      </c>
      <c r="T19" s="14">
        <v>2.9</v>
      </c>
      <c r="U19" s="14">
        <v>7.25</v>
      </c>
      <c r="V19" s="14">
        <v>0</v>
      </c>
      <c r="W19" s="16">
        <f>T19+U19-V19</f>
        <v>10.15</v>
      </c>
      <c r="X19" s="20">
        <f>K19+O19+S19+W19</f>
        <v>40.010000000000005</v>
      </c>
      <c r="Y19" s="3"/>
      <c r="Z19" s="3">
        <f>X25</f>
        <v>17.82</v>
      </c>
      <c r="AA19" t="str">
        <f>D19</f>
        <v>Orliczková Kateřina</v>
      </c>
      <c r="AB19">
        <v>1</v>
      </c>
    </row>
    <row r="20" spans="1:28" x14ac:dyDescent="0.25">
      <c r="B20">
        <v>448507</v>
      </c>
      <c r="C20">
        <v>9381</v>
      </c>
      <c r="D20" t="s">
        <v>119</v>
      </c>
      <c r="E20">
        <v>2012</v>
      </c>
      <c r="F20" t="s">
        <v>40</v>
      </c>
      <c r="G20" t="s">
        <v>60</v>
      </c>
      <c r="H20" s="15">
        <v>2</v>
      </c>
      <c r="I20" s="14">
        <v>7.9</v>
      </c>
      <c r="J20" s="14">
        <v>0</v>
      </c>
      <c r="K20" s="16">
        <f>H20+I20-J20</f>
        <v>9.9</v>
      </c>
      <c r="L20" s="14">
        <v>1.5</v>
      </c>
      <c r="M20" s="14">
        <v>7.14</v>
      </c>
      <c r="N20" s="14">
        <v>0</v>
      </c>
      <c r="O20" s="16">
        <f>L20+M20-N20</f>
        <v>8.64</v>
      </c>
      <c r="P20" s="14">
        <v>2.9</v>
      </c>
      <c r="Q20" s="14">
        <v>6.7</v>
      </c>
      <c r="R20" s="14">
        <v>0</v>
      </c>
      <c r="S20" s="16">
        <f>P20+Q20-R20</f>
        <v>9.6</v>
      </c>
      <c r="T20" s="14">
        <v>2.7</v>
      </c>
      <c r="U20" s="14">
        <v>6.1</v>
      </c>
      <c r="V20" s="14">
        <v>0</v>
      </c>
      <c r="W20" s="16">
        <f>T20+U20-V20</f>
        <v>8.8000000000000007</v>
      </c>
      <c r="X20" s="20">
        <f>K20+O20+S20+W20</f>
        <v>36.94</v>
      </c>
      <c r="Y20" s="5"/>
      <c r="Z20">
        <f>X25</f>
        <v>17.82</v>
      </c>
      <c r="AA20" t="str">
        <f>D19</f>
        <v>Orliczková Kateřina</v>
      </c>
      <c r="AB20">
        <v>2</v>
      </c>
    </row>
    <row r="21" spans="1:28" x14ac:dyDescent="0.25">
      <c r="B21">
        <v>435372</v>
      </c>
      <c r="C21">
        <v>9381</v>
      </c>
      <c r="D21" t="s">
        <v>124</v>
      </c>
      <c r="E21">
        <v>2011</v>
      </c>
      <c r="F21" t="s">
        <v>40</v>
      </c>
      <c r="G21" t="s">
        <v>60</v>
      </c>
      <c r="H21" s="15">
        <v>2</v>
      </c>
      <c r="I21" s="14">
        <v>8.0399999999999991</v>
      </c>
      <c r="J21" s="14">
        <v>0</v>
      </c>
      <c r="K21" s="16">
        <f>H21+I21-J21</f>
        <v>10.039999999999999</v>
      </c>
      <c r="L21" s="14">
        <v>1.5</v>
      </c>
      <c r="M21" s="14">
        <v>7.04</v>
      </c>
      <c r="N21" s="14">
        <v>0</v>
      </c>
      <c r="O21" s="16">
        <f>L21+M21-N21</f>
        <v>8.5399999999999991</v>
      </c>
      <c r="P21" s="14">
        <v>1.6</v>
      </c>
      <c r="Q21" s="14">
        <v>7.1</v>
      </c>
      <c r="R21" s="14">
        <v>0</v>
      </c>
      <c r="S21" s="16">
        <f>P21+Q21-R21</f>
        <v>8.6999999999999993</v>
      </c>
      <c r="T21" s="14">
        <v>2.7</v>
      </c>
      <c r="U21" s="14">
        <v>6.55</v>
      </c>
      <c r="V21" s="14">
        <v>0</v>
      </c>
      <c r="W21" s="16">
        <f>T21+U21-V21</f>
        <v>9.25</v>
      </c>
      <c r="X21" s="20">
        <f>K21+O21+S21+W21</f>
        <v>36.53</v>
      </c>
      <c r="Y21" s="5"/>
      <c r="Z21">
        <f>X25</f>
        <v>17.82</v>
      </c>
      <c r="AA21" t="str">
        <f>D19</f>
        <v>Orliczková Kateřina</v>
      </c>
      <c r="AB21">
        <v>3</v>
      </c>
    </row>
    <row r="22" spans="1:28" x14ac:dyDescent="0.25">
      <c r="B22">
        <v>619317</v>
      </c>
      <c r="C22">
        <v>9381</v>
      </c>
      <c r="D22" t="s">
        <v>123</v>
      </c>
      <c r="E22">
        <v>2011</v>
      </c>
      <c r="F22" t="s">
        <v>40</v>
      </c>
      <c r="G22" t="s">
        <v>60</v>
      </c>
      <c r="H22" s="15">
        <v>2</v>
      </c>
      <c r="I22" s="14">
        <v>8.3000000000000007</v>
      </c>
      <c r="J22" s="14">
        <v>0</v>
      </c>
      <c r="K22" s="16">
        <f>H22+I22-J22</f>
        <v>10.3</v>
      </c>
      <c r="L22" s="14">
        <v>1.5</v>
      </c>
      <c r="M22" s="14">
        <v>7.5</v>
      </c>
      <c r="N22" s="14">
        <v>0</v>
      </c>
      <c r="O22" s="16">
        <f>L22+M22-N22</f>
        <v>9</v>
      </c>
      <c r="P22" s="14">
        <v>1.9</v>
      </c>
      <c r="Q22" s="14">
        <v>5.95</v>
      </c>
      <c r="R22" s="14">
        <v>0.1</v>
      </c>
      <c r="S22" s="16">
        <f>P22+Q22-R22</f>
        <v>7.75</v>
      </c>
      <c r="T22" s="14">
        <v>2.7</v>
      </c>
      <c r="U22" s="14">
        <v>6.7</v>
      </c>
      <c r="V22" s="14">
        <v>0</v>
      </c>
      <c r="W22" s="16">
        <f>T22+U22-V22</f>
        <v>9.4</v>
      </c>
      <c r="X22" s="20">
        <f>K22+O22+S22+W22</f>
        <v>36.450000000000003</v>
      </c>
      <c r="Y22" s="5"/>
      <c r="Z22">
        <f>X25</f>
        <v>17.82</v>
      </c>
      <c r="AA22" t="str">
        <f>D19</f>
        <v>Orliczková Kateřina</v>
      </c>
      <c r="AB22">
        <v>4</v>
      </c>
    </row>
    <row r="23" spans="1:28" x14ac:dyDescent="0.25">
      <c r="B23">
        <v>970722</v>
      </c>
      <c r="C23">
        <v>9381</v>
      </c>
      <c r="D23" t="s">
        <v>121</v>
      </c>
      <c r="E23">
        <v>2010</v>
      </c>
      <c r="F23" t="s">
        <v>40</v>
      </c>
      <c r="G23" t="s">
        <v>60</v>
      </c>
      <c r="H23" s="15">
        <v>2</v>
      </c>
      <c r="I23" s="14">
        <v>8.0399999999999991</v>
      </c>
      <c r="J23" s="14">
        <v>0</v>
      </c>
      <c r="K23" s="16">
        <f>H23+I23-J23</f>
        <v>10.039999999999999</v>
      </c>
      <c r="L23" s="14">
        <v>0.9</v>
      </c>
      <c r="M23" s="14">
        <v>6.7</v>
      </c>
      <c r="N23" s="14">
        <v>0</v>
      </c>
      <c r="O23" s="16">
        <f>L23+M23-N23</f>
        <v>7.6000000000000005</v>
      </c>
      <c r="P23" s="14">
        <v>2.2000000000000002</v>
      </c>
      <c r="Q23" s="14">
        <v>6.5</v>
      </c>
      <c r="R23" s="14">
        <v>0</v>
      </c>
      <c r="S23" s="16">
        <f>P23+Q23-R23</f>
        <v>8.6999999999999993</v>
      </c>
      <c r="T23" s="14">
        <v>2.8</v>
      </c>
      <c r="U23" s="14">
        <v>6.75</v>
      </c>
      <c r="V23" s="14">
        <v>0</v>
      </c>
      <c r="W23" s="16">
        <f>T23+U23-V23</f>
        <v>9.5500000000000007</v>
      </c>
      <c r="X23" s="20">
        <f>K23+O23+S23+W23</f>
        <v>35.89</v>
      </c>
      <c r="Y23" s="5"/>
      <c r="Z23">
        <f>X25</f>
        <v>17.82</v>
      </c>
      <c r="AA23" t="str">
        <f>D19</f>
        <v>Orliczková Kateřina</v>
      </c>
      <c r="AB23">
        <v>5</v>
      </c>
    </row>
    <row r="24" spans="1:28" x14ac:dyDescent="0.25">
      <c r="B24">
        <v>581536</v>
      </c>
      <c r="C24">
        <v>9381</v>
      </c>
      <c r="D24" t="s">
        <v>120</v>
      </c>
      <c r="E24">
        <v>2009</v>
      </c>
      <c r="F24" t="s">
        <v>40</v>
      </c>
      <c r="G24" t="s">
        <v>41</v>
      </c>
      <c r="H24" s="15">
        <v>2</v>
      </c>
      <c r="I24" s="14">
        <v>8.27</v>
      </c>
      <c r="J24" s="14">
        <v>0</v>
      </c>
      <c r="K24" s="16">
        <f>H24+I24-J24</f>
        <v>10.27</v>
      </c>
      <c r="L24" s="14">
        <v>1.5</v>
      </c>
      <c r="M24" s="14">
        <v>7.1</v>
      </c>
      <c r="N24" s="14">
        <v>0</v>
      </c>
      <c r="O24" s="16">
        <f>L24+M24-N24</f>
        <v>8.6</v>
      </c>
      <c r="P24" s="14">
        <v>1.7</v>
      </c>
      <c r="Q24" s="14">
        <v>5.8</v>
      </c>
      <c r="R24" s="14">
        <v>0</v>
      </c>
      <c r="S24" s="16">
        <f>P24+Q24-R24</f>
        <v>7.5</v>
      </c>
      <c r="T24" s="14">
        <v>2.8</v>
      </c>
      <c r="U24" s="14">
        <v>6.25</v>
      </c>
      <c r="V24" s="14">
        <v>0</v>
      </c>
      <c r="W24" s="16">
        <f>T24+U24-V24</f>
        <v>9.0500000000000007</v>
      </c>
      <c r="X24" s="20">
        <f>K24+O24+S24+W24</f>
        <v>35.42</v>
      </c>
      <c r="Y24" s="5"/>
      <c r="Z24">
        <f>X25</f>
        <v>17.82</v>
      </c>
      <c r="AA24" t="str">
        <f>D19</f>
        <v>Orliczková Kateřina</v>
      </c>
      <c r="AB24">
        <v>6</v>
      </c>
    </row>
    <row r="25" spans="1:28" x14ac:dyDescent="0.25">
      <c r="A25" s="5"/>
      <c r="B25">
        <v>236825</v>
      </c>
      <c r="C25">
        <v>9381</v>
      </c>
      <c r="D25" t="s">
        <v>122</v>
      </c>
      <c r="E25">
        <v>2011</v>
      </c>
      <c r="F25" t="s">
        <v>40</v>
      </c>
      <c r="G25" t="s">
        <v>41</v>
      </c>
      <c r="H25" s="15">
        <v>2</v>
      </c>
      <c r="I25" s="14">
        <v>8.07</v>
      </c>
      <c r="J25" s="14">
        <v>0</v>
      </c>
      <c r="K25" s="16">
        <f>H25+I25-J25</f>
        <v>10.07</v>
      </c>
      <c r="L25" s="14">
        <v>0</v>
      </c>
      <c r="M25" s="14">
        <v>0</v>
      </c>
      <c r="N25" s="14">
        <v>0</v>
      </c>
      <c r="O25" s="16">
        <f>L25+M25-N25</f>
        <v>0</v>
      </c>
      <c r="P25" s="14">
        <v>2.2999999999999998</v>
      </c>
      <c r="Q25" s="14">
        <v>5.45</v>
      </c>
      <c r="R25" s="14">
        <v>0</v>
      </c>
      <c r="S25" s="16">
        <f>P25+Q25-R25</f>
        <v>7.75</v>
      </c>
      <c r="T25" s="14">
        <v>0</v>
      </c>
      <c r="U25" s="14">
        <v>0</v>
      </c>
      <c r="V25" s="14">
        <v>0</v>
      </c>
      <c r="W25" s="16">
        <f>T25+U25-V25</f>
        <v>0</v>
      </c>
      <c r="X25" s="20">
        <f>K25+O25+S25+W25</f>
        <v>17.82</v>
      </c>
      <c r="Y25" s="5"/>
      <c r="Z25">
        <f>X25</f>
        <v>17.82</v>
      </c>
      <c r="AA25" t="str">
        <f>D19</f>
        <v>Orliczková Kateřina</v>
      </c>
      <c r="AB25">
        <v>8</v>
      </c>
    </row>
    <row r="26" spans="1:28" x14ac:dyDescent="0.25">
      <c r="Y26" s="3"/>
      <c r="Z26" s="3">
        <f>X33</f>
        <v>0</v>
      </c>
      <c r="AA26">
        <f>D26</f>
        <v>0</v>
      </c>
      <c r="AB26">
        <v>1</v>
      </c>
    </row>
    <row r="27" spans="1:28" ht="15.75" x14ac:dyDescent="0.25">
      <c r="D27" s="8" t="s">
        <v>175</v>
      </c>
      <c r="Y27" s="5"/>
      <c r="Z27">
        <f>X33</f>
        <v>0</v>
      </c>
      <c r="AA27">
        <f>D26</f>
        <v>0</v>
      </c>
      <c r="AB27">
        <v>2</v>
      </c>
    </row>
    <row r="28" spans="1:28" ht="15.75" x14ac:dyDescent="0.25">
      <c r="D28" s="8" t="s">
        <v>176</v>
      </c>
      <c r="Y28" s="5"/>
      <c r="Z28">
        <f>X33</f>
        <v>0</v>
      </c>
      <c r="AA28">
        <f>D26</f>
        <v>0</v>
      </c>
      <c r="AB28">
        <v>3</v>
      </c>
    </row>
    <row r="29" spans="1:28" ht="15.75" x14ac:dyDescent="0.25">
      <c r="D29" s="8" t="s">
        <v>181</v>
      </c>
      <c r="Y29" s="5"/>
      <c r="Z29">
        <f>X33</f>
        <v>0</v>
      </c>
      <c r="AA29">
        <f>D26</f>
        <v>0</v>
      </c>
      <c r="AB29">
        <v>4</v>
      </c>
    </row>
    <row r="30" spans="1:28" ht="15.75" x14ac:dyDescent="0.25">
      <c r="D30" s="8" t="s">
        <v>180</v>
      </c>
      <c r="Y30" s="5"/>
      <c r="Z30">
        <f>X33</f>
        <v>0</v>
      </c>
      <c r="AA30">
        <f>D26</f>
        <v>0</v>
      </c>
      <c r="AB30">
        <v>5</v>
      </c>
    </row>
    <row r="31" spans="1:28" ht="15.75" x14ac:dyDescent="0.25">
      <c r="D31" s="8" t="s">
        <v>177</v>
      </c>
      <c r="Y31" s="5"/>
      <c r="Z31">
        <f>X33</f>
        <v>0</v>
      </c>
      <c r="AA31">
        <f>D26</f>
        <v>0</v>
      </c>
      <c r="AB31">
        <v>6</v>
      </c>
    </row>
    <row r="32" spans="1:28" x14ac:dyDescent="0.25">
      <c r="Y32" s="5"/>
      <c r="Z32">
        <f>X33</f>
        <v>0</v>
      </c>
      <c r="AA32">
        <f>D26</f>
        <v>0</v>
      </c>
      <c r="AB32">
        <v>7</v>
      </c>
    </row>
    <row r="33" spans="4:28" ht="15.75" x14ac:dyDescent="0.25">
      <c r="D33" s="8" t="s">
        <v>178</v>
      </c>
      <c r="Y33" s="5"/>
      <c r="Z33">
        <f>X33</f>
        <v>0</v>
      </c>
      <c r="AA33">
        <f>D26</f>
        <v>0</v>
      </c>
      <c r="AB33">
        <v>8</v>
      </c>
    </row>
    <row r="35" spans="4:28" ht="15.75" x14ac:dyDescent="0.25">
      <c r="D35" s="8" t="s">
        <v>179</v>
      </c>
    </row>
  </sheetData>
  <sheetProtection formatCells="0" formatColumns="0" formatRows="0" insertColumns="0" insertRows="0" insertHyperlinks="0" deleteColumns="0" deleteRows="0" sort="0" autoFilter="0" pivotTables="0"/>
  <sortState ref="B7:X32">
    <sortCondition descending="1" ref="X7:X32"/>
  </sortState>
  <pageMargins left="0.7" right="0.7" top="0.75" bottom="0.75" header="0.3" footer="0.3"/>
  <pageSetup scale="3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"/>
  <sheetViews>
    <sheetView zoomScale="90" zoomScaleNormal="90" workbookViewId="0">
      <selection activeCell="F32" sqref="F32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8" customWidth="1"/>
    <col min="27" max="27" width="20" customWidth="1"/>
    <col min="28" max="28" width="8" customWidth="1"/>
    <col min="29" max="29" width="30" customWidth="1"/>
  </cols>
  <sheetData>
    <row r="1" spans="1:30" ht="18.75" x14ac:dyDescent="0.3">
      <c r="A1" s="15"/>
      <c r="B1" s="15"/>
      <c r="C1" s="15"/>
      <c r="D1" s="23" t="s">
        <v>182</v>
      </c>
      <c r="E1" s="2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30" ht="18.75" x14ac:dyDescent="0.3">
      <c r="A2" s="15"/>
      <c r="B2" s="15"/>
      <c r="C2" s="15"/>
      <c r="D2" s="15" t="s">
        <v>1</v>
      </c>
      <c r="E2" s="24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30" ht="18.75" x14ac:dyDescent="0.3">
      <c r="A3" s="15"/>
      <c r="B3" s="15"/>
      <c r="C3" s="15"/>
      <c r="D3" s="15" t="s">
        <v>125</v>
      </c>
      <c r="E3" s="24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spans="1:30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30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 spans="1:30" x14ac:dyDescent="0.25">
      <c r="A6" s="25" t="s">
        <v>4</v>
      </c>
      <c r="B6" s="25" t="s">
        <v>5</v>
      </c>
      <c r="C6" s="25" t="s">
        <v>6</v>
      </c>
      <c r="D6" s="25" t="s">
        <v>7</v>
      </c>
      <c r="E6" s="25" t="s">
        <v>8</v>
      </c>
      <c r="F6" s="25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5" t="s">
        <v>11</v>
      </c>
      <c r="M6" s="25" t="s">
        <v>12</v>
      </c>
      <c r="N6" s="25" t="s">
        <v>13</v>
      </c>
      <c r="O6" s="25" t="s">
        <v>15</v>
      </c>
      <c r="P6" s="25" t="s">
        <v>11</v>
      </c>
      <c r="Q6" s="25" t="s">
        <v>12</v>
      </c>
      <c r="R6" s="25" t="s">
        <v>13</v>
      </c>
      <c r="S6" s="25" t="s">
        <v>16</v>
      </c>
      <c r="T6" s="25" t="s">
        <v>11</v>
      </c>
      <c r="U6" s="25" t="s">
        <v>12</v>
      </c>
      <c r="V6" s="25" t="s">
        <v>13</v>
      </c>
      <c r="W6" s="25" t="s">
        <v>17</v>
      </c>
      <c r="X6" s="25" t="s">
        <v>18</v>
      </c>
      <c r="Y6" s="2" t="s">
        <v>19</v>
      </c>
      <c r="Z6" s="2" t="s">
        <v>3</v>
      </c>
      <c r="AA6" s="2" t="s">
        <v>20</v>
      </c>
      <c r="AB6" s="2" t="s">
        <v>21</v>
      </c>
      <c r="AC6" s="2" t="s">
        <v>22</v>
      </c>
      <c r="AD6" s="2"/>
    </row>
    <row r="7" spans="1:30" x14ac:dyDescent="0.25">
      <c r="A7" s="26"/>
      <c r="B7" s="15">
        <v>901104</v>
      </c>
      <c r="C7" s="15">
        <v>4905</v>
      </c>
      <c r="D7" s="15" t="s">
        <v>138</v>
      </c>
      <c r="E7" s="15">
        <v>2009</v>
      </c>
      <c r="F7" s="15" t="s">
        <v>132</v>
      </c>
      <c r="G7" s="15" t="s">
        <v>135</v>
      </c>
      <c r="H7" s="15">
        <v>2.4</v>
      </c>
      <c r="I7" s="14">
        <v>8.94</v>
      </c>
      <c r="J7" s="14">
        <v>0</v>
      </c>
      <c r="K7" s="16">
        <f>H7+I7-J7</f>
        <v>11.34</v>
      </c>
      <c r="L7" s="14">
        <v>1.8</v>
      </c>
      <c r="M7" s="14">
        <v>7.3</v>
      </c>
      <c r="N7" s="14">
        <v>0</v>
      </c>
      <c r="O7" s="16">
        <f>L7+M7-N7</f>
        <v>9.1</v>
      </c>
      <c r="P7" s="14">
        <v>2.5</v>
      </c>
      <c r="Q7" s="14">
        <v>6.55</v>
      </c>
      <c r="R7" s="14">
        <v>0</v>
      </c>
      <c r="S7" s="16">
        <f>P7+Q7-R7</f>
        <v>9.0500000000000007</v>
      </c>
      <c r="T7" s="14">
        <v>3.1</v>
      </c>
      <c r="U7" s="14">
        <v>7.1</v>
      </c>
      <c r="V7" s="14">
        <v>0</v>
      </c>
      <c r="W7" s="16">
        <f>T7+U7-V7</f>
        <v>10.199999999999999</v>
      </c>
      <c r="X7" s="14">
        <f>K7+O7+S7+W7</f>
        <v>39.69</v>
      </c>
      <c r="Y7" s="5"/>
      <c r="Z7" t="e">
        <f>#REF!</f>
        <v>#REF!</v>
      </c>
      <c r="AA7" t="e">
        <f>#REF!</f>
        <v>#REF!</v>
      </c>
      <c r="AB7">
        <v>2</v>
      </c>
    </row>
    <row r="8" spans="1:30" x14ac:dyDescent="0.25">
      <c r="A8" s="27"/>
      <c r="B8" s="15">
        <v>935210</v>
      </c>
      <c r="C8" s="15">
        <v>7791</v>
      </c>
      <c r="D8" s="15" t="s">
        <v>129</v>
      </c>
      <c r="E8" s="15">
        <v>2011</v>
      </c>
      <c r="F8" s="15" t="s">
        <v>24</v>
      </c>
      <c r="G8" s="15" t="s">
        <v>76</v>
      </c>
      <c r="H8" s="15">
        <v>2.4</v>
      </c>
      <c r="I8" s="14">
        <v>8.57</v>
      </c>
      <c r="J8" s="14">
        <v>0</v>
      </c>
      <c r="K8" s="16">
        <f>H8+I8-J8</f>
        <v>10.97</v>
      </c>
      <c r="L8" s="14">
        <v>1.8</v>
      </c>
      <c r="M8" s="14">
        <v>7.8</v>
      </c>
      <c r="N8" s="14">
        <v>0</v>
      </c>
      <c r="O8" s="16">
        <f>L8+M8-N8</f>
        <v>9.6</v>
      </c>
      <c r="P8" s="14">
        <v>3</v>
      </c>
      <c r="Q8" s="14">
        <v>6.15</v>
      </c>
      <c r="R8" s="14">
        <v>0</v>
      </c>
      <c r="S8" s="16">
        <f>P8+Q8-R8</f>
        <v>9.15</v>
      </c>
      <c r="T8" s="14">
        <v>2.7</v>
      </c>
      <c r="U8" s="14">
        <v>6.6</v>
      </c>
      <c r="V8" s="14">
        <v>0</v>
      </c>
      <c r="W8" s="16">
        <f>T8+U8-V8</f>
        <v>9.3000000000000007</v>
      </c>
      <c r="X8" s="14">
        <f>K8+O8+S8+W8</f>
        <v>39.019999999999996</v>
      </c>
      <c r="Y8" s="5"/>
      <c r="Z8" t="e">
        <f>#REF!</f>
        <v>#REF!</v>
      </c>
      <c r="AA8" t="e">
        <f>#REF!</f>
        <v>#REF!</v>
      </c>
      <c r="AB8">
        <v>3</v>
      </c>
    </row>
    <row r="9" spans="1:30" x14ac:dyDescent="0.25">
      <c r="A9" s="27"/>
      <c r="B9" s="15">
        <v>303069</v>
      </c>
      <c r="C9" s="15">
        <v>7791</v>
      </c>
      <c r="D9" s="15" t="s">
        <v>130</v>
      </c>
      <c r="E9" s="15">
        <v>2011</v>
      </c>
      <c r="F9" s="15" t="s">
        <v>24</v>
      </c>
      <c r="G9" s="15" t="s">
        <v>105</v>
      </c>
      <c r="H9" s="15">
        <v>2.4</v>
      </c>
      <c r="I9" s="14">
        <v>8.9</v>
      </c>
      <c r="J9" s="14">
        <v>0</v>
      </c>
      <c r="K9" s="16">
        <f>H9+I9-J9</f>
        <v>11.3</v>
      </c>
      <c r="L9" s="14">
        <v>1.1000000000000001</v>
      </c>
      <c r="M9" s="14">
        <v>7.84</v>
      </c>
      <c r="N9" s="14">
        <v>2</v>
      </c>
      <c r="O9" s="16">
        <f>L9+M9-N9</f>
        <v>6.9399999999999995</v>
      </c>
      <c r="P9" s="14">
        <v>3.6</v>
      </c>
      <c r="Q9" s="14">
        <v>6.85</v>
      </c>
      <c r="R9" s="14">
        <v>0</v>
      </c>
      <c r="S9" s="16">
        <f>P9+Q9-R9</f>
        <v>10.45</v>
      </c>
      <c r="T9" s="14">
        <v>2.7</v>
      </c>
      <c r="U9" s="14">
        <v>7.3</v>
      </c>
      <c r="V9" s="14">
        <v>0</v>
      </c>
      <c r="W9" s="16">
        <f>T9+U9-V9</f>
        <v>10</v>
      </c>
      <c r="X9" s="14">
        <f>K9+O9+S9+W9</f>
        <v>38.69</v>
      </c>
      <c r="Y9" s="5"/>
      <c r="Z9" t="e">
        <f>#REF!</f>
        <v>#REF!</v>
      </c>
      <c r="AA9" t="e">
        <f>#REF!</f>
        <v>#REF!</v>
      </c>
      <c r="AB9">
        <v>4</v>
      </c>
    </row>
    <row r="10" spans="1:30" x14ac:dyDescent="0.25">
      <c r="A10" s="26"/>
      <c r="B10" s="15">
        <v>737514</v>
      </c>
      <c r="C10" s="15">
        <v>4905</v>
      </c>
      <c r="D10" s="15" t="s">
        <v>131</v>
      </c>
      <c r="E10" s="15">
        <v>2012</v>
      </c>
      <c r="F10" s="15" t="s">
        <v>132</v>
      </c>
      <c r="G10" s="15" t="s">
        <v>133</v>
      </c>
      <c r="H10" s="15">
        <v>2.4</v>
      </c>
      <c r="I10" s="14">
        <v>9.4</v>
      </c>
      <c r="J10" s="14">
        <v>0</v>
      </c>
      <c r="K10" s="16">
        <f>H10+I10-J10</f>
        <v>11.8</v>
      </c>
      <c r="L10" s="14">
        <v>1.8</v>
      </c>
      <c r="M10" s="14">
        <v>6.87</v>
      </c>
      <c r="N10" s="14">
        <v>0</v>
      </c>
      <c r="O10" s="16">
        <f>L10+M10-N10</f>
        <v>8.67</v>
      </c>
      <c r="P10" s="14">
        <v>2</v>
      </c>
      <c r="Q10" s="14">
        <v>5.8</v>
      </c>
      <c r="R10" s="14">
        <v>0</v>
      </c>
      <c r="S10" s="16">
        <f>P10+Q10-R10</f>
        <v>7.8</v>
      </c>
      <c r="T10" s="14">
        <v>2.4</v>
      </c>
      <c r="U10" s="14">
        <v>7.25</v>
      </c>
      <c r="V10" s="14">
        <v>0</v>
      </c>
      <c r="W10" s="16">
        <f>T10+U10-V10</f>
        <v>9.65</v>
      </c>
      <c r="X10" s="14">
        <f>K10+O10+S10+W10</f>
        <v>37.92</v>
      </c>
      <c r="Y10" s="5"/>
      <c r="Z10" t="e">
        <f>#REF!</f>
        <v>#REF!</v>
      </c>
      <c r="AA10" t="e">
        <f>#REF!</f>
        <v>#REF!</v>
      </c>
      <c r="AB10">
        <v>5</v>
      </c>
    </row>
    <row r="11" spans="1:30" x14ac:dyDescent="0.25">
      <c r="A11" s="26"/>
      <c r="B11" s="15">
        <v>131224</v>
      </c>
      <c r="C11" s="15">
        <v>4905</v>
      </c>
      <c r="D11" s="15" t="s">
        <v>134</v>
      </c>
      <c r="E11" s="15">
        <v>2011</v>
      </c>
      <c r="F11" s="15" t="s">
        <v>132</v>
      </c>
      <c r="G11" s="15" t="s">
        <v>135</v>
      </c>
      <c r="H11" s="15">
        <v>2.4</v>
      </c>
      <c r="I11" s="14">
        <v>8.9</v>
      </c>
      <c r="J11" s="14">
        <v>0</v>
      </c>
      <c r="K11" s="16">
        <f>H11+I11-J11</f>
        <v>11.3</v>
      </c>
      <c r="L11" s="14">
        <v>1.8</v>
      </c>
      <c r="M11" s="14">
        <v>7.24</v>
      </c>
      <c r="N11" s="14">
        <v>0</v>
      </c>
      <c r="O11" s="16">
        <f>L11+M11-N11</f>
        <v>9.0400000000000009</v>
      </c>
      <c r="P11" s="14">
        <v>2.6</v>
      </c>
      <c r="Q11" s="14">
        <v>5.25</v>
      </c>
      <c r="R11" s="14">
        <v>0</v>
      </c>
      <c r="S11" s="16">
        <f>P11+Q11-R11</f>
        <v>7.85</v>
      </c>
      <c r="T11" s="14">
        <v>2.5</v>
      </c>
      <c r="U11" s="14">
        <v>7.15</v>
      </c>
      <c r="V11" s="14">
        <v>0</v>
      </c>
      <c r="W11" s="16">
        <f>T11+U11-V11</f>
        <v>9.65</v>
      </c>
      <c r="X11" s="14">
        <f>K11+O11+S11+W11</f>
        <v>37.840000000000003</v>
      </c>
      <c r="Y11" s="5"/>
      <c r="Z11" t="e">
        <f>#REF!</f>
        <v>#REF!</v>
      </c>
      <c r="AA11" t="e">
        <f>#REF!</f>
        <v>#REF!</v>
      </c>
      <c r="AB11">
        <v>6</v>
      </c>
    </row>
    <row r="12" spans="1:30" x14ac:dyDescent="0.25">
      <c r="A12" s="27"/>
      <c r="B12" s="15">
        <v>391823</v>
      </c>
      <c r="C12" s="15">
        <v>7791</v>
      </c>
      <c r="D12" s="15" t="s">
        <v>126</v>
      </c>
      <c r="E12" s="15">
        <v>2010</v>
      </c>
      <c r="F12" s="15" t="s">
        <v>24</v>
      </c>
      <c r="G12" s="15" t="s">
        <v>76</v>
      </c>
      <c r="H12" s="15">
        <v>2.8</v>
      </c>
      <c r="I12" s="14">
        <v>8.27</v>
      </c>
      <c r="J12" s="14">
        <v>0.3</v>
      </c>
      <c r="K12" s="16">
        <f>H12+I12-J12</f>
        <v>10.77</v>
      </c>
      <c r="L12" s="14">
        <v>1.7</v>
      </c>
      <c r="M12" s="14">
        <v>6.84</v>
      </c>
      <c r="N12" s="14">
        <v>2</v>
      </c>
      <c r="O12" s="16">
        <f>L12+M12-N12</f>
        <v>6.5399999999999991</v>
      </c>
      <c r="P12" s="14">
        <v>2.5</v>
      </c>
      <c r="Q12" s="14">
        <v>5.5</v>
      </c>
      <c r="R12" s="14">
        <v>0</v>
      </c>
      <c r="S12" s="16">
        <f>P12+Q12-R12</f>
        <v>8</v>
      </c>
      <c r="T12" s="14">
        <v>3.4</v>
      </c>
      <c r="U12" s="14">
        <v>7.2</v>
      </c>
      <c r="V12" s="14">
        <v>0</v>
      </c>
      <c r="W12" s="16">
        <f>T12+U12-V12</f>
        <v>10.6</v>
      </c>
      <c r="X12" s="14">
        <f>K12+O12+S12+W12</f>
        <v>35.909999999999997</v>
      </c>
      <c r="Y12" s="5"/>
      <c r="Z12">
        <f>X17</f>
        <v>0</v>
      </c>
      <c r="AA12" t="e">
        <f>#REF!</f>
        <v>#REF!</v>
      </c>
      <c r="AB12">
        <v>2</v>
      </c>
    </row>
    <row r="13" spans="1:30" x14ac:dyDescent="0.25">
      <c r="A13" s="26"/>
      <c r="B13" s="15">
        <v>166291</v>
      </c>
      <c r="C13" s="15">
        <v>4905</v>
      </c>
      <c r="D13" s="15" t="s">
        <v>137</v>
      </c>
      <c r="E13" s="15">
        <v>2011</v>
      </c>
      <c r="F13" s="15" t="s">
        <v>132</v>
      </c>
      <c r="G13" s="15" t="s">
        <v>135</v>
      </c>
      <c r="H13" s="15">
        <v>2.4</v>
      </c>
      <c r="I13" s="14">
        <v>8.64</v>
      </c>
      <c r="J13" s="14">
        <v>0</v>
      </c>
      <c r="K13" s="16">
        <f>H13+I13-J13</f>
        <v>11.040000000000001</v>
      </c>
      <c r="L13" s="14">
        <v>1.3</v>
      </c>
      <c r="M13" s="14">
        <v>5.97</v>
      </c>
      <c r="N13" s="14">
        <v>0</v>
      </c>
      <c r="O13" s="16">
        <f>L13+M13-N13</f>
        <v>7.27</v>
      </c>
      <c r="P13" s="14">
        <v>2</v>
      </c>
      <c r="Q13" s="14">
        <v>6.1</v>
      </c>
      <c r="R13" s="14">
        <v>0</v>
      </c>
      <c r="S13" s="16">
        <f>P13+Q13-R13</f>
        <v>8.1</v>
      </c>
      <c r="T13" s="14">
        <v>1.8</v>
      </c>
      <c r="U13" s="14">
        <v>7.3</v>
      </c>
      <c r="V13" s="14">
        <v>0</v>
      </c>
      <c r="W13" s="16">
        <f>T13+U13-V13</f>
        <v>9.1</v>
      </c>
      <c r="X13" s="14">
        <f>K13+O13+S13+W13</f>
        <v>35.510000000000005</v>
      </c>
      <c r="Y13" s="5"/>
      <c r="Z13">
        <f>X17</f>
        <v>0</v>
      </c>
      <c r="AA13" t="e">
        <f>#REF!</f>
        <v>#REF!</v>
      </c>
      <c r="AB13">
        <v>3</v>
      </c>
    </row>
    <row r="14" spans="1:30" x14ac:dyDescent="0.25">
      <c r="A14" s="26"/>
      <c r="B14" s="15">
        <v>215220</v>
      </c>
      <c r="C14" s="15">
        <v>4905</v>
      </c>
      <c r="D14" s="15" t="s">
        <v>136</v>
      </c>
      <c r="E14" s="15">
        <v>2012</v>
      </c>
      <c r="F14" s="15" t="s">
        <v>132</v>
      </c>
      <c r="G14" s="15" t="s">
        <v>135</v>
      </c>
      <c r="H14" s="15">
        <v>1.6</v>
      </c>
      <c r="I14" s="14">
        <v>8.1999999999999993</v>
      </c>
      <c r="J14" s="14">
        <v>0</v>
      </c>
      <c r="K14" s="16">
        <f>H14+I14-J14</f>
        <v>9.7999999999999989</v>
      </c>
      <c r="L14" s="14">
        <v>1.3</v>
      </c>
      <c r="M14" s="14">
        <v>5.64</v>
      </c>
      <c r="N14" s="14">
        <v>0</v>
      </c>
      <c r="O14" s="16">
        <f>L14+M14-N14</f>
        <v>6.9399999999999995</v>
      </c>
      <c r="P14" s="14">
        <v>2.5</v>
      </c>
      <c r="Q14" s="14">
        <v>5.75</v>
      </c>
      <c r="R14" s="14">
        <v>0</v>
      </c>
      <c r="S14" s="16">
        <f>P14+Q14-R14</f>
        <v>8.25</v>
      </c>
      <c r="T14" s="14">
        <v>2.4</v>
      </c>
      <c r="U14" s="14">
        <v>7.2</v>
      </c>
      <c r="V14" s="14">
        <v>0</v>
      </c>
      <c r="W14" s="16">
        <f>T14+U14-V14</f>
        <v>9.6</v>
      </c>
      <c r="X14" s="14">
        <f>K14+O14+S14+W14</f>
        <v>34.589999999999996</v>
      </c>
      <c r="Y14" s="5"/>
      <c r="Z14">
        <f>X17</f>
        <v>0</v>
      </c>
      <c r="AA14" t="e">
        <f>#REF!</f>
        <v>#REF!</v>
      </c>
      <c r="AB14">
        <v>4</v>
      </c>
    </row>
    <row r="15" spans="1:30" x14ac:dyDescent="0.25">
      <c r="A15" s="27"/>
      <c r="B15" s="15">
        <v>379495</v>
      </c>
      <c r="C15" s="15">
        <v>7791</v>
      </c>
      <c r="D15" s="15" t="s">
        <v>127</v>
      </c>
      <c r="E15" s="15">
        <v>2007</v>
      </c>
      <c r="F15" s="15" t="s">
        <v>24</v>
      </c>
      <c r="G15" s="15" t="s">
        <v>105</v>
      </c>
      <c r="H15" s="15">
        <v>1.6</v>
      </c>
      <c r="I15" s="14">
        <v>9.1</v>
      </c>
      <c r="J15" s="14">
        <v>0</v>
      </c>
      <c r="K15" s="16">
        <f>H15+I15-J15</f>
        <v>10.7</v>
      </c>
      <c r="L15" s="14">
        <v>0</v>
      </c>
      <c r="M15" s="14">
        <v>0</v>
      </c>
      <c r="N15" s="14">
        <v>0</v>
      </c>
      <c r="O15" s="16">
        <f>L15+M15-N15</f>
        <v>0</v>
      </c>
      <c r="P15" s="14">
        <v>2.5</v>
      </c>
      <c r="Q15" s="14">
        <v>8.35</v>
      </c>
      <c r="R15" s="14">
        <v>0</v>
      </c>
      <c r="S15" s="16">
        <f>P15+Q15-R15</f>
        <v>10.85</v>
      </c>
      <c r="T15" s="14">
        <v>2.8</v>
      </c>
      <c r="U15" s="14">
        <v>7.45</v>
      </c>
      <c r="V15" s="14">
        <v>0</v>
      </c>
      <c r="W15" s="16">
        <f>T15+U15-V15</f>
        <v>10.25</v>
      </c>
      <c r="X15" s="14">
        <f>K15+O15+S15+W15</f>
        <v>31.799999999999997</v>
      </c>
      <c r="Y15" s="5"/>
      <c r="Z15">
        <f>X17</f>
        <v>0</v>
      </c>
      <c r="AA15" t="e">
        <f>#REF!</f>
        <v>#REF!</v>
      </c>
      <c r="AB15">
        <v>5</v>
      </c>
    </row>
    <row r="16" spans="1:30" x14ac:dyDescent="0.25">
      <c r="A16" s="27"/>
      <c r="B16" s="15">
        <v>835276</v>
      </c>
      <c r="C16" s="15">
        <v>7791</v>
      </c>
      <c r="D16" s="15" t="s">
        <v>128</v>
      </c>
      <c r="E16" s="15">
        <v>2011</v>
      </c>
      <c r="F16" s="15" t="s">
        <v>24</v>
      </c>
      <c r="G16" s="15" t="s">
        <v>105</v>
      </c>
      <c r="H16" s="15">
        <v>0</v>
      </c>
      <c r="I16" s="14">
        <v>0</v>
      </c>
      <c r="J16" s="14">
        <v>0</v>
      </c>
      <c r="K16" s="16">
        <f>H16+I16-J16</f>
        <v>0</v>
      </c>
      <c r="L16" s="14">
        <v>1.7</v>
      </c>
      <c r="M16" s="14">
        <v>7.5</v>
      </c>
      <c r="N16" s="14">
        <v>2</v>
      </c>
      <c r="O16" s="16">
        <f>L16+M16-N16</f>
        <v>7.1999999999999993</v>
      </c>
      <c r="P16" s="14">
        <v>0</v>
      </c>
      <c r="Q16" s="14">
        <v>0</v>
      </c>
      <c r="R16" s="14">
        <v>0</v>
      </c>
      <c r="S16" s="16">
        <f>P16+Q16-R16</f>
        <v>0</v>
      </c>
      <c r="T16" s="14">
        <v>0</v>
      </c>
      <c r="U16" s="14">
        <v>0</v>
      </c>
      <c r="V16" s="14">
        <v>0</v>
      </c>
      <c r="W16" s="16">
        <f>T16+U16-V16</f>
        <v>0</v>
      </c>
      <c r="X16" s="14">
        <f>K16+O16+S16+W16</f>
        <v>7.1999999999999993</v>
      </c>
      <c r="Y16" s="5"/>
      <c r="Z16">
        <f>X17</f>
        <v>0</v>
      </c>
      <c r="AA16" t="e">
        <f>#REF!</f>
        <v>#REF!</v>
      </c>
      <c r="AB16">
        <v>6</v>
      </c>
    </row>
    <row r="17" spans="1:28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5"/>
      <c r="Z17">
        <f>X17</f>
        <v>0</v>
      </c>
      <c r="AA17" t="e">
        <f>#REF!</f>
        <v>#REF!</v>
      </c>
      <c r="AB17">
        <v>8</v>
      </c>
    </row>
    <row r="18" spans="1:28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spans="1:28" ht="15.75" x14ac:dyDescent="0.25">
      <c r="A19" s="15"/>
      <c r="B19" s="15"/>
      <c r="C19" s="15"/>
      <c r="D19" s="23" t="s">
        <v>175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8" ht="15.75" x14ac:dyDescent="0.25">
      <c r="A20" s="15"/>
      <c r="B20" s="15"/>
      <c r="C20" s="15"/>
      <c r="D20" s="23" t="s">
        <v>176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8" ht="15.75" x14ac:dyDescent="0.25">
      <c r="A21" s="15"/>
      <c r="B21" s="15"/>
      <c r="C21" s="15"/>
      <c r="D21" s="23" t="s">
        <v>181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8" ht="15.75" x14ac:dyDescent="0.25">
      <c r="A22" s="15"/>
      <c r="B22" s="15"/>
      <c r="C22" s="15"/>
      <c r="D22" s="23" t="s">
        <v>180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pans="1:28" ht="15.75" x14ac:dyDescent="0.25">
      <c r="A23" s="15"/>
      <c r="B23" s="15"/>
      <c r="C23" s="15"/>
      <c r="D23" s="23" t="s">
        <v>177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8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8" ht="15.75" x14ac:dyDescent="0.25">
      <c r="A25" s="15"/>
      <c r="B25" s="15"/>
      <c r="C25" s="15"/>
      <c r="D25" s="23" t="s">
        <v>178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1:28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pans="1:28" ht="15.75" x14ac:dyDescent="0.25">
      <c r="A27" s="15"/>
      <c r="B27" s="15"/>
      <c r="C27" s="15"/>
      <c r="D27" s="23" t="s">
        <v>179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</sheetData>
  <sheetProtection formatCells="0" formatColumns="0" formatRows="0" insertColumns="0" insertRows="0" insertHyperlinks="0" deleteColumns="0" deleteRows="0" sort="0" autoFilter="0" pivotTables="0"/>
  <sortState ref="A7:X16">
    <sortCondition descending="1" ref="X7:X16"/>
  </sortState>
  <pageMargins left="0.7" right="0.7" top="0.75" bottom="0.75" header="0.3" footer="0.3"/>
  <pageSetup scale="3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tabSelected="1" zoomScale="90" zoomScaleNormal="90" workbookViewId="0">
      <selection activeCell="G35" sqref="G35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8" customWidth="1"/>
    <col min="27" max="27" width="20" customWidth="1"/>
    <col min="28" max="28" width="8" customWidth="1"/>
    <col min="29" max="29" width="30" customWidth="1"/>
  </cols>
  <sheetData>
    <row r="1" spans="1:30" ht="18.75" x14ac:dyDescent="0.3">
      <c r="D1" s="23" t="s">
        <v>182</v>
      </c>
      <c r="E1" s="1"/>
    </row>
    <row r="2" spans="1:30" ht="18.75" x14ac:dyDescent="0.3">
      <c r="D2" t="s">
        <v>1</v>
      </c>
      <c r="E2" s="1"/>
    </row>
    <row r="3" spans="1:30" ht="18.75" x14ac:dyDescent="0.3">
      <c r="D3" t="s">
        <v>139</v>
      </c>
      <c r="E3" s="1"/>
    </row>
    <row r="6" spans="1:30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 t="s">
        <v>19</v>
      </c>
      <c r="Z6" s="2" t="s">
        <v>3</v>
      </c>
      <c r="AA6" s="2" t="s">
        <v>20</v>
      </c>
      <c r="AB6" s="2" t="s">
        <v>21</v>
      </c>
      <c r="AC6" s="2" t="s">
        <v>22</v>
      </c>
      <c r="AD6" s="2"/>
    </row>
    <row r="7" spans="1:30" x14ac:dyDescent="0.25">
      <c r="A7" s="3"/>
      <c r="B7">
        <v>887983</v>
      </c>
      <c r="C7">
        <v>4142</v>
      </c>
      <c r="D7" t="s">
        <v>147</v>
      </c>
      <c r="E7">
        <v>2011</v>
      </c>
      <c r="F7" t="s">
        <v>29</v>
      </c>
      <c r="G7" t="s">
        <v>145</v>
      </c>
      <c r="H7">
        <v>3</v>
      </c>
      <c r="I7" s="4">
        <v>8.77</v>
      </c>
      <c r="J7" s="4">
        <v>0</v>
      </c>
      <c r="K7" s="5">
        <f>H7+I7-J7</f>
        <v>11.77</v>
      </c>
      <c r="L7" s="4">
        <v>1.4</v>
      </c>
      <c r="M7" s="4">
        <v>8.3699999999999992</v>
      </c>
      <c r="N7" s="4">
        <v>0</v>
      </c>
      <c r="O7" s="5">
        <f>L7+M7-N7</f>
        <v>9.77</v>
      </c>
      <c r="P7" s="4">
        <v>3.8</v>
      </c>
      <c r="Q7" s="4">
        <v>5.95</v>
      </c>
      <c r="R7" s="4">
        <v>0</v>
      </c>
      <c r="S7" s="5">
        <f>P7+Q7-R7</f>
        <v>9.75</v>
      </c>
      <c r="T7" s="4">
        <v>3.5</v>
      </c>
      <c r="U7" s="4">
        <v>7.55</v>
      </c>
      <c r="V7" s="4">
        <v>0</v>
      </c>
      <c r="W7" s="5">
        <f>T7+U7-V7</f>
        <v>11.05</v>
      </c>
      <c r="X7" s="4">
        <f>K7+O7+S7+W7</f>
        <v>42.34</v>
      </c>
      <c r="Y7" s="5"/>
      <c r="Z7" t="e">
        <f>#REF!</f>
        <v>#REF!</v>
      </c>
      <c r="AA7" t="e">
        <f>#REF!</f>
        <v>#REF!</v>
      </c>
      <c r="AB7">
        <v>2</v>
      </c>
    </row>
    <row r="8" spans="1:30" x14ac:dyDescent="0.25">
      <c r="A8" s="3"/>
      <c r="B8">
        <v>644366</v>
      </c>
      <c r="C8">
        <v>4142</v>
      </c>
      <c r="D8" t="s">
        <v>146</v>
      </c>
      <c r="E8">
        <v>2011</v>
      </c>
      <c r="F8" t="s">
        <v>29</v>
      </c>
      <c r="G8" t="s">
        <v>145</v>
      </c>
      <c r="H8">
        <v>3</v>
      </c>
      <c r="I8" s="4">
        <v>9.17</v>
      </c>
      <c r="J8" s="4">
        <v>0</v>
      </c>
      <c r="K8" s="5">
        <f>H8+I8-J8</f>
        <v>12.17</v>
      </c>
      <c r="L8" s="4">
        <v>1.3</v>
      </c>
      <c r="M8" s="4">
        <v>7.34</v>
      </c>
      <c r="N8" s="4">
        <v>0</v>
      </c>
      <c r="O8" s="5">
        <f>L8+M8-N8</f>
        <v>8.64</v>
      </c>
      <c r="P8" s="4">
        <v>3.5</v>
      </c>
      <c r="Q8" s="4">
        <v>6.25</v>
      </c>
      <c r="R8" s="4">
        <v>0</v>
      </c>
      <c r="S8" s="5">
        <f>P8+Q8-R8</f>
        <v>9.75</v>
      </c>
      <c r="T8" s="4">
        <v>3.2</v>
      </c>
      <c r="U8" s="4">
        <v>7.4</v>
      </c>
      <c r="V8" s="4">
        <v>0.1</v>
      </c>
      <c r="W8" s="5">
        <f>T8+U8-V8</f>
        <v>10.500000000000002</v>
      </c>
      <c r="X8" s="4">
        <f>K8+O8+S8+W8</f>
        <v>41.06</v>
      </c>
      <c r="Y8" s="5"/>
      <c r="Z8" t="e">
        <f>#REF!</f>
        <v>#REF!</v>
      </c>
      <c r="AA8" t="e">
        <f>#REF!</f>
        <v>#REF!</v>
      </c>
      <c r="AB8">
        <v>3</v>
      </c>
    </row>
    <row r="9" spans="1:30" x14ac:dyDescent="0.25">
      <c r="A9" s="3"/>
      <c r="B9">
        <v>653503</v>
      </c>
      <c r="C9">
        <v>7791</v>
      </c>
      <c r="D9" t="s">
        <v>143</v>
      </c>
      <c r="E9">
        <v>2010</v>
      </c>
      <c r="F9" t="s">
        <v>24</v>
      </c>
      <c r="G9" t="s">
        <v>105</v>
      </c>
      <c r="H9">
        <v>3.2</v>
      </c>
      <c r="I9" s="4">
        <v>8.67</v>
      </c>
      <c r="J9" s="4">
        <v>0.3</v>
      </c>
      <c r="K9" s="5">
        <f>H9+I9-J9</f>
        <v>11.57</v>
      </c>
      <c r="L9" s="4">
        <v>0.8</v>
      </c>
      <c r="M9" s="4">
        <v>8.17</v>
      </c>
      <c r="N9" s="4">
        <v>0</v>
      </c>
      <c r="O9" s="5">
        <f>L9+M9-N9</f>
        <v>8.9700000000000006</v>
      </c>
      <c r="P9" s="4">
        <v>3.2</v>
      </c>
      <c r="Q9" s="4">
        <v>7.65</v>
      </c>
      <c r="R9" s="4">
        <v>0</v>
      </c>
      <c r="S9" s="5">
        <f>P9+Q9-R9</f>
        <v>10.850000000000001</v>
      </c>
      <c r="T9" s="4">
        <v>2.7</v>
      </c>
      <c r="U9" s="4">
        <v>6.8</v>
      </c>
      <c r="V9" s="4">
        <v>0</v>
      </c>
      <c r="W9" s="5">
        <f>T9+U9-V9</f>
        <v>9.5</v>
      </c>
      <c r="X9" s="4">
        <f>K9+O9+S9+W9</f>
        <v>40.89</v>
      </c>
      <c r="Y9" s="5"/>
      <c r="Z9" t="e">
        <f>#REF!</f>
        <v>#REF!</v>
      </c>
      <c r="AA9" t="e">
        <f>#REF!</f>
        <v>#REF!</v>
      </c>
      <c r="AB9">
        <v>4</v>
      </c>
    </row>
    <row r="10" spans="1:30" x14ac:dyDescent="0.25">
      <c r="A10" s="3"/>
      <c r="B10">
        <v>764136</v>
      </c>
      <c r="C10">
        <v>7791</v>
      </c>
      <c r="D10" t="s">
        <v>140</v>
      </c>
      <c r="E10">
        <v>2011</v>
      </c>
      <c r="F10" t="s">
        <v>24</v>
      </c>
      <c r="G10" t="s">
        <v>105</v>
      </c>
      <c r="H10">
        <v>2.4</v>
      </c>
      <c r="I10" s="4">
        <v>8.8000000000000007</v>
      </c>
      <c r="J10" s="4">
        <v>0</v>
      </c>
      <c r="K10" s="5">
        <f>H10+I10-J10</f>
        <v>11.200000000000001</v>
      </c>
      <c r="L10" s="4">
        <v>1</v>
      </c>
      <c r="M10" s="4">
        <v>7.4</v>
      </c>
      <c r="N10" s="4">
        <v>0</v>
      </c>
      <c r="O10" s="5">
        <f>L10+M10-N10</f>
        <v>8.4</v>
      </c>
      <c r="P10" s="4">
        <v>3</v>
      </c>
      <c r="Q10" s="4">
        <v>7.75</v>
      </c>
      <c r="R10" s="4">
        <v>0.1</v>
      </c>
      <c r="S10" s="5">
        <f>P10+Q10-R10</f>
        <v>10.65</v>
      </c>
      <c r="T10" s="4">
        <v>2.1</v>
      </c>
      <c r="U10" s="4">
        <v>7</v>
      </c>
      <c r="V10" s="4">
        <v>0</v>
      </c>
      <c r="W10" s="5">
        <f>T10+U10-V10</f>
        <v>9.1</v>
      </c>
      <c r="X10" s="4">
        <f>K10+O10+S10+W10</f>
        <v>39.35</v>
      </c>
      <c r="Y10" s="5"/>
      <c r="Z10" t="e">
        <f>#REF!</f>
        <v>#REF!</v>
      </c>
      <c r="AA10" t="e">
        <f>#REF!</f>
        <v>#REF!</v>
      </c>
      <c r="AB10">
        <v>5</v>
      </c>
    </row>
    <row r="11" spans="1:30" x14ac:dyDescent="0.25">
      <c r="A11" s="3"/>
      <c r="B11">
        <v>802828</v>
      </c>
      <c r="C11">
        <v>7791</v>
      </c>
      <c r="D11" t="s">
        <v>142</v>
      </c>
      <c r="E11">
        <v>2006</v>
      </c>
      <c r="F11" t="s">
        <v>24</v>
      </c>
      <c r="G11" t="s">
        <v>105</v>
      </c>
      <c r="H11">
        <v>3.4</v>
      </c>
      <c r="I11" s="4">
        <v>7.7</v>
      </c>
      <c r="J11" s="4">
        <v>0</v>
      </c>
      <c r="K11" s="5">
        <f>H11+I11-J11</f>
        <v>11.1</v>
      </c>
      <c r="L11" s="4">
        <v>1</v>
      </c>
      <c r="M11" s="4">
        <v>7.37</v>
      </c>
      <c r="N11" s="4">
        <v>0</v>
      </c>
      <c r="O11" s="5">
        <f>L11+M11-N11</f>
        <v>8.370000000000001</v>
      </c>
      <c r="P11" s="4">
        <v>3.5</v>
      </c>
      <c r="Q11" s="4">
        <v>6.55</v>
      </c>
      <c r="R11" s="4">
        <v>0</v>
      </c>
      <c r="S11" s="5">
        <f>P11+Q11-R11</f>
        <v>10.050000000000001</v>
      </c>
      <c r="T11" s="4">
        <v>2.9</v>
      </c>
      <c r="U11" s="4">
        <v>6.45</v>
      </c>
      <c r="V11" s="4">
        <v>0</v>
      </c>
      <c r="W11" s="5">
        <f>T11+U11-V11</f>
        <v>9.35</v>
      </c>
      <c r="X11" s="4">
        <f>K11+O11+S11+W11</f>
        <v>38.869999999999997</v>
      </c>
      <c r="Y11" s="5"/>
      <c r="Z11" t="e">
        <f>#REF!</f>
        <v>#REF!</v>
      </c>
      <c r="AA11" t="e">
        <f>#REF!</f>
        <v>#REF!</v>
      </c>
      <c r="AB11">
        <v>2</v>
      </c>
    </row>
    <row r="12" spans="1:30" x14ac:dyDescent="0.25">
      <c r="A12" s="3"/>
      <c r="B12">
        <v>780128</v>
      </c>
      <c r="C12">
        <v>7791</v>
      </c>
      <c r="D12" t="s">
        <v>141</v>
      </c>
      <c r="E12">
        <v>2012</v>
      </c>
      <c r="F12" t="s">
        <v>24</v>
      </c>
      <c r="G12" t="s">
        <v>73</v>
      </c>
      <c r="H12">
        <v>2.4</v>
      </c>
      <c r="I12" s="4">
        <v>8.9700000000000006</v>
      </c>
      <c r="J12" s="4">
        <v>0</v>
      </c>
      <c r="K12" s="5">
        <f>H12+I12-J12</f>
        <v>11.370000000000001</v>
      </c>
      <c r="L12" s="4">
        <v>1</v>
      </c>
      <c r="M12" s="4">
        <v>6.37</v>
      </c>
      <c r="N12" s="4">
        <v>0</v>
      </c>
      <c r="O12" s="5">
        <f>L12+M12-N12</f>
        <v>7.37</v>
      </c>
      <c r="P12" s="4">
        <v>2.5</v>
      </c>
      <c r="Q12" s="4">
        <v>6.2</v>
      </c>
      <c r="R12" s="4">
        <v>0</v>
      </c>
      <c r="S12" s="5">
        <f>P12+Q12-R12</f>
        <v>8.6999999999999993</v>
      </c>
      <c r="T12" s="4">
        <v>2.2999999999999998</v>
      </c>
      <c r="U12" s="4">
        <v>7.45</v>
      </c>
      <c r="V12" s="4">
        <v>0</v>
      </c>
      <c r="W12" s="5">
        <f>T12+U12-V12</f>
        <v>9.75</v>
      </c>
      <c r="X12" s="4">
        <f>K12+O12+S12+W12</f>
        <v>37.19</v>
      </c>
      <c r="Y12" s="5"/>
      <c r="Z12" t="e">
        <f>#REF!</f>
        <v>#REF!</v>
      </c>
      <c r="AA12" t="e">
        <f>#REF!</f>
        <v>#REF!</v>
      </c>
      <c r="AB12">
        <v>3</v>
      </c>
    </row>
    <row r="13" spans="1:30" x14ac:dyDescent="0.25">
      <c r="A13" s="3"/>
      <c r="B13">
        <v>768676</v>
      </c>
      <c r="C13">
        <v>4142</v>
      </c>
      <c r="D13" t="s">
        <v>148</v>
      </c>
      <c r="E13">
        <v>2007</v>
      </c>
      <c r="F13" t="s">
        <v>29</v>
      </c>
      <c r="G13" t="s">
        <v>145</v>
      </c>
      <c r="H13">
        <v>3.4</v>
      </c>
      <c r="I13" s="4">
        <v>8.6</v>
      </c>
      <c r="J13" s="4">
        <v>0</v>
      </c>
      <c r="K13" s="5">
        <f>H13+I13-J13</f>
        <v>12</v>
      </c>
      <c r="L13" s="4">
        <v>0</v>
      </c>
      <c r="M13" s="4">
        <v>0</v>
      </c>
      <c r="N13" s="4">
        <v>0</v>
      </c>
      <c r="O13" s="5">
        <f>L13+M13-N13</f>
        <v>0</v>
      </c>
      <c r="P13" s="4">
        <v>0</v>
      </c>
      <c r="Q13" s="4">
        <v>0</v>
      </c>
      <c r="R13" s="4">
        <v>0</v>
      </c>
      <c r="S13" s="5">
        <f>P13+Q13-R13</f>
        <v>0</v>
      </c>
      <c r="T13" s="4">
        <v>3.4</v>
      </c>
      <c r="U13" s="4">
        <v>7</v>
      </c>
      <c r="V13" s="4">
        <v>0</v>
      </c>
      <c r="W13" s="5">
        <f>T13+U13-V13</f>
        <v>10.4</v>
      </c>
      <c r="X13" s="4">
        <f>K13+O13+S13+W13</f>
        <v>22.4</v>
      </c>
      <c r="Y13" s="5"/>
      <c r="Z13" t="e">
        <f>#REF!</f>
        <v>#REF!</v>
      </c>
      <c r="AA13" t="e">
        <f>#REF!</f>
        <v>#REF!</v>
      </c>
      <c r="AB13">
        <v>4</v>
      </c>
    </row>
    <row r="14" spans="1:30" x14ac:dyDescent="0.25">
      <c r="A14" s="3"/>
      <c r="B14">
        <v>879123</v>
      </c>
      <c r="C14">
        <v>4142</v>
      </c>
      <c r="D14" t="s">
        <v>144</v>
      </c>
      <c r="E14">
        <v>2008</v>
      </c>
      <c r="F14" t="s">
        <v>29</v>
      </c>
      <c r="G14" t="s">
        <v>145</v>
      </c>
      <c r="H14">
        <v>0</v>
      </c>
      <c r="I14" s="4">
        <v>0</v>
      </c>
      <c r="J14" s="4">
        <v>0</v>
      </c>
      <c r="K14" s="5">
        <f>H14+I14-J14</f>
        <v>0</v>
      </c>
      <c r="L14" s="4">
        <v>0.8</v>
      </c>
      <c r="M14" s="4">
        <v>6.74</v>
      </c>
      <c r="N14" s="4">
        <v>0</v>
      </c>
      <c r="O14" s="5">
        <f>L14+M14-N14</f>
        <v>7.54</v>
      </c>
      <c r="P14" s="4">
        <v>2.9</v>
      </c>
      <c r="Q14" s="4">
        <v>7.2</v>
      </c>
      <c r="R14" s="4">
        <v>0</v>
      </c>
      <c r="S14" s="5">
        <f>P14+Q14-R14</f>
        <v>10.1</v>
      </c>
      <c r="T14" s="4">
        <v>0</v>
      </c>
      <c r="U14" s="4">
        <v>0</v>
      </c>
      <c r="V14" s="4">
        <v>0</v>
      </c>
      <c r="W14" s="5">
        <f>T14+U14-V14</f>
        <v>0</v>
      </c>
      <c r="X14" s="4">
        <f>K14+O14+S14+W14</f>
        <v>17.64</v>
      </c>
      <c r="Y14" s="5"/>
      <c r="Z14" t="e">
        <f>#REF!</f>
        <v>#REF!</v>
      </c>
      <c r="AA14" t="e">
        <f>#REF!</f>
        <v>#REF!</v>
      </c>
      <c r="AB14">
        <v>5</v>
      </c>
    </row>
    <row r="15" spans="1:30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8" spans="4:4" ht="15.75" x14ac:dyDescent="0.25">
      <c r="D18" s="8" t="s">
        <v>175</v>
      </c>
    </row>
    <row r="19" spans="4:4" ht="15.75" x14ac:dyDescent="0.25">
      <c r="D19" s="8" t="s">
        <v>176</v>
      </c>
    </row>
    <row r="20" spans="4:4" ht="15.75" x14ac:dyDescent="0.25">
      <c r="D20" s="8" t="s">
        <v>181</v>
      </c>
    </row>
    <row r="21" spans="4:4" ht="15.75" x14ac:dyDescent="0.25">
      <c r="D21" s="8" t="s">
        <v>180</v>
      </c>
    </row>
    <row r="22" spans="4:4" ht="15.75" x14ac:dyDescent="0.25">
      <c r="D22" s="8" t="s">
        <v>177</v>
      </c>
    </row>
    <row r="24" spans="4:4" ht="15.75" x14ac:dyDescent="0.25">
      <c r="D24" s="8" t="s">
        <v>178</v>
      </c>
    </row>
    <row r="26" spans="4:4" ht="15.75" x14ac:dyDescent="0.25">
      <c r="D26" s="8" t="s">
        <v>179</v>
      </c>
    </row>
  </sheetData>
  <sheetProtection formatCells="0" formatColumns="0" formatRows="0" insertColumns="0" insertRows="0" insertHyperlinks="0" deleteColumns="0" deleteRows="0" sort="0" autoFilter="0" pivotTables="0"/>
  <sortState ref="A7:X14">
    <sortCondition descending="1" ref="X7:X14"/>
  </sortState>
  <pageMargins left="0.7" right="0.7" top="0.75" bottom="0.75" header="0.3" footer="0.3"/>
  <pageSetup scale="3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/>
  </sheetViews>
  <sheetFormatPr defaultRowHeight="15" x14ac:dyDescent="0.25"/>
  <cols>
    <col min="1" max="4" width="30" customWidth="1"/>
  </cols>
  <sheetData>
    <row r="1" spans="1:5" ht="18.75" x14ac:dyDescent="0.3">
      <c r="A1" s="8" t="s">
        <v>182</v>
      </c>
      <c r="B1" s="1"/>
    </row>
    <row r="2" spans="1:5" ht="18.75" x14ac:dyDescent="0.3">
      <c r="A2" t="s">
        <v>1</v>
      </c>
      <c r="B2" s="1"/>
    </row>
    <row r="3" spans="1:5" ht="18.75" x14ac:dyDescent="0.3">
      <c r="A3" t="s">
        <v>149</v>
      </c>
      <c r="B3" s="1"/>
    </row>
    <row r="6" spans="1:5" x14ac:dyDescent="0.25">
      <c r="A6" s="2" t="s">
        <v>7</v>
      </c>
      <c r="B6" s="2" t="s">
        <v>150</v>
      </c>
      <c r="C6" s="2" t="s">
        <v>151</v>
      </c>
      <c r="D6" s="2" t="s">
        <v>152</v>
      </c>
      <c r="E6" s="2"/>
    </row>
    <row r="7" spans="1:5" x14ac:dyDescent="0.25">
      <c r="A7" t="s">
        <v>153</v>
      </c>
      <c r="B7" t="s">
        <v>154</v>
      </c>
      <c r="C7" t="s">
        <v>24</v>
      </c>
    </row>
    <row r="8" spans="1:5" x14ac:dyDescent="0.25">
      <c r="A8" t="s">
        <v>155</v>
      </c>
      <c r="B8" t="s">
        <v>154</v>
      </c>
      <c r="C8" t="s">
        <v>24</v>
      </c>
    </row>
    <row r="9" spans="1:5" x14ac:dyDescent="0.25">
      <c r="A9" t="s">
        <v>156</v>
      </c>
      <c r="B9" t="s">
        <v>157</v>
      </c>
      <c r="C9" t="s">
        <v>24</v>
      </c>
    </row>
    <row r="10" spans="1:5" x14ac:dyDescent="0.25">
      <c r="A10" t="s">
        <v>158</v>
      </c>
      <c r="B10" t="s">
        <v>159</v>
      </c>
      <c r="C10" t="s">
        <v>47</v>
      </c>
    </row>
    <row r="11" spans="1:5" x14ac:dyDescent="0.25">
      <c r="A11" t="s">
        <v>160</v>
      </c>
      <c r="B11" t="s">
        <v>161</v>
      </c>
      <c r="C11" t="s">
        <v>29</v>
      </c>
    </row>
    <row r="12" spans="1:5" x14ac:dyDescent="0.25">
      <c r="A12" t="s">
        <v>162</v>
      </c>
      <c r="B12" t="s">
        <v>163</v>
      </c>
      <c r="C12" t="s">
        <v>29</v>
      </c>
    </row>
    <row r="13" spans="1:5" x14ac:dyDescent="0.25">
      <c r="A13" t="s">
        <v>164</v>
      </c>
      <c r="B13" t="s">
        <v>165</v>
      </c>
      <c r="C13" t="s">
        <v>34</v>
      </c>
    </row>
    <row r="14" spans="1:5" x14ac:dyDescent="0.25">
      <c r="A14" t="s">
        <v>166</v>
      </c>
      <c r="B14" t="s">
        <v>165</v>
      </c>
      <c r="C14" t="s">
        <v>34</v>
      </c>
    </row>
    <row r="15" spans="1:5" x14ac:dyDescent="0.25">
      <c r="A15" t="s">
        <v>167</v>
      </c>
      <c r="C15" t="s">
        <v>82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14" sqref="B14"/>
    </sheetView>
  </sheetViews>
  <sheetFormatPr defaultRowHeight="15" x14ac:dyDescent="0.25"/>
  <cols>
    <col min="1" max="2" width="30" customWidth="1"/>
  </cols>
  <sheetData>
    <row r="1" spans="1:3" ht="18.75" x14ac:dyDescent="0.3">
      <c r="A1" t="s">
        <v>0</v>
      </c>
      <c r="B1" s="1"/>
    </row>
    <row r="2" spans="1:3" ht="18.75" x14ac:dyDescent="0.3">
      <c r="A2" t="s">
        <v>1</v>
      </c>
      <c r="B2" s="1"/>
    </row>
    <row r="3" spans="1:3" ht="18.75" x14ac:dyDescent="0.3">
      <c r="A3" t="s">
        <v>168</v>
      </c>
      <c r="B3" s="1"/>
    </row>
    <row r="6" spans="1:3" x14ac:dyDescent="0.25">
      <c r="A6" s="2" t="s">
        <v>151</v>
      </c>
      <c r="B6" s="2" t="s">
        <v>150</v>
      </c>
      <c r="C6" s="2"/>
    </row>
    <row r="7" spans="1:3" x14ac:dyDescent="0.25">
      <c r="A7" t="s">
        <v>24</v>
      </c>
      <c r="B7" t="s">
        <v>169</v>
      </c>
    </row>
    <row r="8" spans="1:3" x14ac:dyDescent="0.25">
      <c r="A8" t="s">
        <v>132</v>
      </c>
      <c r="B8" t="s">
        <v>170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8192_Zacinajici zakyne A</vt:lpstr>
      <vt:lpstr>8193_Zacinajici zakyne B</vt:lpstr>
      <vt:lpstr>8194_V.liga</vt:lpstr>
      <vt:lpstr>8195_IV.liga</vt:lpstr>
      <vt:lpstr>8196_III.liga</vt:lpstr>
      <vt:lpstr>8197_II.liga</vt:lpstr>
      <vt:lpstr>8198_I.liga</vt:lpstr>
      <vt:lpstr>rozhodci</vt:lpstr>
      <vt:lpstr>poznamky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GIS</dc:creator>
  <cp:lastModifiedBy>gymnastika</cp:lastModifiedBy>
  <cp:lastPrinted>2023-11-12T16:33:20Z</cp:lastPrinted>
  <dcterms:created xsi:type="dcterms:W3CDTF">2023-11-12T07:34:50Z</dcterms:created>
  <dcterms:modified xsi:type="dcterms:W3CDTF">2023-11-12T16:36:11Z</dcterms:modified>
</cp:coreProperties>
</file>