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82053e64b94522f/Documents/GYMNA/ZÁVODY^J VYSTOUPENÍ/závody 2023/"/>
    </mc:Choice>
  </mc:AlternateContent>
  <xr:revisionPtr revIDLastSave="0" documentId="14_{6CEC1F10-6FB1-4273-B99F-632058D384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651_II. liga" sheetId="1" r:id="rId1"/>
    <sheet name="8652_III. liga" sheetId="2" r:id="rId2"/>
    <sheet name="8653_IV. liga" sheetId="3" r:id="rId3"/>
    <sheet name="8654_V. liga" sheetId="4" r:id="rId4"/>
    <sheet name="8655_VI. liga" sheetId="5" r:id="rId5"/>
    <sheet name="8656_VS 1 nejmladsi zaci" sheetId="6" r:id="rId6"/>
    <sheet name="8657_VS 2 mladsi zaci" sheetId="7" r:id="rId7"/>
    <sheet name="8658_VS 2 starsi zaci" sheetId="8" r:id="rId8"/>
    <sheet name="rozhodci" sheetId="9" r:id="rId9"/>
    <sheet name="poznamky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5" l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8" i="5"/>
  <c r="A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8" i="4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8" i="2"/>
  <c r="AE7" i="8"/>
  <c r="AA7" i="8"/>
  <c r="W7" i="8"/>
  <c r="S7" i="8"/>
  <c r="O7" i="8"/>
  <c r="K7" i="8"/>
  <c r="AE7" i="7"/>
  <c r="AA7" i="7"/>
  <c r="W7" i="7"/>
  <c r="S7" i="7"/>
  <c r="O7" i="7"/>
  <c r="K7" i="7"/>
  <c r="AE8" i="7"/>
  <c r="AA8" i="7"/>
  <c r="W8" i="7"/>
  <c r="S8" i="7"/>
  <c r="O8" i="7"/>
  <c r="K8" i="7"/>
  <c r="AE11" i="6"/>
  <c r="AA11" i="6"/>
  <c r="W11" i="6"/>
  <c r="S11" i="6"/>
  <c r="O11" i="6"/>
  <c r="K11" i="6"/>
  <c r="AF11" i="6" s="1"/>
  <c r="AE9" i="6"/>
  <c r="AA9" i="6"/>
  <c r="W9" i="6"/>
  <c r="S9" i="6"/>
  <c r="O9" i="6"/>
  <c r="K9" i="6"/>
  <c r="AF9" i="6" s="1"/>
  <c r="AE10" i="6"/>
  <c r="AA10" i="6"/>
  <c r="W10" i="6"/>
  <c r="S10" i="6"/>
  <c r="O10" i="6"/>
  <c r="K10" i="6"/>
  <c r="AE8" i="6"/>
  <c r="AA8" i="6"/>
  <c r="W8" i="6"/>
  <c r="S8" i="6"/>
  <c r="O8" i="6"/>
  <c r="K8" i="6"/>
  <c r="AE7" i="6"/>
  <c r="AA7" i="6"/>
  <c r="W7" i="6"/>
  <c r="S7" i="6"/>
  <c r="O7" i="6"/>
  <c r="K7" i="6"/>
  <c r="W7" i="5"/>
  <c r="S7" i="5"/>
  <c r="O7" i="5"/>
  <c r="K7" i="5"/>
  <c r="W15" i="5"/>
  <c r="S15" i="5"/>
  <c r="O15" i="5"/>
  <c r="K15" i="5"/>
  <c r="W28" i="5"/>
  <c r="S28" i="5"/>
  <c r="O28" i="5"/>
  <c r="K28" i="5"/>
  <c r="W9" i="5"/>
  <c r="S9" i="5"/>
  <c r="O9" i="5"/>
  <c r="K9" i="5"/>
  <c r="W24" i="5"/>
  <c r="X24" i="5" s="1"/>
  <c r="S24" i="5"/>
  <c r="O24" i="5"/>
  <c r="K24" i="5"/>
  <c r="W18" i="5"/>
  <c r="S18" i="5"/>
  <c r="O18" i="5"/>
  <c r="K18" i="5"/>
  <c r="W17" i="5"/>
  <c r="S17" i="5"/>
  <c r="O17" i="5"/>
  <c r="K17" i="5"/>
  <c r="W21" i="5"/>
  <c r="S21" i="5"/>
  <c r="O21" i="5"/>
  <c r="K21" i="5"/>
  <c r="W23" i="5"/>
  <c r="S23" i="5"/>
  <c r="O23" i="5"/>
  <c r="K23" i="5"/>
  <c r="S25" i="5"/>
  <c r="O25" i="5"/>
  <c r="K25" i="5"/>
  <c r="W8" i="5"/>
  <c r="S8" i="5"/>
  <c r="O8" i="5"/>
  <c r="K8" i="5"/>
  <c r="W29" i="5"/>
  <c r="S29" i="5"/>
  <c r="O29" i="5"/>
  <c r="K29" i="5"/>
  <c r="W13" i="5"/>
  <c r="S13" i="5"/>
  <c r="O13" i="5"/>
  <c r="K13" i="5"/>
  <c r="W16" i="5"/>
  <c r="S16" i="5"/>
  <c r="O16" i="5"/>
  <c r="K16" i="5"/>
  <c r="W20" i="5"/>
  <c r="S20" i="5"/>
  <c r="O20" i="5"/>
  <c r="K20" i="5"/>
  <c r="W27" i="5"/>
  <c r="S27" i="5"/>
  <c r="O27" i="5"/>
  <c r="K27" i="5"/>
  <c r="W19" i="5"/>
  <c r="S19" i="5"/>
  <c r="O19" i="5"/>
  <c r="K19" i="5"/>
  <c r="W14" i="5"/>
  <c r="S14" i="5"/>
  <c r="O14" i="5"/>
  <c r="K14" i="5"/>
  <c r="W22" i="5"/>
  <c r="S22" i="5"/>
  <c r="O22" i="5"/>
  <c r="K22" i="5"/>
  <c r="W26" i="5"/>
  <c r="S26" i="5"/>
  <c r="O26" i="5"/>
  <c r="K26" i="5"/>
  <c r="W12" i="5"/>
  <c r="S12" i="5"/>
  <c r="O12" i="5"/>
  <c r="K12" i="5"/>
  <c r="W10" i="5"/>
  <c r="S10" i="5"/>
  <c r="O10" i="5"/>
  <c r="K10" i="5"/>
  <c r="W11" i="5"/>
  <c r="S11" i="5"/>
  <c r="O11" i="5"/>
  <c r="K11" i="5"/>
  <c r="W14" i="4"/>
  <c r="S14" i="4"/>
  <c r="O14" i="4"/>
  <c r="K14" i="4"/>
  <c r="W21" i="4"/>
  <c r="S21" i="4"/>
  <c r="O21" i="4"/>
  <c r="K21" i="4"/>
  <c r="W23" i="4"/>
  <c r="S23" i="4"/>
  <c r="O23" i="4"/>
  <c r="K23" i="4"/>
  <c r="W12" i="4"/>
  <c r="S12" i="4"/>
  <c r="O12" i="4"/>
  <c r="K12" i="4"/>
  <c r="W22" i="4"/>
  <c r="S22" i="4"/>
  <c r="O22" i="4"/>
  <c r="K22" i="4"/>
  <c r="W17" i="4"/>
  <c r="S17" i="4"/>
  <c r="O17" i="4"/>
  <c r="K17" i="4"/>
  <c r="W20" i="4"/>
  <c r="S20" i="4"/>
  <c r="O20" i="4"/>
  <c r="K20" i="4"/>
  <c r="W19" i="4"/>
  <c r="S19" i="4"/>
  <c r="O19" i="4"/>
  <c r="K19" i="4"/>
  <c r="W18" i="4"/>
  <c r="S18" i="4"/>
  <c r="O18" i="4"/>
  <c r="K18" i="4"/>
  <c r="W16" i="4"/>
  <c r="S16" i="4"/>
  <c r="O16" i="4"/>
  <c r="K16" i="4"/>
  <c r="W10" i="4"/>
  <c r="S10" i="4"/>
  <c r="O10" i="4"/>
  <c r="K10" i="4"/>
  <c r="W15" i="4"/>
  <c r="S15" i="4"/>
  <c r="O15" i="4"/>
  <c r="K15" i="4"/>
  <c r="W7" i="4"/>
  <c r="S7" i="4"/>
  <c r="O7" i="4"/>
  <c r="K7" i="4"/>
  <c r="W13" i="4"/>
  <c r="S13" i="4"/>
  <c r="O13" i="4"/>
  <c r="K13" i="4"/>
  <c r="W11" i="4"/>
  <c r="S11" i="4"/>
  <c r="O11" i="4"/>
  <c r="K11" i="4"/>
  <c r="W8" i="4"/>
  <c r="S8" i="4"/>
  <c r="O8" i="4"/>
  <c r="K8" i="4"/>
  <c r="W9" i="4"/>
  <c r="S9" i="4"/>
  <c r="O9" i="4"/>
  <c r="K9" i="4"/>
  <c r="W21" i="2"/>
  <c r="S21" i="2"/>
  <c r="O21" i="2"/>
  <c r="K21" i="2"/>
  <c r="W19" i="2"/>
  <c r="S19" i="2"/>
  <c r="O19" i="2"/>
  <c r="K19" i="2"/>
  <c r="W18" i="2"/>
  <c r="S18" i="2"/>
  <c r="O18" i="2"/>
  <c r="K18" i="2"/>
  <c r="W20" i="2"/>
  <c r="S20" i="2"/>
  <c r="O20" i="2"/>
  <c r="K20" i="2"/>
  <c r="W12" i="2"/>
  <c r="S12" i="2"/>
  <c r="O12" i="2"/>
  <c r="K12" i="2"/>
  <c r="W15" i="2"/>
  <c r="S15" i="2"/>
  <c r="O15" i="2"/>
  <c r="K15" i="2"/>
  <c r="X15" i="2" s="1"/>
  <c r="W16" i="2"/>
  <c r="S16" i="2"/>
  <c r="O16" i="2"/>
  <c r="K16" i="2"/>
  <c r="W8" i="2"/>
  <c r="S8" i="2"/>
  <c r="O8" i="2"/>
  <c r="K8" i="2"/>
  <c r="W7" i="2"/>
  <c r="S7" i="2"/>
  <c r="O7" i="2"/>
  <c r="K7" i="2"/>
  <c r="W9" i="2"/>
  <c r="S9" i="2"/>
  <c r="O9" i="2"/>
  <c r="K9" i="2"/>
  <c r="W11" i="2"/>
  <c r="S11" i="2"/>
  <c r="O11" i="2"/>
  <c r="K11" i="2"/>
  <c r="W10" i="2"/>
  <c r="S10" i="2"/>
  <c r="O10" i="2"/>
  <c r="K10" i="2"/>
  <c r="W24" i="2"/>
  <c r="X24" i="2" s="1"/>
  <c r="S24" i="2"/>
  <c r="O24" i="2"/>
  <c r="K24" i="2"/>
  <c r="W14" i="2"/>
  <c r="S14" i="2"/>
  <c r="O14" i="2"/>
  <c r="K14" i="2"/>
  <c r="W17" i="2"/>
  <c r="S17" i="2"/>
  <c r="O17" i="2"/>
  <c r="K17" i="2"/>
  <c r="W13" i="2"/>
  <c r="S13" i="2"/>
  <c r="O13" i="2"/>
  <c r="K13" i="2"/>
  <c r="W22" i="2"/>
  <c r="S22" i="2"/>
  <c r="O22" i="2"/>
  <c r="K22" i="2"/>
  <c r="W23" i="2"/>
  <c r="S23" i="2"/>
  <c r="O23" i="2"/>
  <c r="K23" i="2"/>
  <c r="W9" i="1"/>
  <c r="S9" i="1"/>
  <c r="O9" i="1"/>
  <c r="K9" i="1"/>
  <c r="W10" i="1"/>
  <c r="S10" i="1"/>
  <c r="O10" i="1"/>
  <c r="K10" i="1"/>
  <c r="W7" i="1"/>
  <c r="S7" i="1"/>
  <c r="O7" i="1"/>
  <c r="K7" i="1"/>
  <c r="W8" i="1"/>
  <c r="S8" i="1"/>
  <c r="O8" i="1"/>
  <c r="K8" i="1"/>
  <c r="AF7" i="8" l="1"/>
  <c r="AF7" i="7"/>
  <c r="AF8" i="7"/>
  <c r="AF10" i="6"/>
  <c r="AF8" i="6"/>
  <c r="AF7" i="6"/>
  <c r="X29" i="5"/>
  <c r="X13" i="5"/>
  <c r="X12" i="5"/>
  <c r="X14" i="5"/>
  <c r="X27" i="5"/>
  <c r="X25" i="5"/>
  <c r="X21" i="5"/>
  <c r="X15" i="5"/>
  <c r="X28" i="5"/>
  <c r="X18" i="5"/>
  <c r="X19" i="5"/>
  <c r="X22" i="5"/>
  <c r="X7" i="5"/>
  <c r="X9" i="5"/>
  <c r="X10" i="5"/>
  <c r="X20" i="5"/>
  <c r="X26" i="5"/>
  <c r="X8" i="5"/>
  <c r="X23" i="5"/>
  <c r="X17" i="5"/>
  <c r="X16" i="5"/>
  <c r="X11" i="5"/>
  <c r="X21" i="4"/>
  <c r="X23" i="4"/>
  <c r="X22" i="4"/>
  <c r="X17" i="4"/>
  <c r="X20" i="4"/>
  <c r="X19" i="4"/>
  <c r="X14" i="4"/>
  <c r="X16" i="4"/>
  <c r="X10" i="4"/>
  <c r="X7" i="4"/>
  <c r="X13" i="4"/>
  <c r="X11" i="4"/>
  <c r="X8" i="4"/>
  <c r="X12" i="4"/>
  <c r="X15" i="4"/>
  <c r="X18" i="4"/>
  <c r="X9" i="4"/>
  <c r="X23" i="2"/>
  <c r="X13" i="2"/>
  <c r="X19" i="2"/>
  <c r="X21" i="2"/>
  <c r="X18" i="2"/>
  <c r="X20" i="2"/>
  <c r="X16" i="2"/>
  <c r="X14" i="2"/>
  <c r="X17" i="2"/>
  <c r="X22" i="2"/>
  <c r="X11" i="2"/>
  <c r="X12" i="2"/>
  <c r="X10" i="2"/>
  <c r="X8" i="2"/>
  <c r="X7" i="2"/>
  <c r="X9" i="2"/>
  <c r="X9" i="1"/>
  <c r="X7" i="1"/>
  <c r="X10" i="1"/>
  <c r="X8" i="1"/>
</calcChain>
</file>

<file path=xl/sharedStrings.xml><?xml version="1.0" encoding="utf-8"?>
<sst xmlns="http://schemas.openxmlformats.org/spreadsheetml/2006/main" count="476" uniqueCount="119">
  <si>
    <t>Okresní přebor Znojma</t>
  </si>
  <si>
    <t>15.12.2023</t>
  </si>
  <si>
    <t>II. liga</t>
  </si>
  <si>
    <t>přihlášeno po uzávěrce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</si>
  <si>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</si>
  <si>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</si>
  <si>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</si>
  <si>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</si>
  <si>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</si>
  <si>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</si>
  <si>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</si>
  <si>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</si>
  <si>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</si>
  <si>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</si>
  <si>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</si>
  <si>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</si>
  <si>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</si>
  <si>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</si>
  <si>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</si>
  <si>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</si>
  <si>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Bedřichová Julie</t>
  </si>
  <si>
    <t>KSG Znojmo</t>
  </si>
  <si>
    <t>Křístelová</t>
  </si>
  <si>
    <t>Kováčová Karolina Mia</t>
  </si>
  <si>
    <t>Kováčová Marika Nina</t>
  </si>
  <si>
    <t>Molíková Simona</t>
  </si>
  <si>
    <t>III. liga</t>
  </si>
  <si>
    <t>Novotná Kristina</t>
  </si>
  <si>
    <t>kol.</t>
  </si>
  <si>
    <t>Novotná Terezie</t>
  </si>
  <si>
    <t>Plačková Zuzana</t>
  </si>
  <si>
    <t>Rasouli Bibiana</t>
  </si>
  <si>
    <t>Rožnovská Eliška</t>
  </si>
  <si>
    <t>Turecká Kamila</t>
  </si>
  <si>
    <t>Valachová Klára</t>
  </si>
  <si>
    <t>Vlčková Amálie</t>
  </si>
  <si>
    <t>Gránská Gabriela</t>
  </si>
  <si>
    <t>Chlubná Hana</t>
  </si>
  <si>
    <t>Němcová Sofie</t>
  </si>
  <si>
    <t>Bláhová Magdaléna</t>
  </si>
  <si>
    <t>Brabencová Věra</t>
  </si>
  <si>
    <t>Frűhaufová Karolína</t>
  </si>
  <si>
    <t>Hlávková Žaneta</t>
  </si>
  <si>
    <t>Kostelníčková Nikola</t>
  </si>
  <si>
    <t>Kvapilová Miroslava</t>
  </si>
  <si>
    <t>Novotná Kateřina</t>
  </si>
  <si>
    <t>IV. liga</t>
  </si>
  <si>
    <t>V. liga</t>
  </si>
  <si>
    <t>Kalábová Anežka</t>
  </si>
  <si>
    <t>Kroupová Gabriela Emma</t>
  </si>
  <si>
    <t>kol</t>
  </si>
  <si>
    <t>Pantlíková Terezie</t>
  </si>
  <si>
    <t>Poláková Izabela</t>
  </si>
  <si>
    <t>Šimáková Tereza</t>
  </si>
  <si>
    <t>Štanclová Iva</t>
  </si>
  <si>
    <t>Štolová Stella</t>
  </si>
  <si>
    <t>Tomášková Nela</t>
  </si>
  <si>
    <t>Fajmonová Helena</t>
  </si>
  <si>
    <t>Grobová Veronika</t>
  </si>
  <si>
    <t>Koryťáková Emma</t>
  </si>
  <si>
    <t>Kúnová Isabel</t>
  </si>
  <si>
    <t>Lengálová Alžběta</t>
  </si>
  <si>
    <t>Lytvynenko Daria</t>
  </si>
  <si>
    <t>Ostrá Viktorie</t>
  </si>
  <si>
    <t>Pelcová Klaudie</t>
  </si>
  <si>
    <t>Vranovská Eliška</t>
  </si>
  <si>
    <t>VI. liga</t>
  </si>
  <si>
    <t>Adamov Teodora</t>
  </si>
  <si>
    <t>Číhalová Anna</t>
  </si>
  <si>
    <t>Čučková Karolína</t>
  </si>
  <si>
    <t>Ganzová Laura</t>
  </si>
  <si>
    <t>Grossová Vanessa</t>
  </si>
  <si>
    <t>Herzig Carmen</t>
  </si>
  <si>
    <t>Hráčková Zoi</t>
  </si>
  <si>
    <t>Hrybova Daria</t>
  </si>
  <si>
    <t>Jedličková Kristýna</t>
  </si>
  <si>
    <t>Kastnerová Leona</t>
  </si>
  <si>
    <t>Kolštromová Klára</t>
  </si>
  <si>
    <t>Kostiková Amélie</t>
  </si>
  <si>
    <t>Kubošná Růžena</t>
  </si>
  <si>
    <t>Kúnová Bibiana</t>
  </si>
  <si>
    <t>Malenovská Eliška</t>
  </si>
  <si>
    <t>Paryshkura Mariia</t>
  </si>
  <si>
    <t>Sedláčková Linda</t>
  </si>
  <si>
    <t>Sklenska Lea</t>
  </si>
  <si>
    <t>Svačinová Markéta</t>
  </si>
  <si>
    <t>Škorová Tereza</t>
  </si>
  <si>
    <t>Štanclová Kateřina</t>
  </si>
  <si>
    <t>Valečková Linda</t>
  </si>
  <si>
    <t>Valová Jana</t>
  </si>
  <si>
    <t>VS 1 nejmladší žáci</t>
  </si>
  <si>
    <t>kůň</t>
  </si>
  <si>
    <t>kruhy</t>
  </si>
  <si>
    <t>hrazda</t>
  </si>
  <si>
    <t>Vala Robert</t>
  </si>
  <si>
    <t>Kostik, Vala</t>
  </si>
  <si>
    <t>Rehberger Matyas</t>
  </si>
  <si>
    <t>Vala</t>
  </si>
  <si>
    <t>Svoboda Patrik</t>
  </si>
  <si>
    <t>Kováčová</t>
  </si>
  <si>
    <t>Vítek Teodor</t>
  </si>
  <si>
    <t>Závodný Jakub</t>
  </si>
  <si>
    <t>VS 2 mladší žáci</t>
  </si>
  <si>
    <t>Fučík Tobias</t>
  </si>
  <si>
    <t>Kováč Adam Hubert</t>
  </si>
  <si>
    <t>Hedbávný, Kováčová</t>
  </si>
  <si>
    <t>VS 2 starší žáci</t>
  </si>
  <si>
    <t>Čuport Benjamín</t>
  </si>
  <si>
    <t>Rozhodčí</t>
  </si>
  <si>
    <t>poznámka</t>
  </si>
  <si>
    <t>oddil</t>
  </si>
  <si>
    <t>kvalifikace</t>
  </si>
  <si>
    <t>Poznámky</t>
  </si>
  <si>
    <t>Přebor Znojma</t>
  </si>
  <si>
    <t>Křístelová Ivana</t>
  </si>
  <si>
    <t>I. KT</t>
  </si>
  <si>
    <t>Kroupová Renata</t>
  </si>
  <si>
    <t>III. KT</t>
  </si>
  <si>
    <t>Kováčová Pavla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</si>
</sst>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workbookViewId="0">
      <selection activeCell="D1" sqref="D1:D2"/>
    </sheetView>
  </sheetViews>
  <sheetFormatPr defaultRowHeight="14.4" x14ac:dyDescent="0.3"/>
  <cols>
    <col min="1" max="1" width="3.88671875" customWidth="1"/>
    <col min="2" max="3" width="0.109375" customWidth="1"/>
    <col min="4" max="4" width="19.44140625" customWidth="1"/>
    <col min="5" max="5" width="6.44140625" customWidth="1"/>
    <col min="6" max="7" width="9.77734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5" ht="18" x14ac:dyDescent="0.35">
      <c r="D1" s="7" t="s">
        <v>113</v>
      </c>
      <c r="E1" s="1"/>
    </row>
    <row r="2" spans="1:25" ht="18" x14ac:dyDescent="0.35">
      <c r="D2" s="8">
        <v>45245</v>
      </c>
      <c r="E2" s="1"/>
    </row>
    <row r="3" spans="1:25" ht="18" x14ac:dyDescent="0.35">
      <c r="D3" s="10" t="s">
        <v>2</v>
      </c>
      <c r="E3" s="1"/>
    </row>
    <row r="6" spans="1:25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</row>
    <row r="7" spans="1:25" x14ac:dyDescent="0.3">
      <c r="A7">
        <v>1</v>
      </c>
      <c r="B7">
        <v>191844</v>
      </c>
      <c r="C7">
        <v>8537</v>
      </c>
      <c r="D7" t="s">
        <v>23</v>
      </c>
      <c r="E7">
        <v>2008</v>
      </c>
      <c r="F7" t="s">
        <v>21</v>
      </c>
      <c r="G7" t="s">
        <v>22</v>
      </c>
      <c r="H7">
        <v>3.4</v>
      </c>
      <c r="I7" s="3">
        <v>8.5329999999999995</v>
      </c>
      <c r="J7" s="3">
        <v>0</v>
      </c>
      <c r="K7" s="4">
        <f>H7+I7-J7</f>
        <v>11.933</v>
      </c>
      <c r="L7" s="3">
        <v>1.9</v>
      </c>
      <c r="M7" s="3">
        <v>6.9</v>
      </c>
      <c r="N7" s="3">
        <v>0</v>
      </c>
      <c r="O7" s="4">
        <f>L7+M7-N7</f>
        <v>8.8000000000000007</v>
      </c>
      <c r="P7" s="3">
        <v>2.5</v>
      </c>
      <c r="Q7" s="3">
        <v>6.7</v>
      </c>
      <c r="R7" s="3">
        <v>0</v>
      </c>
      <c r="S7" s="4">
        <f>P7+Q7-R7</f>
        <v>9.1999999999999993</v>
      </c>
      <c r="T7" s="3">
        <v>3.3</v>
      </c>
      <c r="U7" s="3">
        <v>8.35</v>
      </c>
      <c r="V7" s="3">
        <v>0</v>
      </c>
      <c r="W7" s="4">
        <f>T7+U7-V7</f>
        <v>11.649999999999999</v>
      </c>
      <c r="X7" s="3">
        <f>K7+O7+S7+W7</f>
        <v>41.582999999999998</v>
      </c>
    </row>
    <row r="8" spans="1:25" x14ac:dyDescent="0.3">
      <c r="A8">
        <v>2</v>
      </c>
      <c r="B8">
        <v>703935</v>
      </c>
      <c r="C8">
        <v>8537</v>
      </c>
      <c r="D8" t="s">
        <v>20</v>
      </c>
      <c r="E8">
        <v>2009</v>
      </c>
      <c r="F8" t="s">
        <v>21</v>
      </c>
      <c r="G8" t="s">
        <v>22</v>
      </c>
      <c r="H8">
        <v>2.4</v>
      </c>
      <c r="I8" s="3">
        <v>8.1669999999999998</v>
      </c>
      <c r="J8" s="3">
        <v>0</v>
      </c>
      <c r="K8" s="4">
        <f>H8+I8-J8</f>
        <v>10.567</v>
      </c>
      <c r="L8" s="3">
        <v>2</v>
      </c>
      <c r="M8" s="3">
        <v>6.133</v>
      </c>
      <c r="N8" s="3">
        <v>0</v>
      </c>
      <c r="O8" s="4">
        <f>L8+M8-N8</f>
        <v>8.1329999999999991</v>
      </c>
      <c r="P8" s="3">
        <v>3.4</v>
      </c>
      <c r="Q8" s="3">
        <v>5.6669999999999998</v>
      </c>
      <c r="R8" s="3">
        <v>0</v>
      </c>
      <c r="S8" s="4">
        <f>P8+Q8-R8</f>
        <v>9.0670000000000002</v>
      </c>
      <c r="T8" s="3">
        <v>3.4</v>
      </c>
      <c r="U8" s="3">
        <v>7.9</v>
      </c>
      <c r="V8" s="3">
        <v>0</v>
      </c>
      <c r="W8" s="4">
        <f>T8+U8-V8</f>
        <v>11.3</v>
      </c>
      <c r="X8" s="3">
        <f>K8+O8+S8+W8</f>
        <v>39.067</v>
      </c>
    </row>
    <row r="9" spans="1:25" x14ac:dyDescent="0.3">
      <c r="A9">
        <v>3</v>
      </c>
      <c r="B9">
        <v>410706</v>
      </c>
      <c r="C9">
        <v>8537</v>
      </c>
      <c r="D9" t="s">
        <v>25</v>
      </c>
      <c r="E9">
        <v>2005</v>
      </c>
      <c r="F9" t="s">
        <v>21</v>
      </c>
      <c r="G9" t="s">
        <v>22</v>
      </c>
      <c r="H9">
        <v>2.4</v>
      </c>
      <c r="I9" s="3">
        <v>8.1</v>
      </c>
      <c r="J9" s="3">
        <v>0</v>
      </c>
      <c r="K9" s="4">
        <f>H9+I9-J9</f>
        <v>10.5</v>
      </c>
      <c r="L9" s="3">
        <v>1.9</v>
      </c>
      <c r="M9" s="3">
        <v>5.9</v>
      </c>
      <c r="N9" s="3">
        <v>0</v>
      </c>
      <c r="O9" s="4">
        <f>L9+M9-N9</f>
        <v>7.8000000000000007</v>
      </c>
      <c r="P9" s="3">
        <v>2.8</v>
      </c>
      <c r="Q9" s="3">
        <v>6.9</v>
      </c>
      <c r="R9" s="3">
        <v>0</v>
      </c>
      <c r="S9" s="4">
        <f>P9+Q9-R9</f>
        <v>9.6999999999999993</v>
      </c>
      <c r="T9" s="3">
        <v>3</v>
      </c>
      <c r="U9" s="3">
        <v>7.9</v>
      </c>
      <c r="V9" s="3">
        <v>0</v>
      </c>
      <c r="W9" s="4">
        <f>T9+U9-V9</f>
        <v>10.9</v>
      </c>
      <c r="X9" s="3">
        <f>K9+O9+S9+W9</f>
        <v>38.9</v>
      </c>
    </row>
    <row r="10" spans="1:25" x14ac:dyDescent="0.3">
      <c r="A10">
        <v>4</v>
      </c>
      <c r="B10">
        <v>490310</v>
      </c>
      <c r="C10">
        <v>8537</v>
      </c>
      <c r="D10" t="s">
        <v>24</v>
      </c>
      <c r="E10">
        <v>2011</v>
      </c>
      <c r="F10" t="s">
        <v>21</v>
      </c>
      <c r="G10" t="s">
        <v>22</v>
      </c>
      <c r="H10" s="5">
        <v>2</v>
      </c>
      <c r="I10" s="3">
        <v>8.1999999999999993</v>
      </c>
      <c r="J10" s="3">
        <v>0</v>
      </c>
      <c r="K10" s="4">
        <f>H10+I10-J10</f>
        <v>10.199999999999999</v>
      </c>
      <c r="L10" s="3">
        <v>1.5</v>
      </c>
      <c r="M10" s="3">
        <v>5.6</v>
      </c>
      <c r="N10" s="3">
        <v>0</v>
      </c>
      <c r="O10" s="4">
        <f>L10+M10-N10</f>
        <v>7.1</v>
      </c>
      <c r="P10" s="3">
        <v>2.8</v>
      </c>
      <c r="Q10" s="3">
        <v>6.23</v>
      </c>
      <c r="R10" s="3">
        <v>0</v>
      </c>
      <c r="S10" s="4">
        <f>P10+Q10-R10</f>
        <v>9.0300000000000011</v>
      </c>
      <c r="T10" s="3">
        <v>3.3</v>
      </c>
      <c r="U10" s="3">
        <v>7.53</v>
      </c>
      <c r="V10" s="3">
        <v>0</v>
      </c>
      <c r="W10" s="4">
        <f>T10+U10-V10</f>
        <v>10.83</v>
      </c>
      <c r="X10" s="3">
        <f>K10+O10+S10+W10</f>
        <v>37.159999999999997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A10">
    <sortCondition descending="1" ref="X7:X1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"/>
  <sheetViews>
    <sheetView workbookViewId="0">
      <selection activeCell="E21" sqref="E21"/>
    </sheetView>
  </sheetViews>
  <sheetFormatPr defaultRowHeight="14.4" x14ac:dyDescent="0.3"/>
  <cols>
    <col min="1" max="2" width="30" customWidth="1"/>
  </cols>
  <sheetData>
    <row r="1" spans="1:3" ht="18" x14ac:dyDescent="0.35">
      <c r="A1" t="s">
        <v>0</v>
      </c>
      <c r="B1" s="1"/>
    </row>
    <row r="2" spans="1:3" ht="18" x14ac:dyDescent="0.35">
      <c r="A2" t="s">
        <v>1</v>
      </c>
      <c r="B2" s="1"/>
    </row>
    <row r="3" spans="1:3" ht="18" x14ac:dyDescent="0.35">
      <c r="A3" t="s">
        <v>112</v>
      </c>
      <c r="B3" s="1"/>
    </row>
    <row r="6" spans="1:3" x14ac:dyDescent="0.3">
      <c r="A6" s="2" t="s">
        <v>110</v>
      </c>
      <c r="B6" s="2" t="s">
        <v>109</v>
      </c>
      <c r="C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"/>
  <sheetViews>
    <sheetView workbookViewId="0">
      <selection activeCell="Y15" sqref="Y15"/>
    </sheetView>
  </sheetViews>
  <sheetFormatPr defaultRowHeight="14.4" x14ac:dyDescent="0.3"/>
  <cols>
    <col min="1" max="1" width="4.33203125" customWidth="1"/>
    <col min="2" max="3" width="0.109375" customWidth="1"/>
    <col min="4" max="4" width="18.109375" customWidth="1"/>
    <col min="5" max="5" width="8" customWidth="1"/>
    <col min="6" max="6" width="10.88671875" customWidth="1"/>
    <col min="7" max="7" width="7.44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" x14ac:dyDescent="0.35">
      <c r="D1" s="7" t="s">
        <v>113</v>
      </c>
      <c r="E1" s="1"/>
    </row>
    <row r="2" spans="1:27" ht="18" x14ac:dyDescent="0.35">
      <c r="D2" s="8">
        <v>45245</v>
      </c>
      <c r="E2" s="1"/>
    </row>
    <row r="3" spans="1:27" ht="18" x14ac:dyDescent="0.35">
      <c r="D3" s="9" t="s">
        <v>26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">
      <c r="A7">
        <v>1</v>
      </c>
      <c r="B7">
        <v>367576</v>
      </c>
      <c r="C7">
        <v>8537</v>
      </c>
      <c r="D7" t="s">
        <v>37</v>
      </c>
      <c r="E7">
        <v>2007</v>
      </c>
      <c r="F7" t="s">
        <v>21</v>
      </c>
      <c r="G7" t="s">
        <v>28</v>
      </c>
      <c r="H7">
        <v>2.8</v>
      </c>
      <c r="I7" s="3">
        <v>7.93</v>
      </c>
      <c r="J7" s="3">
        <v>0</v>
      </c>
      <c r="K7" s="4">
        <f t="shared" ref="K7:K24" si="0">H7+I7-J7</f>
        <v>10.73</v>
      </c>
      <c r="L7" s="3">
        <v>2.5</v>
      </c>
      <c r="M7" s="3">
        <v>7.23</v>
      </c>
      <c r="N7" s="3">
        <v>0</v>
      </c>
      <c r="O7" s="4">
        <f t="shared" ref="O7:O24" si="1">L7+M7-N7</f>
        <v>9.73</v>
      </c>
      <c r="P7" s="3">
        <v>2.7</v>
      </c>
      <c r="Q7" s="3">
        <v>5.66</v>
      </c>
      <c r="R7" s="3">
        <v>0</v>
      </c>
      <c r="S7" s="4">
        <f t="shared" ref="S7:S24" si="2">P7+Q7-R7</f>
        <v>8.36</v>
      </c>
      <c r="T7" s="3">
        <v>3.1</v>
      </c>
      <c r="U7" s="3">
        <v>8.1999999999999993</v>
      </c>
      <c r="V7" s="3">
        <v>0</v>
      </c>
      <c r="W7" s="4">
        <f t="shared" ref="W7:W24" si="3">T7+U7-V7</f>
        <v>11.299999999999999</v>
      </c>
      <c r="X7" s="3">
        <f t="shared" ref="X7:X24" si="4">K7+O7+S7+W7</f>
        <v>40.119999999999997</v>
      </c>
      <c r="Y7" s="4"/>
    </row>
    <row r="8" spans="1:27" x14ac:dyDescent="0.3">
      <c r="A8">
        <f>A7+1</f>
        <v>2</v>
      </c>
      <c r="B8">
        <v>202781</v>
      </c>
      <c r="C8">
        <v>8537</v>
      </c>
      <c r="D8" t="s">
        <v>38</v>
      </c>
      <c r="E8">
        <v>2013</v>
      </c>
      <c r="F8" t="s">
        <v>21</v>
      </c>
      <c r="G8" t="s">
        <v>28</v>
      </c>
      <c r="H8">
        <v>2</v>
      </c>
      <c r="I8" s="3">
        <v>7.3</v>
      </c>
      <c r="J8" s="3">
        <v>0</v>
      </c>
      <c r="K8" s="4">
        <f t="shared" si="0"/>
        <v>9.3000000000000007</v>
      </c>
      <c r="L8" s="3">
        <v>2.5</v>
      </c>
      <c r="M8" s="3">
        <v>7.7</v>
      </c>
      <c r="N8" s="3">
        <v>0</v>
      </c>
      <c r="O8" s="4">
        <f t="shared" si="1"/>
        <v>10.199999999999999</v>
      </c>
      <c r="P8" s="3">
        <v>2.7</v>
      </c>
      <c r="Q8" s="3">
        <v>7.15</v>
      </c>
      <c r="R8" s="3">
        <v>0</v>
      </c>
      <c r="S8" s="4">
        <f t="shared" si="2"/>
        <v>9.8500000000000014</v>
      </c>
      <c r="T8" s="3">
        <v>2.8</v>
      </c>
      <c r="U8" s="3">
        <v>7.65</v>
      </c>
      <c r="V8" s="3">
        <v>0</v>
      </c>
      <c r="W8" s="4">
        <f t="shared" si="3"/>
        <v>10.45</v>
      </c>
      <c r="X8" s="3">
        <f t="shared" si="4"/>
        <v>39.799999999999997</v>
      </c>
      <c r="Y8" s="4"/>
    </row>
    <row r="9" spans="1:27" x14ac:dyDescent="0.3">
      <c r="A9">
        <f t="shared" ref="A9:A24" si="5">A8+1</f>
        <v>3</v>
      </c>
      <c r="B9">
        <v>336339</v>
      </c>
      <c r="C9">
        <v>8537</v>
      </c>
      <c r="D9" t="s">
        <v>36</v>
      </c>
      <c r="E9">
        <v>2012</v>
      </c>
      <c r="F9" t="s">
        <v>21</v>
      </c>
      <c r="G9" t="s">
        <v>28</v>
      </c>
      <c r="H9">
        <v>2</v>
      </c>
      <c r="I9" s="3">
        <v>7.8330000000000002</v>
      </c>
      <c r="J9" s="3">
        <v>0</v>
      </c>
      <c r="K9" s="4">
        <f t="shared" si="0"/>
        <v>9.8330000000000002</v>
      </c>
      <c r="L9" s="3">
        <v>1.5</v>
      </c>
      <c r="M9" s="3">
        <v>7.9</v>
      </c>
      <c r="N9" s="3">
        <v>0</v>
      </c>
      <c r="O9" s="4">
        <f t="shared" si="1"/>
        <v>9.4</v>
      </c>
      <c r="P9" s="3">
        <v>2.8</v>
      </c>
      <c r="Q9" s="3">
        <v>6.3</v>
      </c>
      <c r="R9" s="3">
        <v>0</v>
      </c>
      <c r="S9" s="4">
        <f t="shared" si="2"/>
        <v>9.1</v>
      </c>
      <c r="T9" s="3">
        <v>3</v>
      </c>
      <c r="U9" s="3">
        <v>7.9</v>
      </c>
      <c r="V9" s="3">
        <v>0</v>
      </c>
      <c r="W9" s="4">
        <f t="shared" si="3"/>
        <v>10.9</v>
      </c>
      <c r="X9" s="3">
        <f t="shared" si="4"/>
        <v>39.232999999999997</v>
      </c>
      <c r="Y9" s="4"/>
    </row>
    <row r="10" spans="1:27" x14ac:dyDescent="0.3">
      <c r="A10">
        <f t="shared" si="5"/>
        <v>4</v>
      </c>
      <c r="B10">
        <v>676414</v>
      </c>
      <c r="C10">
        <v>8537</v>
      </c>
      <c r="D10" t="s">
        <v>34</v>
      </c>
      <c r="E10">
        <v>2010</v>
      </c>
      <c r="F10" t="s">
        <v>21</v>
      </c>
      <c r="G10" t="s">
        <v>28</v>
      </c>
      <c r="H10">
        <v>2</v>
      </c>
      <c r="I10" s="3">
        <v>8.8000000000000007</v>
      </c>
      <c r="J10" s="3">
        <v>0</v>
      </c>
      <c r="K10" s="4">
        <f t="shared" si="0"/>
        <v>10.8</v>
      </c>
      <c r="L10" s="3">
        <v>0.8</v>
      </c>
      <c r="M10" s="3">
        <v>7.65</v>
      </c>
      <c r="N10" s="3">
        <v>1</v>
      </c>
      <c r="O10" s="4">
        <f t="shared" si="1"/>
        <v>7.4500000000000011</v>
      </c>
      <c r="P10" s="3">
        <v>2.8</v>
      </c>
      <c r="Q10" s="3">
        <v>4.4000000000000004</v>
      </c>
      <c r="R10" s="3">
        <v>0</v>
      </c>
      <c r="S10" s="4">
        <f t="shared" si="2"/>
        <v>7.2</v>
      </c>
      <c r="T10" s="3">
        <v>2.7</v>
      </c>
      <c r="U10" s="3">
        <v>7.2</v>
      </c>
      <c r="V10" s="3">
        <v>0</v>
      </c>
      <c r="W10" s="4">
        <f t="shared" si="3"/>
        <v>9.9</v>
      </c>
      <c r="X10" s="3">
        <f t="shared" si="4"/>
        <v>35.35</v>
      </c>
      <c r="Y10" s="4"/>
    </row>
    <row r="11" spans="1:27" x14ac:dyDescent="0.3">
      <c r="A11">
        <f t="shared" si="5"/>
        <v>5</v>
      </c>
      <c r="B11">
        <v>672301</v>
      </c>
      <c r="C11">
        <v>8537</v>
      </c>
      <c r="D11" t="s">
        <v>35</v>
      </c>
      <c r="E11">
        <v>2011</v>
      </c>
      <c r="F11" t="s">
        <v>21</v>
      </c>
      <c r="G11" t="s">
        <v>28</v>
      </c>
      <c r="H11">
        <v>2</v>
      </c>
      <c r="I11" s="3">
        <v>7.8</v>
      </c>
      <c r="J11" s="3">
        <v>0</v>
      </c>
      <c r="K11" s="4">
        <f t="shared" si="0"/>
        <v>9.8000000000000007</v>
      </c>
      <c r="L11" s="3">
        <v>0.8</v>
      </c>
      <c r="M11" s="3">
        <v>8.5</v>
      </c>
      <c r="N11" s="3">
        <v>1</v>
      </c>
      <c r="O11" s="4">
        <f t="shared" si="1"/>
        <v>8.3000000000000007</v>
      </c>
      <c r="P11" s="3">
        <v>2.6</v>
      </c>
      <c r="Q11" s="3">
        <v>3.3</v>
      </c>
      <c r="R11" s="3">
        <v>0</v>
      </c>
      <c r="S11" s="4">
        <f t="shared" si="2"/>
        <v>5.9</v>
      </c>
      <c r="T11" s="3">
        <v>2.2000000000000002</v>
      </c>
      <c r="U11" s="3">
        <v>6.5</v>
      </c>
      <c r="V11" s="3">
        <v>0</v>
      </c>
      <c r="W11" s="4">
        <f t="shared" si="3"/>
        <v>8.6999999999999993</v>
      </c>
      <c r="X11" s="3">
        <f t="shared" si="4"/>
        <v>32.700000000000003</v>
      </c>
      <c r="Y11" s="4"/>
    </row>
    <row r="12" spans="1:27" x14ac:dyDescent="0.3">
      <c r="A12">
        <f t="shared" si="5"/>
        <v>6</v>
      </c>
      <c r="B12">
        <v>869114</v>
      </c>
      <c r="C12">
        <v>8537</v>
      </c>
      <c r="D12" t="s">
        <v>41</v>
      </c>
      <c r="E12">
        <v>2010</v>
      </c>
      <c r="F12" t="s">
        <v>21</v>
      </c>
      <c r="G12" t="s">
        <v>28</v>
      </c>
      <c r="H12">
        <v>2</v>
      </c>
      <c r="I12" s="3">
        <v>6.6</v>
      </c>
      <c r="J12" s="3">
        <v>0</v>
      </c>
      <c r="K12" s="4">
        <f t="shared" si="0"/>
        <v>8.6</v>
      </c>
      <c r="L12" s="3">
        <v>0.8</v>
      </c>
      <c r="M12" s="3">
        <v>7.45</v>
      </c>
      <c r="N12" s="3">
        <v>1</v>
      </c>
      <c r="O12" s="4">
        <f t="shared" si="1"/>
        <v>7.25</v>
      </c>
      <c r="P12" s="3">
        <v>2.7</v>
      </c>
      <c r="Q12" s="3">
        <v>4</v>
      </c>
      <c r="R12" s="3">
        <v>0</v>
      </c>
      <c r="S12" s="4">
        <f t="shared" si="2"/>
        <v>6.7</v>
      </c>
      <c r="T12" s="3">
        <v>2.7</v>
      </c>
      <c r="U12" s="3">
        <v>6.5</v>
      </c>
      <c r="V12" s="3">
        <v>0</v>
      </c>
      <c r="W12" s="4">
        <f t="shared" si="3"/>
        <v>9.1999999999999993</v>
      </c>
      <c r="X12" s="3">
        <f t="shared" si="4"/>
        <v>31.75</v>
      </c>
      <c r="Y12" s="4"/>
    </row>
    <row r="13" spans="1:27" x14ac:dyDescent="0.3">
      <c r="A13">
        <f t="shared" si="5"/>
        <v>7</v>
      </c>
      <c r="B13">
        <v>622235</v>
      </c>
      <c r="C13">
        <v>8537</v>
      </c>
      <c r="D13" t="s">
        <v>30</v>
      </c>
      <c r="E13">
        <v>2005</v>
      </c>
      <c r="F13" t="s">
        <v>21</v>
      </c>
      <c r="G13" t="s">
        <v>28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0</v>
      </c>
      <c r="Q13" s="3">
        <v>0</v>
      </c>
      <c r="R13" s="3">
        <v>0</v>
      </c>
      <c r="S13" s="4">
        <f t="shared" si="2"/>
        <v>0</v>
      </c>
      <c r="T13" s="3">
        <v>3</v>
      </c>
      <c r="U13" s="3">
        <v>7.1</v>
      </c>
      <c r="V13" s="3">
        <v>0</v>
      </c>
      <c r="W13" s="4">
        <f t="shared" si="3"/>
        <v>10.1</v>
      </c>
      <c r="X13" s="3">
        <f t="shared" si="4"/>
        <v>10.1</v>
      </c>
      <c r="Y13" s="4"/>
    </row>
    <row r="14" spans="1:27" x14ac:dyDescent="0.3">
      <c r="A14">
        <f t="shared" si="5"/>
        <v>8</v>
      </c>
      <c r="B14">
        <v>494877</v>
      </c>
      <c r="C14">
        <v>8537</v>
      </c>
      <c r="D14" t="s">
        <v>32</v>
      </c>
      <c r="E14">
        <v>2013</v>
      </c>
      <c r="F14" t="s">
        <v>21</v>
      </c>
      <c r="G14" t="s">
        <v>28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0</v>
      </c>
      <c r="Q14" s="3">
        <v>0</v>
      </c>
      <c r="R14" s="3">
        <v>0</v>
      </c>
      <c r="S14" s="4">
        <f t="shared" si="2"/>
        <v>0</v>
      </c>
      <c r="T14" s="3">
        <v>1.1000000000000001</v>
      </c>
      <c r="U14" s="3">
        <v>7.9</v>
      </c>
      <c r="V14" s="3">
        <v>0</v>
      </c>
      <c r="W14" s="4">
        <f t="shared" si="3"/>
        <v>9</v>
      </c>
      <c r="X14" s="3">
        <f t="shared" si="4"/>
        <v>9</v>
      </c>
      <c r="Y14" s="4"/>
    </row>
    <row r="15" spans="1:27" x14ac:dyDescent="0.3">
      <c r="A15">
        <f t="shared" si="5"/>
        <v>9</v>
      </c>
      <c r="B15">
        <v>628268</v>
      </c>
      <c r="C15">
        <v>8537</v>
      </c>
      <c r="D15" t="s">
        <v>40</v>
      </c>
      <c r="E15">
        <v>2009</v>
      </c>
      <c r="F15" t="s">
        <v>21</v>
      </c>
      <c r="G15" t="s">
        <v>28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0</v>
      </c>
      <c r="Q15" s="3">
        <v>0</v>
      </c>
      <c r="R15" s="3">
        <v>0</v>
      </c>
      <c r="S15" s="4">
        <f t="shared" si="2"/>
        <v>0</v>
      </c>
      <c r="T15" s="3">
        <v>1</v>
      </c>
      <c r="U15" s="3">
        <v>7.9</v>
      </c>
      <c r="V15" s="3">
        <v>0</v>
      </c>
      <c r="W15" s="4">
        <f t="shared" si="3"/>
        <v>8.9</v>
      </c>
      <c r="X15" s="3">
        <f t="shared" si="4"/>
        <v>8.9</v>
      </c>
      <c r="Y15" s="4"/>
    </row>
    <row r="16" spans="1:27" x14ac:dyDescent="0.3">
      <c r="A16">
        <f t="shared" si="5"/>
        <v>10</v>
      </c>
      <c r="B16">
        <v>780021</v>
      </c>
      <c r="C16">
        <v>8537</v>
      </c>
      <c r="D16" t="s">
        <v>39</v>
      </c>
      <c r="E16">
        <v>2009</v>
      </c>
      <c r="F16" t="s">
        <v>21</v>
      </c>
      <c r="G16" t="s">
        <v>28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0</v>
      </c>
      <c r="Q16" s="3">
        <v>0</v>
      </c>
      <c r="R16" s="3">
        <v>0</v>
      </c>
      <c r="S16" s="4">
        <f t="shared" si="2"/>
        <v>0</v>
      </c>
      <c r="T16" s="3">
        <v>0.8</v>
      </c>
      <c r="U16" s="3">
        <v>8</v>
      </c>
      <c r="V16" s="3">
        <v>0</v>
      </c>
      <c r="W16" s="4">
        <f t="shared" si="3"/>
        <v>8.8000000000000007</v>
      </c>
      <c r="X16" s="3">
        <f t="shared" si="4"/>
        <v>8.8000000000000007</v>
      </c>
      <c r="Y16" s="4"/>
    </row>
    <row r="17" spans="1:25" x14ac:dyDescent="0.3">
      <c r="A17">
        <f t="shared" si="5"/>
        <v>11</v>
      </c>
      <c r="B17">
        <v>356403</v>
      </c>
      <c r="C17">
        <v>8537</v>
      </c>
      <c r="D17" t="s">
        <v>31</v>
      </c>
      <c r="E17">
        <v>2013</v>
      </c>
      <c r="F17" t="s">
        <v>21</v>
      </c>
      <c r="G17" t="s">
        <v>28</v>
      </c>
      <c r="H17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0</v>
      </c>
      <c r="Q17" s="3">
        <v>0</v>
      </c>
      <c r="R17" s="3">
        <v>0</v>
      </c>
      <c r="S17" s="4">
        <f t="shared" si="2"/>
        <v>0</v>
      </c>
      <c r="T17" s="3">
        <v>1.2</v>
      </c>
      <c r="U17" s="3">
        <v>7.33</v>
      </c>
      <c r="V17" s="3">
        <v>0</v>
      </c>
      <c r="W17" s="4">
        <f t="shared" si="3"/>
        <v>8.5299999999999994</v>
      </c>
      <c r="X17" s="3">
        <f t="shared" si="4"/>
        <v>8.5299999999999994</v>
      </c>
      <c r="Y17" s="4"/>
    </row>
    <row r="18" spans="1:25" x14ac:dyDescent="0.3">
      <c r="A18">
        <f t="shared" si="5"/>
        <v>12</v>
      </c>
      <c r="B18">
        <v>349729</v>
      </c>
      <c r="C18">
        <v>8537</v>
      </c>
      <c r="D18" t="s">
        <v>43</v>
      </c>
      <c r="E18">
        <v>2013</v>
      </c>
      <c r="F18" t="s">
        <v>21</v>
      </c>
      <c r="G18" t="s">
        <v>28</v>
      </c>
      <c r="H18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0</v>
      </c>
      <c r="Q18" s="3">
        <v>0</v>
      </c>
      <c r="R18" s="3">
        <v>0</v>
      </c>
      <c r="S18" s="4">
        <f t="shared" si="2"/>
        <v>0</v>
      </c>
      <c r="T18" s="3">
        <v>0.8</v>
      </c>
      <c r="U18" s="3">
        <v>6.7</v>
      </c>
      <c r="V18" s="3">
        <v>0</v>
      </c>
      <c r="W18" s="4">
        <f t="shared" si="3"/>
        <v>7.5</v>
      </c>
      <c r="X18" s="3">
        <f t="shared" si="4"/>
        <v>7.5</v>
      </c>
      <c r="Y18" s="4"/>
    </row>
    <row r="19" spans="1:25" x14ac:dyDescent="0.3">
      <c r="A19">
        <f t="shared" si="5"/>
        <v>13</v>
      </c>
      <c r="B19">
        <v>456383</v>
      </c>
      <c r="C19">
        <v>8537</v>
      </c>
      <c r="D19" t="s">
        <v>44</v>
      </c>
      <c r="E19">
        <v>2009</v>
      </c>
      <c r="F19" t="s">
        <v>21</v>
      </c>
      <c r="G19" t="s">
        <v>28</v>
      </c>
      <c r="H19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0</v>
      </c>
      <c r="Q19" s="3">
        <v>0</v>
      </c>
      <c r="R19" s="3">
        <v>0</v>
      </c>
      <c r="S19" s="4">
        <f t="shared" si="2"/>
        <v>0</v>
      </c>
      <c r="T19" s="3">
        <v>0.8</v>
      </c>
      <c r="U19" s="3">
        <v>6.2</v>
      </c>
      <c r="V19" s="3">
        <v>0</v>
      </c>
      <c r="W19" s="4">
        <f t="shared" si="3"/>
        <v>7</v>
      </c>
      <c r="X19" s="3">
        <f t="shared" si="4"/>
        <v>7</v>
      </c>
      <c r="Y19" s="4"/>
    </row>
    <row r="20" spans="1:25" x14ac:dyDescent="0.3">
      <c r="A20">
        <f t="shared" si="5"/>
        <v>14</v>
      </c>
      <c r="B20">
        <v>288520</v>
      </c>
      <c r="C20">
        <v>8537</v>
      </c>
      <c r="D20" t="s">
        <v>42</v>
      </c>
      <c r="E20">
        <v>2013</v>
      </c>
      <c r="F20" t="s">
        <v>21</v>
      </c>
      <c r="G20" t="s">
        <v>28</v>
      </c>
      <c r="H20">
        <v>0</v>
      </c>
      <c r="I20" s="3">
        <v>0</v>
      </c>
      <c r="J20" s="3">
        <v>0</v>
      </c>
      <c r="K20" s="4">
        <f t="shared" si="0"/>
        <v>0</v>
      </c>
      <c r="L20" s="3">
        <v>0</v>
      </c>
      <c r="M20" s="3">
        <v>0</v>
      </c>
      <c r="N20" s="3">
        <v>0</v>
      </c>
      <c r="O20" s="4">
        <f t="shared" si="1"/>
        <v>0</v>
      </c>
      <c r="P20" s="3">
        <v>0</v>
      </c>
      <c r="Q20" s="3">
        <v>0</v>
      </c>
      <c r="R20" s="3">
        <v>0</v>
      </c>
      <c r="S20" s="4">
        <f t="shared" si="2"/>
        <v>0</v>
      </c>
      <c r="T20" s="3">
        <v>0.8</v>
      </c>
      <c r="U20" s="3">
        <v>5.6</v>
      </c>
      <c r="V20" s="3">
        <v>0</v>
      </c>
      <c r="W20" s="4">
        <f t="shared" si="3"/>
        <v>6.3999999999999995</v>
      </c>
      <c r="X20" s="3">
        <f t="shared" si="4"/>
        <v>6.3999999999999995</v>
      </c>
      <c r="Y20" s="4"/>
    </row>
    <row r="21" spans="1:25" x14ac:dyDescent="0.3">
      <c r="A21">
        <f t="shared" si="5"/>
        <v>15</v>
      </c>
      <c r="B21">
        <v>273746</v>
      </c>
      <c r="C21">
        <v>8537</v>
      </c>
      <c r="D21" t="s">
        <v>45</v>
      </c>
      <c r="E21">
        <v>2013</v>
      </c>
      <c r="F21" t="s">
        <v>21</v>
      </c>
      <c r="G21" t="s">
        <v>28</v>
      </c>
      <c r="H21">
        <v>0</v>
      </c>
      <c r="I21" s="3">
        <v>0</v>
      </c>
      <c r="J21" s="3">
        <v>0</v>
      </c>
      <c r="K21" s="4">
        <f t="shared" si="0"/>
        <v>0</v>
      </c>
      <c r="L21" s="3">
        <v>0</v>
      </c>
      <c r="M21" s="3">
        <v>0</v>
      </c>
      <c r="N21" s="3">
        <v>0</v>
      </c>
      <c r="O21" s="4">
        <f t="shared" si="1"/>
        <v>0</v>
      </c>
      <c r="P21" s="3">
        <v>0</v>
      </c>
      <c r="Q21" s="3">
        <v>0</v>
      </c>
      <c r="R21" s="3">
        <v>0</v>
      </c>
      <c r="S21" s="4">
        <f t="shared" si="2"/>
        <v>0</v>
      </c>
      <c r="T21" s="3">
        <v>0.8</v>
      </c>
      <c r="U21" s="3">
        <v>5.33</v>
      </c>
      <c r="V21" s="3">
        <v>0</v>
      </c>
      <c r="W21" s="4">
        <f t="shared" si="3"/>
        <v>6.13</v>
      </c>
      <c r="X21" s="3">
        <f t="shared" si="4"/>
        <v>6.13</v>
      </c>
      <c r="Y21" s="4"/>
    </row>
    <row r="22" spans="1:25" x14ac:dyDescent="0.3">
      <c r="A22">
        <f t="shared" si="5"/>
        <v>16</v>
      </c>
      <c r="B22">
        <v>987888</v>
      </c>
      <c r="C22">
        <v>8537</v>
      </c>
      <c r="D22" t="s">
        <v>29</v>
      </c>
      <c r="E22">
        <v>2010</v>
      </c>
      <c r="F22" t="s">
        <v>21</v>
      </c>
      <c r="G22" t="s">
        <v>28</v>
      </c>
      <c r="H22">
        <v>0</v>
      </c>
      <c r="I22" s="3">
        <v>0</v>
      </c>
      <c r="J22" s="3">
        <v>0</v>
      </c>
      <c r="K22" s="4">
        <f t="shared" si="0"/>
        <v>0</v>
      </c>
      <c r="L22" s="3">
        <v>0</v>
      </c>
      <c r="M22" s="3">
        <v>0</v>
      </c>
      <c r="N22" s="3">
        <v>0</v>
      </c>
      <c r="O22" s="4">
        <f t="shared" si="1"/>
        <v>0</v>
      </c>
      <c r="P22" s="3">
        <v>0</v>
      </c>
      <c r="Q22" s="3">
        <v>0</v>
      </c>
      <c r="R22" s="3">
        <v>0</v>
      </c>
      <c r="S22" s="4">
        <f t="shared" si="2"/>
        <v>0</v>
      </c>
      <c r="T22" s="3">
        <v>0.8</v>
      </c>
      <c r="U22" s="3">
        <v>5.2</v>
      </c>
      <c r="V22" s="3">
        <v>0</v>
      </c>
      <c r="W22" s="4">
        <f t="shared" si="3"/>
        <v>6</v>
      </c>
      <c r="X22" s="3">
        <f t="shared" si="4"/>
        <v>6</v>
      </c>
      <c r="Y22" s="4"/>
    </row>
    <row r="23" spans="1:25" x14ac:dyDescent="0.3">
      <c r="A23">
        <f t="shared" si="5"/>
        <v>17</v>
      </c>
      <c r="B23">
        <v>622834</v>
      </c>
      <c r="C23">
        <v>8537</v>
      </c>
      <c r="D23" t="s">
        <v>27</v>
      </c>
      <c r="E23">
        <v>2010</v>
      </c>
      <c r="F23" t="s">
        <v>21</v>
      </c>
      <c r="G23" t="s">
        <v>28</v>
      </c>
      <c r="H23">
        <v>0</v>
      </c>
      <c r="I23" s="3">
        <v>0</v>
      </c>
      <c r="J23" s="3">
        <v>0</v>
      </c>
      <c r="K23" s="4">
        <f t="shared" si="0"/>
        <v>0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0</v>
      </c>
      <c r="Q23" s="3">
        <v>0</v>
      </c>
      <c r="R23" s="3">
        <v>0</v>
      </c>
      <c r="S23" s="4">
        <f t="shared" si="2"/>
        <v>0</v>
      </c>
      <c r="T23" s="3">
        <v>0.8</v>
      </c>
      <c r="U23" s="3">
        <v>5.0999999999999996</v>
      </c>
      <c r="V23" s="3">
        <v>0</v>
      </c>
      <c r="W23" s="4">
        <f t="shared" si="3"/>
        <v>5.8999999999999995</v>
      </c>
      <c r="X23" s="3">
        <f t="shared" si="4"/>
        <v>5.8999999999999995</v>
      </c>
      <c r="Y23" s="4"/>
    </row>
    <row r="24" spans="1:25" x14ac:dyDescent="0.3">
      <c r="A24">
        <f t="shared" si="5"/>
        <v>18</v>
      </c>
      <c r="B24">
        <v>912443</v>
      </c>
      <c r="C24">
        <v>8537</v>
      </c>
      <c r="D24" t="s">
        <v>33</v>
      </c>
      <c r="E24">
        <v>2013</v>
      </c>
      <c r="F24" t="s">
        <v>21</v>
      </c>
      <c r="G24" t="s">
        <v>28</v>
      </c>
      <c r="H24">
        <v>0</v>
      </c>
      <c r="I24" s="3">
        <v>0</v>
      </c>
      <c r="J24" s="3">
        <v>0</v>
      </c>
      <c r="K24" s="4">
        <f t="shared" si="0"/>
        <v>0</v>
      </c>
      <c r="L24" s="3">
        <v>0</v>
      </c>
      <c r="M24" s="3">
        <v>0</v>
      </c>
      <c r="N24" s="3">
        <v>0</v>
      </c>
      <c r="O24" s="4">
        <f t="shared" si="1"/>
        <v>0</v>
      </c>
      <c r="P24" s="3">
        <v>0</v>
      </c>
      <c r="Q24" s="3">
        <v>0</v>
      </c>
      <c r="R24" s="3">
        <v>0</v>
      </c>
      <c r="S24" s="4">
        <f t="shared" si="2"/>
        <v>0</v>
      </c>
      <c r="T24" s="3">
        <v>0.8</v>
      </c>
      <c r="U24" s="3">
        <v>4.9000000000000004</v>
      </c>
      <c r="V24" s="3">
        <v>0</v>
      </c>
      <c r="W24" s="4">
        <f t="shared" si="3"/>
        <v>5.7</v>
      </c>
      <c r="X24" s="3">
        <f t="shared" si="4"/>
        <v>5.7</v>
      </c>
      <c r="Y24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A24">
    <sortCondition descending="1" ref="X7:X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"/>
  <sheetViews>
    <sheetView workbookViewId="0">
      <selection activeCell="D1" sqref="D1:D2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" x14ac:dyDescent="0.35">
      <c r="D1" s="7" t="s">
        <v>113</v>
      </c>
      <c r="E1" s="1"/>
    </row>
    <row r="2" spans="1:27" ht="18" x14ac:dyDescent="0.35">
      <c r="D2" s="8">
        <v>45245</v>
      </c>
      <c r="E2" s="1"/>
    </row>
    <row r="3" spans="1:27" ht="18" x14ac:dyDescent="0.35">
      <c r="D3" t="s">
        <v>46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3"/>
  <sheetViews>
    <sheetView workbookViewId="0">
      <selection activeCell="Y22" sqref="Y22"/>
    </sheetView>
  </sheetViews>
  <sheetFormatPr defaultRowHeight="14.4" x14ac:dyDescent="0.3"/>
  <cols>
    <col min="1" max="1" width="3.88671875" customWidth="1"/>
    <col min="2" max="3" width="10" hidden="1" customWidth="1"/>
    <col min="4" max="4" width="16.5546875" customWidth="1"/>
    <col min="5" max="5" width="8" customWidth="1"/>
    <col min="6" max="6" width="11.109375" customWidth="1"/>
    <col min="7" max="7" width="6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" x14ac:dyDescent="0.35">
      <c r="D1" s="7" t="s">
        <v>113</v>
      </c>
      <c r="E1" s="1"/>
    </row>
    <row r="2" spans="1:27" ht="18" x14ac:dyDescent="0.35">
      <c r="D2" s="8">
        <v>45245</v>
      </c>
      <c r="E2" s="1"/>
    </row>
    <row r="3" spans="1:27" ht="18" x14ac:dyDescent="0.35">
      <c r="D3" t="s">
        <v>47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">
      <c r="A7">
        <v>1</v>
      </c>
      <c r="B7">
        <v>897635</v>
      </c>
      <c r="C7">
        <v>8537</v>
      </c>
      <c r="D7" t="s">
        <v>53</v>
      </c>
      <c r="E7">
        <v>2015</v>
      </c>
      <c r="F7" t="s">
        <v>21</v>
      </c>
      <c r="G7" t="s">
        <v>28</v>
      </c>
      <c r="H7">
        <v>3</v>
      </c>
      <c r="I7" s="3">
        <v>9.8000000000000007</v>
      </c>
      <c r="J7" s="3">
        <v>0</v>
      </c>
      <c r="K7" s="4">
        <f t="shared" ref="K7:K23" si="0">H7+I7-J7</f>
        <v>12.8</v>
      </c>
      <c r="L7" s="3">
        <v>1.8</v>
      </c>
      <c r="M7" s="3">
        <v>8.8000000000000007</v>
      </c>
      <c r="N7" s="3">
        <v>0</v>
      </c>
      <c r="O7" s="4">
        <f t="shared" ref="O7:O23" si="1">L7+M7-N7</f>
        <v>10.600000000000001</v>
      </c>
      <c r="P7" s="3">
        <v>3</v>
      </c>
      <c r="Q7" s="3">
        <v>8.4</v>
      </c>
      <c r="R7" s="3">
        <v>0</v>
      </c>
      <c r="S7" s="4">
        <f t="shared" ref="S7:S23" si="2">P7+Q7-R7</f>
        <v>11.4</v>
      </c>
      <c r="T7" s="3">
        <v>3</v>
      </c>
      <c r="U7" s="3">
        <v>8.9</v>
      </c>
      <c r="V7" s="3">
        <v>0</v>
      </c>
      <c r="W7" s="4">
        <f t="shared" ref="W7:W23" si="3">T7+U7-V7</f>
        <v>11.9</v>
      </c>
      <c r="X7" s="3">
        <f t="shared" ref="X7:X23" si="4">K7+O7+S7+W7</f>
        <v>46.7</v>
      </c>
      <c r="Y7" s="4"/>
    </row>
    <row r="8" spans="1:27" x14ac:dyDescent="0.3">
      <c r="A8">
        <f>A7+1</f>
        <v>2</v>
      </c>
      <c r="B8">
        <v>262455</v>
      </c>
      <c r="C8">
        <v>8537</v>
      </c>
      <c r="D8" t="s">
        <v>49</v>
      </c>
      <c r="E8">
        <v>2014</v>
      </c>
      <c r="F8" t="s">
        <v>21</v>
      </c>
      <c r="G8" t="s">
        <v>50</v>
      </c>
      <c r="H8">
        <v>3</v>
      </c>
      <c r="I8" s="3">
        <v>8.8000000000000007</v>
      </c>
      <c r="J8" s="3">
        <v>0</v>
      </c>
      <c r="K8" s="4">
        <f t="shared" si="0"/>
        <v>11.8</v>
      </c>
      <c r="L8" s="3">
        <v>1.8</v>
      </c>
      <c r="M8" s="3">
        <v>8.8000000000000007</v>
      </c>
      <c r="N8" s="3">
        <v>0</v>
      </c>
      <c r="O8" s="4">
        <f t="shared" si="1"/>
        <v>10.600000000000001</v>
      </c>
      <c r="P8" s="3">
        <v>3</v>
      </c>
      <c r="Q8" s="3">
        <v>8.5</v>
      </c>
      <c r="R8" s="3">
        <v>0</v>
      </c>
      <c r="S8" s="4">
        <f t="shared" si="2"/>
        <v>11.5</v>
      </c>
      <c r="T8" s="3">
        <v>2.9</v>
      </c>
      <c r="U8" s="3">
        <v>8.8000000000000007</v>
      </c>
      <c r="V8" s="3">
        <v>0</v>
      </c>
      <c r="W8" s="4">
        <f t="shared" si="3"/>
        <v>11.700000000000001</v>
      </c>
      <c r="X8" s="3">
        <f t="shared" si="4"/>
        <v>45.600000000000009</v>
      </c>
      <c r="Y8" s="4"/>
    </row>
    <row r="9" spans="1:27" x14ac:dyDescent="0.3">
      <c r="A9">
        <f t="shared" ref="A9:A23" si="5">A8+1</f>
        <v>3</v>
      </c>
      <c r="B9">
        <v>549259</v>
      </c>
      <c r="C9">
        <v>8537</v>
      </c>
      <c r="D9" t="s">
        <v>48</v>
      </c>
      <c r="E9">
        <v>2016</v>
      </c>
      <c r="F9" t="s">
        <v>21</v>
      </c>
      <c r="G9" t="s">
        <v>28</v>
      </c>
      <c r="H9">
        <v>3</v>
      </c>
      <c r="I9" s="3">
        <v>8.5</v>
      </c>
      <c r="J9" s="3">
        <v>0</v>
      </c>
      <c r="K9" s="4">
        <f t="shared" si="0"/>
        <v>11.5</v>
      </c>
      <c r="L9" s="3">
        <v>1.1000000000000001</v>
      </c>
      <c r="M9" s="3">
        <v>7.9</v>
      </c>
      <c r="N9" s="3">
        <v>0</v>
      </c>
      <c r="O9" s="4">
        <f t="shared" si="1"/>
        <v>9</v>
      </c>
      <c r="P9" s="3">
        <v>2.8</v>
      </c>
      <c r="Q9" s="3">
        <v>8.5</v>
      </c>
      <c r="R9" s="3">
        <v>0</v>
      </c>
      <c r="S9" s="4">
        <f t="shared" si="2"/>
        <v>11.3</v>
      </c>
      <c r="T9" s="3">
        <v>2.6</v>
      </c>
      <c r="U9" s="3">
        <v>8.1</v>
      </c>
      <c r="V9" s="3">
        <v>0</v>
      </c>
      <c r="W9" s="4">
        <f t="shared" si="3"/>
        <v>10.7</v>
      </c>
      <c r="X9" s="3">
        <f t="shared" si="4"/>
        <v>42.5</v>
      </c>
      <c r="Y9" s="4"/>
    </row>
    <row r="10" spans="1:27" x14ac:dyDescent="0.3">
      <c r="A10">
        <f t="shared" si="5"/>
        <v>4</v>
      </c>
      <c r="B10">
        <v>836419</v>
      </c>
      <c r="C10">
        <v>8537</v>
      </c>
      <c r="D10" t="s">
        <v>55</v>
      </c>
      <c r="E10">
        <v>2014</v>
      </c>
      <c r="F10" t="s">
        <v>21</v>
      </c>
      <c r="G10" t="s">
        <v>28</v>
      </c>
      <c r="H10">
        <v>3</v>
      </c>
      <c r="I10" s="3">
        <v>8.6999999999999993</v>
      </c>
      <c r="J10" s="3">
        <v>0</v>
      </c>
      <c r="K10" s="4">
        <f t="shared" si="0"/>
        <v>11.7</v>
      </c>
      <c r="L10" s="3">
        <v>1.6</v>
      </c>
      <c r="M10" s="3">
        <v>7.8</v>
      </c>
      <c r="N10" s="3">
        <v>0</v>
      </c>
      <c r="O10" s="4">
        <f t="shared" si="1"/>
        <v>9.4</v>
      </c>
      <c r="P10" s="3">
        <v>2.8</v>
      </c>
      <c r="Q10" s="3">
        <v>7.6</v>
      </c>
      <c r="R10" s="3">
        <v>0</v>
      </c>
      <c r="S10" s="4">
        <f t="shared" si="2"/>
        <v>10.399999999999999</v>
      </c>
      <c r="T10" s="3">
        <v>2.7</v>
      </c>
      <c r="U10" s="3">
        <v>7.7</v>
      </c>
      <c r="V10" s="3">
        <v>0</v>
      </c>
      <c r="W10" s="4">
        <f t="shared" si="3"/>
        <v>10.4</v>
      </c>
      <c r="X10" s="3">
        <f t="shared" si="4"/>
        <v>41.9</v>
      </c>
      <c r="Y10" s="4"/>
    </row>
    <row r="11" spans="1:27" x14ac:dyDescent="0.3">
      <c r="A11">
        <f t="shared" si="5"/>
        <v>5</v>
      </c>
      <c r="B11">
        <v>511154</v>
      </c>
      <c r="C11">
        <v>8537</v>
      </c>
      <c r="D11" t="s">
        <v>51</v>
      </c>
      <c r="E11">
        <v>2015</v>
      </c>
      <c r="F11" t="s">
        <v>21</v>
      </c>
      <c r="G11" t="s">
        <v>28</v>
      </c>
      <c r="H11">
        <v>3</v>
      </c>
      <c r="I11" s="3">
        <v>7.9</v>
      </c>
      <c r="J11" s="3">
        <v>0</v>
      </c>
      <c r="K11" s="4">
        <f t="shared" si="0"/>
        <v>10.9</v>
      </c>
      <c r="L11" s="3">
        <v>1.1000000000000001</v>
      </c>
      <c r="M11" s="3">
        <v>8</v>
      </c>
      <c r="N11" s="3">
        <v>0</v>
      </c>
      <c r="O11" s="4">
        <f t="shared" si="1"/>
        <v>9.1</v>
      </c>
      <c r="P11" s="3">
        <v>2.9</v>
      </c>
      <c r="Q11" s="3">
        <v>7.9</v>
      </c>
      <c r="R11" s="3">
        <v>0</v>
      </c>
      <c r="S11" s="4">
        <f t="shared" si="2"/>
        <v>10.8</v>
      </c>
      <c r="T11" s="3">
        <v>2.6</v>
      </c>
      <c r="U11" s="3">
        <v>7.7</v>
      </c>
      <c r="V11" s="3">
        <v>0</v>
      </c>
      <c r="W11" s="4">
        <f t="shared" si="3"/>
        <v>10.3</v>
      </c>
      <c r="X11" s="3">
        <f t="shared" si="4"/>
        <v>41.1</v>
      </c>
      <c r="Y11" s="4"/>
    </row>
    <row r="12" spans="1:27" x14ac:dyDescent="0.3">
      <c r="A12">
        <f t="shared" si="5"/>
        <v>6</v>
      </c>
      <c r="B12">
        <v>425258</v>
      </c>
      <c r="C12">
        <v>8537</v>
      </c>
      <c r="D12" t="s">
        <v>62</v>
      </c>
      <c r="E12">
        <v>2014</v>
      </c>
      <c r="F12" t="s">
        <v>21</v>
      </c>
      <c r="G12" t="s">
        <v>28</v>
      </c>
      <c r="H12">
        <v>3</v>
      </c>
      <c r="I12" s="3">
        <v>7.1</v>
      </c>
      <c r="J12" s="3">
        <v>0</v>
      </c>
      <c r="K12" s="4">
        <f t="shared" si="0"/>
        <v>10.1</v>
      </c>
      <c r="L12" s="3">
        <v>0.8</v>
      </c>
      <c r="M12" s="3">
        <v>6.9</v>
      </c>
      <c r="N12" s="3">
        <v>0</v>
      </c>
      <c r="O12" s="4">
        <f t="shared" si="1"/>
        <v>7.7</v>
      </c>
      <c r="P12" s="3">
        <v>2.6</v>
      </c>
      <c r="Q12" s="3">
        <v>7</v>
      </c>
      <c r="R12" s="3">
        <v>0</v>
      </c>
      <c r="S12" s="4">
        <f t="shared" si="2"/>
        <v>9.6</v>
      </c>
      <c r="T12" s="3">
        <v>3</v>
      </c>
      <c r="U12" s="3">
        <v>8</v>
      </c>
      <c r="V12" s="3">
        <v>0</v>
      </c>
      <c r="W12" s="4">
        <f t="shared" si="3"/>
        <v>11</v>
      </c>
      <c r="X12" s="3">
        <f t="shared" si="4"/>
        <v>38.4</v>
      </c>
      <c r="Y12" s="4"/>
    </row>
    <row r="13" spans="1:27" x14ac:dyDescent="0.3">
      <c r="A13">
        <f t="shared" si="5"/>
        <v>7</v>
      </c>
      <c r="B13">
        <v>477550</v>
      </c>
      <c r="C13">
        <v>8537</v>
      </c>
      <c r="D13" t="s">
        <v>52</v>
      </c>
      <c r="E13">
        <v>2014</v>
      </c>
      <c r="F13" t="s">
        <v>21</v>
      </c>
      <c r="G13" t="s">
        <v>28</v>
      </c>
      <c r="H13">
        <v>3</v>
      </c>
      <c r="I13" s="3">
        <v>7.5</v>
      </c>
      <c r="J13" s="3">
        <v>0</v>
      </c>
      <c r="K13" s="4">
        <f t="shared" si="0"/>
        <v>10.5</v>
      </c>
      <c r="L13" s="3">
        <v>0.8</v>
      </c>
      <c r="M13" s="3">
        <v>7</v>
      </c>
      <c r="N13" s="3">
        <v>0</v>
      </c>
      <c r="O13" s="4">
        <f t="shared" si="1"/>
        <v>7.8</v>
      </c>
      <c r="P13" s="3">
        <v>2</v>
      </c>
      <c r="Q13" s="3">
        <v>6.6</v>
      </c>
      <c r="R13" s="3">
        <v>0</v>
      </c>
      <c r="S13" s="4">
        <f t="shared" si="2"/>
        <v>8.6</v>
      </c>
      <c r="T13" s="3">
        <v>2.5</v>
      </c>
      <c r="U13" s="3">
        <v>7.5</v>
      </c>
      <c r="V13" s="3">
        <v>0</v>
      </c>
      <c r="W13" s="4">
        <f t="shared" si="3"/>
        <v>10</v>
      </c>
      <c r="X13" s="3">
        <f t="shared" si="4"/>
        <v>36.9</v>
      </c>
      <c r="Y13" s="4"/>
    </row>
    <row r="14" spans="1:27" x14ac:dyDescent="0.3">
      <c r="A14">
        <f t="shared" si="5"/>
        <v>8</v>
      </c>
      <c r="B14">
        <v>389269</v>
      </c>
      <c r="C14">
        <v>8537</v>
      </c>
      <c r="D14" t="s">
        <v>65</v>
      </c>
      <c r="E14">
        <v>2014</v>
      </c>
      <c r="F14" t="s">
        <v>21</v>
      </c>
      <c r="G14" t="s">
        <v>28</v>
      </c>
      <c r="H14">
        <v>3</v>
      </c>
      <c r="I14" s="3">
        <v>7.3</v>
      </c>
      <c r="J14" s="3">
        <v>0</v>
      </c>
      <c r="K14" s="4">
        <f t="shared" si="0"/>
        <v>10.3</v>
      </c>
      <c r="L14" s="3">
        <v>0.8</v>
      </c>
      <c r="M14" s="3">
        <v>7.3</v>
      </c>
      <c r="N14" s="3">
        <v>0</v>
      </c>
      <c r="O14" s="4">
        <f t="shared" si="1"/>
        <v>8.1</v>
      </c>
      <c r="P14" s="3">
        <v>2</v>
      </c>
      <c r="Q14" s="3">
        <v>5.5</v>
      </c>
      <c r="R14" s="3">
        <v>0</v>
      </c>
      <c r="S14" s="4">
        <f t="shared" si="2"/>
        <v>7.5</v>
      </c>
      <c r="T14" s="3">
        <v>2</v>
      </c>
      <c r="U14" s="3">
        <v>7.55</v>
      </c>
      <c r="V14" s="3">
        <v>0</v>
      </c>
      <c r="W14" s="4">
        <f t="shared" si="3"/>
        <v>9.5500000000000007</v>
      </c>
      <c r="X14" s="3">
        <f t="shared" si="4"/>
        <v>35.450000000000003</v>
      </c>
      <c r="Y14" s="4"/>
    </row>
    <row r="15" spans="1:27" x14ac:dyDescent="0.3">
      <c r="A15">
        <f t="shared" si="5"/>
        <v>9</v>
      </c>
      <c r="B15">
        <v>137909</v>
      </c>
      <c r="C15">
        <v>8537</v>
      </c>
      <c r="D15" t="s">
        <v>54</v>
      </c>
      <c r="E15">
        <v>2016</v>
      </c>
      <c r="F15" t="s">
        <v>21</v>
      </c>
      <c r="G15" t="s">
        <v>28</v>
      </c>
      <c r="H15">
        <v>3</v>
      </c>
      <c r="I15" s="3">
        <v>7.1</v>
      </c>
      <c r="J15" s="3">
        <v>0</v>
      </c>
      <c r="K15" s="4">
        <f t="shared" si="0"/>
        <v>10.1</v>
      </c>
      <c r="L15" s="3">
        <v>0.8</v>
      </c>
      <c r="M15" s="3">
        <v>6.7</v>
      </c>
      <c r="N15" s="3">
        <v>0</v>
      </c>
      <c r="O15" s="4">
        <f t="shared" si="1"/>
        <v>7.5</v>
      </c>
      <c r="P15" s="3">
        <v>2</v>
      </c>
      <c r="Q15" s="3">
        <v>6.4</v>
      </c>
      <c r="R15" s="3">
        <v>0</v>
      </c>
      <c r="S15" s="4">
        <f t="shared" si="2"/>
        <v>8.4</v>
      </c>
      <c r="T15" s="3">
        <v>2</v>
      </c>
      <c r="U15" s="3">
        <v>6.6</v>
      </c>
      <c r="V15" s="3">
        <v>0</v>
      </c>
      <c r="W15" s="4">
        <f t="shared" si="3"/>
        <v>8.6</v>
      </c>
      <c r="X15" s="3">
        <f t="shared" si="4"/>
        <v>34.6</v>
      </c>
      <c r="Y15" s="4"/>
    </row>
    <row r="16" spans="1:27" x14ac:dyDescent="0.3">
      <c r="A16">
        <f t="shared" si="5"/>
        <v>10</v>
      </c>
      <c r="B16">
        <v>168227</v>
      </c>
      <c r="C16">
        <v>8537</v>
      </c>
      <c r="D16" t="s">
        <v>56</v>
      </c>
      <c r="E16">
        <v>2016</v>
      </c>
      <c r="F16" t="s">
        <v>21</v>
      </c>
      <c r="G16" t="s">
        <v>28</v>
      </c>
      <c r="H16">
        <v>3</v>
      </c>
      <c r="I16" s="3">
        <v>7.3</v>
      </c>
      <c r="J16" s="3">
        <v>0</v>
      </c>
      <c r="K16" s="4">
        <f t="shared" si="0"/>
        <v>10.3</v>
      </c>
      <c r="L16" s="3">
        <v>0.8</v>
      </c>
      <c r="M16" s="3">
        <v>5.6</v>
      </c>
      <c r="N16" s="3">
        <v>0</v>
      </c>
      <c r="O16" s="4">
        <f t="shared" si="1"/>
        <v>6.3999999999999995</v>
      </c>
      <c r="P16" s="3">
        <v>0</v>
      </c>
      <c r="Q16" s="3">
        <v>0</v>
      </c>
      <c r="R16" s="3">
        <v>0</v>
      </c>
      <c r="S16" s="4">
        <f t="shared" si="2"/>
        <v>0</v>
      </c>
      <c r="T16" s="3">
        <v>2</v>
      </c>
      <c r="U16" s="3">
        <v>6.8</v>
      </c>
      <c r="V16" s="3">
        <v>0</v>
      </c>
      <c r="W16" s="4">
        <f t="shared" si="3"/>
        <v>8.8000000000000007</v>
      </c>
      <c r="X16" s="3">
        <f t="shared" si="4"/>
        <v>25.5</v>
      </c>
      <c r="Y16" s="4"/>
    </row>
    <row r="17" spans="1:25" x14ac:dyDescent="0.3">
      <c r="A17">
        <f t="shared" si="5"/>
        <v>11</v>
      </c>
      <c r="B17">
        <v>326604</v>
      </c>
      <c r="C17">
        <v>8537</v>
      </c>
      <c r="D17" t="s">
        <v>60</v>
      </c>
      <c r="E17">
        <v>2016</v>
      </c>
      <c r="F17" t="s">
        <v>21</v>
      </c>
      <c r="G17" t="s">
        <v>28</v>
      </c>
      <c r="H17">
        <v>3</v>
      </c>
      <c r="I17" s="3">
        <v>5</v>
      </c>
      <c r="J17" s="3">
        <v>0</v>
      </c>
      <c r="K17" s="4">
        <f t="shared" si="0"/>
        <v>8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0</v>
      </c>
      <c r="Q17" s="3">
        <v>0</v>
      </c>
      <c r="R17" s="3">
        <v>0</v>
      </c>
      <c r="S17" s="4">
        <f t="shared" si="2"/>
        <v>0</v>
      </c>
      <c r="T17" s="3">
        <v>2</v>
      </c>
      <c r="U17" s="3">
        <v>6.1</v>
      </c>
      <c r="V17" s="3">
        <v>0</v>
      </c>
      <c r="W17" s="4">
        <f t="shared" si="3"/>
        <v>8.1</v>
      </c>
      <c r="X17" s="3">
        <f t="shared" si="4"/>
        <v>16.100000000000001</v>
      </c>
      <c r="Y17" s="4"/>
    </row>
    <row r="18" spans="1:25" x14ac:dyDescent="0.3">
      <c r="A18">
        <f t="shared" si="5"/>
        <v>12</v>
      </c>
      <c r="B18">
        <v>220258</v>
      </c>
      <c r="C18">
        <v>8537</v>
      </c>
      <c r="D18" t="s">
        <v>57</v>
      </c>
      <c r="E18">
        <v>2014</v>
      </c>
      <c r="F18" t="s">
        <v>21</v>
      </c>
      <c r="G18" t="s">
        <v>28</v>
      </c>
      <c r="H18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0</v>
      </c>
      <c r="Q18" s="3">
        <v>0</v>
      </c>
      <c r="R18" s="3">
        <v>0</v>
      </c>
      <c r="S18" s="4">
        <f t="shared" si="2"/>
        <v>0</v>
      </c>
      <c r="T18" s="3">
        <v>2</v>
      </c>
      <c r="U18" s="3">
        <v>5.8</v>
      </c>
      <c r="V18" s="3">
        <v>0</v>
      </c>
      <c r="W18" s="4">
        <f t="shared" si="3"/>
        <v>7.8</v>
      </c>
      <c r="X18" s="3">
        <f t="shared" si="4"/>
        <v>7.8</v>
      </c>
      <c r="Y18" s="4"/>
    </row>
    <row r="19" spans="1:25" x14ac:dyDescent="0.3">
      <c r="A19">
        <f t="shared" si="5"/>
        <v>13</v>
      </c>
      <c r="B19">
        <v>402759</v>
      </c>
      <c r="C19">
        <v>8537</v>
      </c>
      <c r="D19" t="s">
        <v>58</v>
      </c>
      <c r="E19">
        <v>2015</v>
      </c>
      <c r="F19" t="s">
        <v>21</v>
      </c>
      <c r="G19" t="s">
        <v>28</v>
      </c>
      <c r="H19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0</v>
      </c>
      <c r="Q19" s="3">
        <v>0</v>
      </c>
      <c r="R19" s="3">
        <v>0</v>
      </c>
      <c r="S19" s="4">
        <f t="shared" si="2"/>
        <v>0</v>
      </c>
      <c r="T19" s="3">
        <v>2</v>
      </c>
      <c r="U19" s="3">
        <v>5.6</v>
      </c>
      <c r="V19" s="3">
        <v>0</v>
      </c>
      <c r="W19" s="4">
        <f t="shared" si="3"/>
        <v>7.6</v>
      </c>
      <c r="X19" s="3">
        <f t="shared" si="4"/>
        <v>7.6</v>
      </c>
      <c r="Y19" s="4"/>
    </row>
    <row r="20" spans="1:25" x14ac:dyDescent="0.3">
      <c r="A20">
        <f t="shared" si="5"/>
        <v>14</v>
      </c>
      <c r="B20">
        <v>835531</v>
      </c>
      <c r="C20">
        <v>8537</v>
      </c>
      <c r="D20" t="s">
        <v>59</v>
      </c>
      <c r="E20">
        <v>2015</v>
      </c>
      <c r="F20" t="s">
        <v>21</v>
      </c>
      <c r="G20" t="s">
        <v>28</v>
      </c>
      <c r="H20">
        <v>0</v>
      </c>
      <c r="I20" s="3">
        <v>0</v>
      </c>
      <c r="J20" s="3">
        <v>0</v>
      </c>
      <c r="K20" s="4">
        <f t="shared" si="0"/>
        <v>0</v>
      </c>
      <c r="L20" s="3">
        <v>0</v>
      </c>
      <c r="M20" s="3">
        <v>0</v>
      </c>
      <c r="N20" s="3">
        <v>0</v>
      </c>
      <c r="O20" s="4">
        <f t="shared" si="1"/>
        <v>0</v>
      </c>
      <c r="P20" s="3">
        <v>0</v>
      </c>
      <c r="Q20" s="3">
        <v>0</v>
      </c>
      <c r="R20" s="3">
        <v>0</v>
      </c>
      <c r="S20" s="4">
        <f t="shared" si="2"/>
        <v>0</v>
      </c>
      <c r="T20" s="3">
        <v>2</v>
      </c>
      <c r="U20" s="3">
        <v>5.3</v>
      </c>
      <c r="V20" s="3">
        <v>0</v>
      </c>
      <c r="W20" s="4">
        <f t="shared" si="3"/>
        <v>7.3</v>
      </c>
      <c r="X20" s="3">
        <f t="shared" si="4"/>
        <v>7.3</v>
      </c>
      <c r="Y20" s="4"/>
    </row>
    <row r="21" spans="1:25" x14ac:dyDescent="0.3">
      <c r="A21">
        <f t="shared" si="5"/>
        <v>15</v>
      </c>
      <c r="B21">
        <v>562899</v>
      </c>
      <c r="C21">
        <v>8537</v>
      </c>
      <c r="D21" t="s">
        <v>64</v>
      </c>
      <c r="E21">
        <v>2016</v>
      </c>
      <c r="F21" t="s">
        <v>21</v>
      </c>
      <c r="G21" t="s">
        <v>28</v>
      </c>
      <c r="H21">
        <v>0</v>
      </c>
      <c r="I21" s="3">
        <v>0</v>
      </c>
      <c r="J21" s="3">
        <v>0</v>
      </c>
      <c r="K21" s="4">
        <f t="shared" si="0"/>
        <v>0</v>
      </c>
      <c r="L21" s="3">
        <v>0</v>
      </c>
      <c r="M21" s="3">
        <v>0</v>
      </c>
      <c r="N21" s="3">
        <v>0</v>
      </c>
      <c r="O21" s="4">
        <f t="shared" si="1"/>
        <v>0</v>
      </c>
      <c r="P21" s="3">
        <v>0</v>
      </c>
      <c r="Q21" s="3">
        <v>0</v>
      </c>
      <c r="R21" s="3">
        <v>0</v>
      </c>
      <c r="S21" s="4">
        <f t="shared" si="2"/>
        <v>0</v>
      </c>
      <c r="T21" s="3">
        <v>2</v>
      </c>
      <c r="U21" s="3">
        <v>5.3</v>
      </c>
      <c r="V21" s="3">
        <v>0</v>
      </c>
      <c r="W21" s="4">
        <f t="shared" si="3"/>
        <v>7.3</v>
      </c>
      <c r="X21" s="3">
        <f t="shared" si="4"/>
        <v>7.3</v>
      </c>
      <c r="Y21" s="4"/>
    </row>
    <row r="22" spans="1:25" x14ac:dyDescent="0.3">
      <c r="A22">
        <f t="shared" si="5"/>
        <v>16</v>
      </c>
      <c r="B22">
        <v>677757</v>
      </c>
      <c r="C22">
        <v>8537</v>
      </c>
      <c r="D22" t="s">
        <v>61</v>
      </c>
      <c r="E22">
        <v>2016</v>
      </c>
      <c r="F22" t="s">
        <v>21</v>
      </c>
      <c r="G22" t="s">
        <v>28</v>
      </c>
      <c r="H22">
        <v>0</v>
      </c>
      <c r="I22" s="3">
        <v>0</v>
      </c>
      <c r="J22" s="3">
        <v>0</v>
      </c>
      <c r="K22" s="4">
        <f t="shared" si="0"/>
        <v>0</v>
      </c>
      <c r="L22" s="3">
        <v>0</v>
      </c>
      <c r="M22" s="3">
        <v>0</v>
      </c>
      <c r="N22" s="3">
        <v>0</v>
      </c>
      <c r="O22" s="4">
        <f t="shared" si="1"/>
        <v>0</v>
      </c>
      <c r="P22" s="3">
        <v>0</v>
      </c>
      <c r="Q22" s="3">
        <v>0</v>
      </c>
      <c r="R22" s="3">
        <v>0</v>
      </c>
      <c r="S22" s="4">
        <f t="shared" si="2"/>
        <v>0</v>
      </c>
      <c r="T22" s="3">
        <v>2</v>
      </c>
      <c r="U22" s="3">
        <v>5.0999999999999996</v>
      </c>
      <c r="V22" s="3">
        <v>0</v>
      </c>
      <c r="W22" s="4">
        <f t="shared" si="3"/>
        <v>7.1</v>
      </c>
      <c r="X22" s="3">
        <f t="shared" si="4"/>
        <v>7.1</v>
      </c>
      <c r="Y22" s="4"/>
    </row>
    <row r="23" spans="1:25" x14ac:dyDescent="0.3">
      <c r="A23">
        <f t="shared" si="5"/>
        <v>17</v>
      </c>
      <c r="B23">
        <v>459574</v>
      </c>
      <c r="C23">
        <v>8537</v>
      </c>
      <c r="D23" t="s">
        <v>63</v>
      </c>
      <c r="E23">
        <v>2015</v>
      </c>
      <c r="F23" t="s">
        <v>21</v>
      </c>
      <c r="G23" t="s">
        <v>28</v>
      </c>
      <c r="H23">
        <v>0</v>
      </c>
      <c r="I23" s="3">
        <v>0</v>
      </c>
      <c r="J23" s="3">
        <v>0</v>
      </c>
      <c r="K23" s="4">
        <f t="shared" si="0"/>
        <v>0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0</v>
      </c>
      <c r="Q23" s="3">
        <v>0</v>
      </c>
      <c r="R23" s="3">
        <v>0</v>
      </c>
      <c r="S23" s="4">
        <f t="shared" si="2"/>
        <v>0</v>
      </c>
      <c r="T23" s="3">
        <v>2</v>
      </c>
      <c r="U23" s="3">
        <v>5</v>
      </c>
      <c r="V23" s="3">
        <v>0</v>
      </c>
      <c r="W23" s="4">
        <f t="shared" si="3"/>
        <v>7</v>
      </c>
      <c r="X23" s="3">
        <f t="shared" si="4"/>
        <v>7</v>
      </c>
      <c r="Y23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A23">
    <sortCondition descending="1" ref="X7:X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9"/>
  <sheetViews>
    <sheetView topLeftCell="A4" workbookViewId="0">
      <selection activeCell="Y25" sqref="Y25"/>
    </sheetView>
  </sheetViews>
  <sheetFormatPr defaultRowHeight="14.4" x14ac:dyDescent="0.3"/>
  <cols>
    <col min="1" max="1" width="3.6640625" customWidth="1"/>
    <col min="2" max="3" width="0.109375" customWidth="1"/>
    <col min="4" max="4" width="17.44140625" customWidth="1"/>
    <col min="5" max="5" width="6.109375" customWidth="1"/>
    <col min="6" max="6" width="11.5546875" customWidth="1"/>
    <col min="7" max="7" width="6.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" x14ac:dyDescent="0.35">
      <c r="D1" s="7" t="s">
        <v>113</v>
      </c>
      <c r="E1" s="1"/>
    </row>
    <row r="2" spans="1:27" ht="18" x14ac:dyDescent="0.35">
      <c r="D2" s="8">
        <v>45245</v>
      </c>
      <c r="E2" s="1"/>
    </row>
    <row r="3" spans="1:27" ht="18" x14ac:dyDescent="0.35">
      <c r="D3" t="s">
        <v>66</v>
      </c>
      <c r="E3" s="1"/>
    </row>
    <row r="6" spans="1:27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">
      <c r="A7">
        <v>1</v>
      </c>
      <c r="B7">
        <v>126796</v>
      </c>
      <c r="C7">
        <v>8537</v>
      </c>
      <c r="D7" t="s">
        <v>89</v>
      </c>
      <c r="E7">
        <v>2017</v>
      </c>
      <c r="F7" t="s">
        <v>21</v>
      </c>
      <c r="G7" t="s">
        <v>28</v>
      </c>
      <c r="H7">
        <v>0</v>
      </c>
      <c r="I7" s="3">
        <v>0</v>
      </c>
      <c r="J7" s="3">
        <v>0</v>
      </c>
      <c r="K7" s="4">
        <f t="shared" ref="K7:K29" si="0">H7+I7-J7</f>
        <v>0</v>
      </c>
      <c r="L7" s="3">
        <v>0</v>
      </c>
      <c r="M7" s="3">
        <v>0</v>
      </c>
      <c r="N7" s="3">
        <v>0</v>
      </c>
      <c r="O7" s="4">
        <f t="shared" ref="O7:O29" si="1">L7+M7-N7</f>
        <v>0</v>
      </c>
      <c r="P7" s="3">
        <v>0</v>
      </c>
      <c r="Q7" s="3">
        <v>0</v>
      </c>
      <c r="R7" s="3">
        <v>0</v>
      </c>
      <c r="S7" s="4">
        <f t="shared" ref="S7:S29" si="2">P7+Q7-R7</f>
        <v>0</v>
      </c>
      <c r="T7" s="3">
        <v>2.5</v>
      </c>
      <c r="U7" s="3">
        <v>8.8000000000000007</v>
      </c>
      <c r="V7" s="3">
        <v>0</v>
      </c>
      <c r="W7" s="4">
        <f t="shared" ref="W7:W24" si="3">T7+U7-V7</f>
        <v>11.3</v>
      </c>
      <c r="X7" s="3">
        <f t="shared" ref="X7:X29" si="4">K7+O7+S7+W7</f>
        <v>11.3</v>
      </c>
      <c r="Y7" s="4"/>
    </row>
    <row r="8" spans="1:27" x14ac:dyDescent="0.3">
      <c r="A8">
        <f>A7+1</f>
        <v>2</v>
      </c>
      <c r="B8">
        <v>775992</v>
      </c>
      <c r="C8">
        <v>8537</v>
      </c>
      <c r="D8" t="s">
        <v>79</v>
      </c>
      <c r="E8">
        <v>2018</v>
      </c>
      <c r="F8" t="s">
        <v>21</v>
      </c>
      <c r="G8" t="s">
        <v>28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0</v>
      </c>
      <c r="Q8" s="3">
        <v>0</v>
      </c>
      <c r="R8" s="3">
        <v>0</v>
      </c>
      <c r="S8" s="4">
        <f t="shared" si="2"/>
        <v>0</v>
      </c>
      <c r="T8" s="3">
        <v>2.5</v>
      </c>
      <c r="U8" s="3">
        <v>8</v>
      </c>
      <c r="V8" s="3">
        <v>0</v>
      </c>
      <c r="W8" s="4">
        <f t="shared" si="3"/>
        <v>10.5</v>
      </c>
      <c r="X8" s="3">
        <f t="shared" si="4"/>
        <v>10.5</v>
      </c>
      <c r="Y8" s="4"/>
    </row>
    <row r="9" spans="1:27" x14ac:dyDescent="0.3">
      <c r="A9">
        <f t="shared" ref="A9:A29" si="5">A8+1</f>
        <v>3</v>
      </c>
      <c r="B9">
        <v>985751</v>
      </c>
      <c r="C9">
        <v>8537</v>
      </c>
      <c r="D9" t="s">
        <v>86</v>
      </c>
      <c r="E9">
        <v>2017</v>
      </c>
      <c r="F9" t="s">
        <v>21</v>
      </c>
      <c r="G9" t="s">
        <v>28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0</v>
      </c>
      <c r="Q9" s="3">
        <v>0</v>
      </c>
      <c r="R9" s="3">
        <v>0</v>
      </c>
      <c r="S9" s="4">
        <f t="shared" si="2"/>
        <v>0</v>
      </c>
      <c r="T9" s="3">
        <v>2.5</v>
      </c>
      <c r="U9" s="3">
        <v>7.7</v>
      </c>
      <c r="V9" s="3">
        <v>0</v>
      </c>
      <c r="W9" s="4">
        <f t="shared" si="3"/>
        <v>10.199999999999999</v>
      </c>
      <c r="X9" s="3">
        <f t="shared" si="4"/>
        <v>10.199999999999999</v>
      </c>
      <c r="Y9" s="4"/>
    </row>
    <row r="10" spans="1:27" x14ac:dyDescent="0.3">
      <c r="A10">
        <f t="shared" si="5"/>
        <v>4</v>
      </c>
      <c r="B10">
        <v>308273</v>
      </c>
      <c r="C10">
        <v>8537</v>
      </c>
      <c r="D10" t="s">
        <v>68</v>
      </c>
      <c r="E10">
        <v>2017</v>
      </c>
      <c r="F10" t="s">
        <v>21</v>
      </c>
      <c r="G10" t="s">
        <v>28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0</v>
      </c>
      <c r="Q10" s="3">
        <v>0</v>
      </c>
      <c r="R10" s="3">
        <v>0</v>
      </c>
      <c r="S10" s="4">
        <f t="shared" si="2"/>
        <v>0</v>
      </c>
      <c r="T10" s="3">
        <v>2.5</v>
      </c>
      <c r="U10" s="3">
        <v>7.5</v>
      </c>
      <c r="V10" s="3">
        <v>0</v>
      </c>
      <c r="W10" s="4">
        <f t="shared" si="3"/>
        <v>10</v>
      </c>
      <c r="X10" s="3">
        <f t="shared" si="4"/>
        <v>10</v>
      </c>
      <c r="Y10" s="4"/>
    </row>
    <row r="11" spans="1:27" x14ac:dyDescent="0.3">
      <c r="A11">
        <f t="shared" si="5"/>
        <v>5</v>
      </c>
      <c r="B11">
        <v>906729</v>
      </c>
      <c r="C11">
        <v>8537</v>
      </c>
      <c r="D11" t="s">
        <v>67</v>
      </c>
      <c r="E11">
        <v>2018</v>
      </c>
      <c r="F11" t="s">
        <v>21</v>
      </c>
      <c r="G11" t="s">
        <v>28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0</v>
      </c>
      <c r="Q11" s="3">
        <v>0</v>
      </c>
      <c r="R11" s="3">
        <v>0</v>
      </c>
      <c r="S11" s="4">
        <f t="shared" si="2"/>
        <v>0</v>
      </c>
      <c r="T11" s="3">
        <v>2.5</v>
      </c>
      <c r="U11" s="3">
        <v>7.3</v>
      </c>
      <c r="V11" s="3">
        <v>0</v>
      </c>
      <c r="W11" s="4">
        <f t="shared" si="3"/>
        <v>9.8000000000000007</v>
      </c>
      <c r="X11" s="3">
        <f t="shared" si="4"/>
        <v>9.8000000000000007</v>
      </c>
      <c r="Y11" s="4"/>
    </row>
    <row r="12" spans="1:27" x14ac:dyDescent="0.3">
      <c r="A12">
        <f t="shared" si="5"/>
        <v>6</v>
      </c>
      <c r="B12">
        <v>981270</v>
      </c>
      <c r="C12">
        <v>8537</v>
      </c>
      <c r="D12" t="s">
        <v>69</v>
      </c>
      <c r="E12">
        <v>2018</v>
      </c>
      <c r="F12" t="s">
        <v>21</v>
      </c>
      <c r="G12" t="s">
        <v>28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0</v>
      </c>
      <c r="Q12" s="3">
        <v>0</v>
      </c>
      <c r="R12" s="3">
        <v>0</v>
      </c>
      <c r="S12" s="4">
        <f t="shared" si="2"/>
        <v>0</v>
      </c>
      <c r="T12" s="3">
        <v>2.5</v>
      </c>
      <c r="U12" s="3">
        <v>7.1</v>
      </c>
      <c r="V12" s="3">
        <v>0</v>
      </c>
      <c r="W12" s="4">
        <f t="shared" si="3"/>
        <v>9.6</v>
      </c>
      <c r="X12" s="3">
        <f t="shared" si="4"/>
        <v>9.6</v>
      </c>
      <c r="Y12" s="4"/>
    </row>
    <row r="13" spans="1:27" x14ac:dyDescent="0.3">
      <c r="A13">
        <f t="shared" si="5"/>
        <v>7</v>
      </c>
      <c r="B13">
        <v>445750</v>
      </c>
      <c r="C13">
        <v>8537</v>
      </c>
      <c r="D13" t="s">
        <v>77</v>
      </c>
      <c r="E13">
        <v>2017</v>
      </c>
      <c r="F13" t="s">
        <v>21</v>
      </c>
      <c r="G13" t="s">
        <v>28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0</v>
      </c>
      <c r="Q13" s="3">
        <v>0</v>
      </c>
      <c r="R13" s="3">
        <v>0</v>
      </c>
      <c r="S13" s="4">
        <f t="shared" si="2"/>
        <v>0</v>
      </c>
      <c r="T13" s="3">
        <v>2.5</v>
      </c>
      <c r="U13" s="3">
        <v>6.7</v>
      </c>
      <c r="V13" s="3">
        <v>0</v>
      </c>
      <c r="W13" s="4">
        <f t="shared" si="3"/>
        <v>9.1999999999999993</v>
      </c>
      <c r="X13" s="3">
        <f t="shared" si="4"/>
        <v>9.1999999999999993</v>
      </c>
      <c r="Y13" s="4"/>
    </row>
    <row r="14" spans="1:27" x14ac:dyDescent="0.3">
      <c r="A14">
        <f t="shared" si="5"/>
        <v>8</v>
      </c>
      <c r="B14">
        <v>763750</v>
      </c>
      <c r="C14">
        <v>8537</v>
      </c>
      <c r="D14" t="s">
        <v>72</v>
      </c>
      <c r="E14">
        <v>2017</v>
      </c>
      <c r="F14" t="s">
        <v>21</v>
      </c>
      <c r="G14" t="s">
        <v>28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0</v>
      </c>
      <c r="Q14" s="3">
        <v>0</v>
      </c>
      <c r="R14" s="3">
        <v>0</v>
      </c>
      <c r="S14" s="4">
        <f t="shared" si="2"/>
        <v>0</v>
      </c>
      <c r="T14" s="3">
        <v>2.5</v>
      </c>
      <c r="U14" s="3">
        <v>6.5</v>
      </c>
      <c r="V14" s="3">
        <v>0</v>
      </c>
      <c r="W14" s="4">
        <f t="shared" si="3"/>
        <v>9</v>
      </c>
      <c r="X14" s="3">
        <f t="shared" si="4"/>
        <v>9</v>
      </c>
      <c r="Y14" s="4"/>
    </row>
    <row r="15" spans="1:27" x14ac:dyDescent="0.3">
      <c r="A15">
        <f t="shared" si="5"/>
        <v>9</v>
      </c>
      <c r="B15">
        <v>747331</v>
      </c>
      <c r="C15">
        <v>8537</v>
      </c>
      <c r="D15" t="s">
        <v>88</v>
      </c>
      <c r="E15">
        <v>2018</v>
      </c>
      <c r="F15" t="s">
        <v>21</v>
      </c>
      <c r="G15" t="s">
        <v>28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0</v>
      </c>
      <c r="Q15" s="3">
        <v>0</v>
      </c>
      <c r="R15" s="3">
        <v>0</v>
      </c>
      <c r="S15" s="4">
        <f t="shared" si="2"/>
        <v>0</v>
      </c>
      <c r="T15" s="3">
        <v>2.5</v>
      </c>
      <c r="U15" s="3">
        <v>6.45</v>
      </c>
      <c r="V15" s="3">
        <v>0</v>
      </c>
      <c r="W15" s="4">
        <f t="shared" si="3"/>
        <v>8.9499999999999993</v>
      </c>
      <c r="X15" s="3">
        <f t="shared" si="4"/>
        <v>8.9499999999999993</v>
      </c>
      <c r="Y15" s="4"/>
    </row>
    <row r="16" spans="1:27" x14ac:dyDescent="0.3">
      <c r="A16">
        <f t="shared" si="5"/>
        <v>10</v>
      </c>
      <c r="B16">
        <v>419612</v>
      </c>
      <c r="C16">
        <v>8537</v>
      </c>
      <c r="D16" t="s">
        <v>76</v>
      </c>
      <c r="E16">
        <v>2018</v>
      </c>
      <c r="F16" t="s">
        <v>21</v>
      </c>
      <c r="G16" t="s">
        <v>28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0</v>
      </c>
      <c r="Q16" s="3">
        <v>0</v>
      </c>
      <c r="R16" s="3">
        <v>0</v>
      </c>
      <c r="S16" s="4">
        <f t="shared" si="2"/>
        <v>0</v>
      </c>
      <c r="T16" s="3">
        <v>2.5</v>
      </c>
      <c r="U16" s="3">
        <v>6.4</v>
      </c>
      <c r="V16" s="3">
        <v>0</v>
      </c>
      <c r="W16" s="4">
        <f t="shared" si="3"/>
        <v>8.9</v>
      </c>
      <c r="X16" s="3">
        <f t="shared" si="4"/>
        <v>8.9</v>
      </c>
      <c r="Y16" s="4"/>
    </row>
    <row r="17" spans="1:25" x14ac:dyDescent="0.3">
      <c r="A17">
        <f t="shared" si="5"/>
        <v>11</v>
      </c>
      <c r="B17">
        <v>958154</v>
      </c>
      <c r="C17">
        <v>8537</v>
      </c>
      <c r="D17" t="s">
        <v>83</v>
      </c>
      <c r="E17">
        <v>2018</v>
      </c>
      <c r="F17" t="s">
        <v>21</v>
      </c>
      <c r="G17" t="s">
        <v>28</v>
      </c>
      <c r="H17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0</v>
      </c>
      <c r="Q17" s="3">
        <v>0</v>
      </c>
      <c r="R17" s="3">
        <v>0</v>
      </c>
      <c r="S17" s="4">
        <f t="shared" si="2"/>
        <v>0</v>
      </c>
      <c r="T17" s="3">
        <v>2.5</v>
      </c>
      <c r="U17" s="3">
        <v>6.4</v>
      </c>
      <c r="V17" s="3">
        <v>0</v>
      </c>
      <c r="W17" s="4">
        <f t="shared" si="3"/>
        <v>8.9</v>
      </c>
      <c r="X17" s="3">
        <f t="shared" si="4"/>
        <v>8.9</v>
      </c>
      <c r="Y17" s="4"/>
    </row>
    <row r="18" spans="1:25" x14ac:dyDescent="0.3">
      <c r="A18">
        <f t="shared" si="5"/>
        <v>12</v>
      </c>
      <c r="B18">
        <v>979927</v>
      </c>
      <c r="C18">
        <v>8537</v>
      </c>
      <c r="D18" t="s">
        <v>84</v>
      </c>
      <c r="E18">
        <v>2017</v>
      </c>
      <c r="F18" t="s">
        <v>21</v>
      </c>
      <c r="G18" t="s">
        <v>28</v>
      </c>
      <c r="H18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0</v>
      </c>
      <c r="Q18" s="3">
        <v>0</v>
      </c>
      <c r="R18" s="3">
        <v>0</v>
      </c>
      <c r="S18" s="4">
        <f t="shared" si="2"/>
        <v>0</v>
      </c>
      <c r="T18" s="3">
        <v>2.5</v>
      </c>
      <c r="U18" s="3">
        <v>6.33</v>
      </c>
      <c r="V18" s="3">
        <v>0</v>
      </c>
      <c r="W18" s="4">
        <f t="shared" si="3"/>
        <v>8.83</v>
      </c>
      <c r="X18" s="3">
        <f t="shared" si="4"/>
        <v>8.83</v>
      </c>
      <c r="Y18" s="4"/>
    </row>
    <row r="19" spans="1:25" x14ac:dyDescent="0.3">
      <c r="A19">
        <f t="shared" si="5"/>
        <v>13</v>
      </c>
      <c r="B19">
        <v>909574</v>
      </c>
      <c r="C19">
        <v>8537</v>
      </c>
      <c r="D19" t="s">
        <v>73</v>
      </c>
      <c r="E19">
        <v>2018</v>
      </c>
      <c r="F19" t="s">
        <v>21</v>
      </c>
      <c r="G19" t="s">
        <v>28</v>
      </c>
      <c r="H19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0</v>
      </c>
      <c r="Q19" s="3">
        <v>0</v>
      </c>
      <c r="R19" s="3">
        <v>0</v>
      </c>
      <c r="S19" s="4">
        <f t="shared" si="2"/>
        <v>0</v>
      </c>
      <c r="T19" s="3">
        <v>2.5</v>
      </c>
      <c r="U19" s="3">
        <v>6.3</v>
      </c>
      <c r="V19" s="3">
        <v>0</v>
      </c>
      <c r="W19" s="4">
        <f t="shared" si="3"/>
        <v>8.8000000000000007</v>
      </c>
      <c r="X19" s="3">
        <f t="shared" si="4"/>
        <v>8.8000000000000007</v>
      </c>
      <c r="Y19" s="4"/>
    </row>
    <row r="20" spans="1:25" x14ac:dyDescent="0.3">
      <c r="A20">
        <f t="shared" si="5"/>
        <v>14</v>
      </c>
      <c r="B20">
        <v>560341</v>
      </c>
      <c r="C20">
        <v>8537</v>
      </c>
      <c r="D20" t="s">
        <v>75</v>
      </c>
      <c r="E20">
        <v>2017</v>
      </c>
      <c r="F20" t="s">
        <v>21</v>
      </c>
      <c r="G20" t="s">
        <v>28</v>
      </c>
      <c r="H20">
        <v>0</v>
      </c>
      <c r="I20" s="3">
        <v>0</v>
      </c>
      <c r="J20" s="3">
        <v>0</v>
      </c>
      <c r="K20" s="4">
        <f t="shared" si="0"/>
        <v>0</v>
      </c>
      <c r="L20" s="3">
        <v>0</v>
      </c>
      <c r="M20" s="3">
        <v>0</v>
      </c>
      <c r="N20" s="3">
        <v>0</v>
      </c>
      <c r="O20" s="4">
        <f t="shared" si="1"/>
        <v>0</v>
      </c>
      <c r="P20" s="3">
        <v>0</v>
      </c>
      <c r="Q20" s="3">
        <v>0</v>
      </c>
      <c r="R20" s="3">
        <v>0</v>
      </c>
      <c r="S20" s="4">
        <f t="shared" si="2"/>
        <v>0</v>
      </c>
      <c r="T20" s="3">
        <v>2.5</v>
      </c>
      <c r="U20" s="3">
        <v>6.3</v>
      </c>
      <c r="V20" s="3">
        <v>0</v>
      </c>
      <c r="W20" s="4">
        <f t="shared" si="3"/>
        <v>8.8000000000000007</v>
      </c>
      <c r="X20" s="3">
        <f t="shared" si="4"/>
        <v>8.8000000000000007</v>
      </c>
      <c r="Y20" s="4"/>
    </row>
    <row r="21" spans="1:25" x14ac:dyDescent="0.3">
      <c r="A21">
        <f t="shared" si="5"/>
        <v>15</v>
      </c>
      <c r="B21">
        <v>396288</v>
      </c>
      <c r="C21">
        <v>8537</v>
      </c>
      <c r="D21" t="s">
        <v>82</v>
      </c>
      <c r="E21">
        <v>2017</v>
      </c>
      <c r="F21" t="s">
        <v>21</v>
      </c>
      <c r="G21" t="s">
        <v>28</v>
      </c>
      <c r="H21">
        <v>0</v>
      </c>
      <c r="I21" s="3">
        <v>0</v>
      </c>
      <c r="J21" s="3">
        <v>0</v>
      </c>
      <c r="K21" s="4">
        <f t="shared" si="0"/>
        <v>0</v>
      </c>
      <c r="L21" s="3">
        <v>0</v>
      </c>
      <c r="M21" s="3">
        <v>0</v>
      </c>
      <c r="N21" s="3">
        <v>0</v>
      </c>
      <c r="O21" s="4">
        <f t="shared" si="1"/>
        <v>0</v>
      </c>
      <c r="P21" s="3">
        <v>0</v>
      </c>
      <c r="Q21" s="3">
        <v>0</v>
      </c>
      <c r="R21" s="3">
        <v>0</v>
      </c>
      <c r="S21" s="4">
        <f t="shared" si="2"/>
        <v>0</v>
      </c>
      <c r="T21" s="3">
        <v>2.5</v>
      </c>
      <c r="U21" s="3">
        <v>6.3</v>
      </c>
      <c r="V21" s="3">
        <v>0</v>
      </c>
      <c r="W21" s="4">
        <f t="shared" si="3"/>
        <v>8.8000000000000007</v>
      </c>
      <c r="X21" s="3">
        <f t="shared" si="4"/>
        <v>8.8000000000000007</v>
      </c>
      <c r="Y21" s="4"/>
    </row>
    <row r="22" spans="1:25" x14ac:dyDescent="0.3">
      <c r="A22">
        <f t="shared" si="5"/>
        <v>16</v>
      </c>
      <c r="B22">
        <v>591366</v>
      </c>
      <c r="C22">
        <v>8537</v>
      </c>
      <c r="D22" t="s">
        <v>71</v>
      </c>
      <c r="E22">
        <v>2019</v>
      </c>
      <c r="F22" t="s">
        <v>21</v>
      </c>
      <c r="G22" t="s">
        <v>28</v>
      </c>
      <c r="H22">
        <v>0</v>
      </c>
      <c r="I22" s="3">
        <v>0</v>
      </c>
      <c r="J22" s="3">
        <v>0</v>
      </c>
      <c r="K22" s="4">
        <f t="shared" si="0"/>
        <v>0</v>
      </c>
      <c r="L22" s="3">
        <v>0</v>
      </c>
      <c r="M22" s="3">
        <v>0</v>
      </c>
      <c r="N22" s="3">
        <v>0</v>
      </c>
      <c r="O22" s="4">
        <f t="shared" si="1"/>
        <v>0</v>
      </c>
      <c r="P22" s="3">
        <v>0</v>
      </c>
      <c r="Q22" s="3">
        <v>0</v>
      </c>
      <c r="R22" s="3">
        <v>0</v>
      </c>
      <c r="S22" s="4">
        <f t="shared" si="2"/>
        <v>0</v>
      </c>
      <c r="T22" s="3">
        <v>2.5</v>
      </c>
      <c r="U22" s="3">
        <v>6.2</v>
      </c>
      <c r="V22" s="3">
        <v>0</v>
      </c>
      <c r="W22" s="4">
        <f t="shared" si="3"/>
        <v>8.6999999999999993</v>
      </c>
      <c r="X22" s="3">
        <f t="shared" si="4"/>
        <v>8.6999999999999993</v>
      </c>
      <c r="Y22" s="4"/>
    </row>
    <row r="23" spans="1:25" x14ac:dyDescent="0.3">
      <c r="A23">
        <f t="shared" si="5"/>
        <v>17</v>
      </c>
      <c r="B23">
        <v>689141</v>
      </c>
      <c r="C23">
        <v>8537</v>
      </c>
      <c r="D23" t="s">
        <v>81</v>
      </c>
      <c r="E23">
        <v>2017</v>
      </c>
      <c r="F23" t="s">
        <v>21</v>
      </c>
      <c r="G23" t="s">
        <v>28</v>
      </c>
      <c r="H23">
        <v>0</v>
      </c>
      <c r="I23" s="3">
        <v>0</v>
      </c>
      <c r="J23" s="3">
        <v>0</v>
      </c>
      <c r="K23" s="4">
        <f t="shared" si="0"/>
        <v>0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0</v>
      </c>
      <c r="Q23" s="3">
        <v>0</v>
      </c>
      <c r="R23" s="3">
        <v>0</v>
      </c>
      <c r="S23" s="4">
        <f t="shared" si="2"/>
        <v>0</v>
      </c>
      <c r="T23" s="3">
        <v>2.5</v>
      </c>
      <c r="U23" s="3">
        <v>6.2</v>
      </c>
      <c r="V23" s="3">
        <v>0</v>
      </c>
      <c r="W23" s="4">
        <f t="shared" si="3"/>
        <v>8.6999999999999993</v>
      </c>
      <c r="X23" s="3">
        <f t="shared" si="4"/>
        <v>8.6999999999999993</v>
      </c>
      <c r="Y23" s="4"/>
    </row>
    <row r="24" spans="1:25" x14ac:dyDescent="0.3">
      <c r="A24">
        <f t="shared" si="5"/>
        <v>18</v>
      </c>
      <c r="B24">
        <v>943882</v>
      </c>
      <c r="C24">
        <v>8537</v>
      </c>
      <c r="D24" t="s">
        <v>85</v>
      </c>
      <c r="E24">
        <v>2017</v>
      </c>
      <c r="F24" t="s">
        <v>21</v>
      </c>
      <c r="G24" t="s">
        <v>28</v>
      </c>
      <c r="H24">
        <v>0</v>
      </c>
      <c r="I24" s="3">
        <v>0</v>
      </c>
      <c r="J24" s="3">
        <v>0</v>
      </c>
      <c r="K24" s="4">
        <f t="shared" si="0"/>
        <v>0</v>
      </c>
      <c r="L24" s="3">
        <v>0</v>
      </c>
      <c r="M24" s="3">
        <v>0</v>
      </c>
      <c r="N24" s="3">
        <v>0</v>
      </c>
      <c r="O24" s="4">
        <f t="shared" si="1"/>
        <v>0</v>
      </c>
      <c r="P24" s="3">
        <v>0</v>
      </c>
      <c r="Q24" s="3">
        <v>0</v>
      </c>
      <c r="R24" s="3">
        <v>0</v>
      </c>
      <c r="S24" s="4">
        <f t="shared" si="2"/>
        <v>0</v>
      </c>
      <c r="T24" s="3">
        <v>2.5</v>
      </c>
      <c r="U24" s="3">
        <v>6.15</v>
      </c>
      <c r="V24" s="3">
        <v>0</v>
      </c>
      <c r="W24" s="4">
        <f t="shared" si="3"/>
        <v>8.65</v>
      </c>
      <c r="X24" s="3">
        <f t="shared" si="4"/>
        <v>8.65</v>
      </c>
      <c r="Y24" s="4"/>
    </row>
    <row r="25" spans="1:25" x14ac:dyDescent="0.3">
      <c r="A25">
        <f t="shared" si="5"/>
        <v>19</v>
      </c>
      <c r="B25">
        <v>733313</v>
      </c>
      <c r="C25">
        <v>8537</v>
      </c>
      <c r="D25" t="s">
        <v>80</v>
      </c>
      <c r="E25">
        <v>2019</v>
      </c>
      <c r="F25" t="s">
        <v>21</v>
      </c>
      <c r="G25" t="s">
        <v>28</v>
      </c>
      <c r="H25">
        <v>0</v>
      </c>
      <c r="I25" s="3">
        <v>0</v>
      </c>
      <c r="J25" s="3">
        <v>0</v>
      </c>
      <c r="K25" s="4">
        <f t="shared" si="0"/>
        <v>0</v>
      </c>
      <c r="L25" s="3">
        <v>0</v>
      </c>
      <c r="M25" s="3">
        <v>0</v>
      </c>
      <c r="N25" s="3">
        <v>0</v>
      </c>
      <c r="O25" s="4">
        <f t="shared" si="1"/>
        <v>0</v>
      </c>
      <c r="P25" s="3">
        <v>0</v>
      </c>
      <c r="Q25" s="3">
        <v>0</v>
      </c>
      <c r="R25" s="3">
        <v>0</v>
      </c>
      <c r="S25" s="4">
        <f t="shared" si="2"/>
        <v>0</v>
      </c>
      <c r="T25" s="3">
        <v>2.5</v>
      </c>
      <c r="U25" s="3">
        <v>6</v>
      </c>
      <c r="V25" s="3">
        <v>0</v>
      </c>
      <c r="W25" s="4">
        <v>8.6300000000000008</v>
      </c>
      <c r="X25" s="3">
        <f t="shared" si="4"/>
        <v>8.6300000000000008</v>
      </c>
      <c r="Y25" s="4"/>
    </row>
    <row r="26" spans="1:25" x14ac:dyDescent="0.3">
      <c r="A26">
        <f t="shared" si="5"/>
        <v>20</v>
      </c>
      <c r="B26">
        <v>564357</v>
      </c>
      <c r="C26">
        <v>8537</v>
      </c>
      <c r="D26" t="s">
        <v>70</v>
      </c>
      <c r="E26">
        <v>2017</v>
      </c>
      <c r="F26" t="s">
        <v>21</v>
      </c>
      <c r="G26" t="s">
        <v>28</v>
      </c>
      <c r="H26">
        <v>0</v>
      </c>
      <c r="I26" s="3">
        <v>0</v>
      </c>
      <c r="J26" s="3">
        <v>0</v>
      </c>
      <c r="K26" s="4">
        <f t="shared" si="0"/>
        <v>0</v>
      </c>
      <c r="L26" s="3">
        <v>0</v>
      </c>
      <c r="M26" s="3">
        <v>0</v>
      </c>
      <c r="N26" s="3">
        <v>0</v>
      </c>
      <c r="O26" s="4">
        <f t="shared" si="1"/>
        <v>0</v>
      </c>
      <c r="P26" s="3">
        <v>0</v>
      </c>
      <c r="Q26" s="3">
        <v>0</v>
      </c>
      <c r="R26" s="3">
        <v>0</v>
      </c>
      <c r="S26" s="4">
        <f t="shared" si="2"/>
        <v>0</v>
      </c>
      <c r="T26" s="3">
        <v>2.5</v>
      </c>
      <c r="U26" s="3">
        <v>6.1</v>
      </c>
      <c r="V26" s="3">
        <v>0</v>
      </c>
      <c r="W26" s="4">
        <f>T26+U26-V26</f>
        <v>8.6</v>
      </c>
      <c r="X26" s="3">
        <f t="shared" si="4"/>
        <v>8.6</v>
      </c>
      <c r="Y26" s="4"/>
    </row>
    <row r="27" spans="1:25" x14ac:dyDescent="0.3">
      <c r="A27">
        <f t="shared" si="5"/>
        <v>21</v>
      </c>
      <c r="B27">
        <v>147164</v>
      </c>
      <c r="C27">
        <v>8537</v>
      </c>
      <c r="D27" t="s">
        <v>74</v>
      </c>
      <c r="E27">
        <v>2018</v>
      </c>
      <c r="F27" t="s">
        <v>21</v>
      </c>
      <c r="G27" t="s">
        <v>28</v>
      </c>
      <c r="H27">
        <v>0</v>
      </c>
      <c r="I27" s="3">
        <v>0</v>
      </c>
      <c r="J27" s="3">
        <v>0</v>
      </c>
      <c r="K27" s="4">
        <f t="shared" si="0"/>
        <v>0</v>
      </c>
      <c r="L27" s="3">
        <v>0</v>
      </c>
      <c r="M27" s="3">
        <v>0</v>
      </c>
      <c r="N27" s="3">
        <v>0</v>
      </c>
      <c r="O27" s="4">
        <f t="shared" si="1"/>
        <v>0</v>
      </c>
      <c r="P27" s="3">
        <v>0</v>
      </c>
      <c r="Q27" s="3">
        <v>0</v>
      </c>
      <c r="R27" s="3">
        <v>0</v>
      </c>
      <c r="S27" s="4">
        <f t="shared" si="2"/>
        <v>0</v>
      </c>
      <c r="T27" s="3">
        <v>2.5</v>
      </c>
      <c r="U27" s="3">
        <v>6.1</v>
      </c>
      <c r="V27" s="3">
        <v>0</v>
      </c>
      <c r="W27" s="4">
        <f>T27+U27-V27</f>
        <v>8.6</v>
      </c>
      <c r="X27" s="3">
        <f t="shared" si="4"/>
        <v>8.6</v>
      </c>
      <c r="Y27" s="4"/>
    </row>
    <row r="28" spans="1:25" x14ac:dyDescent="0.3">
      <c r="A28">
        <f t="shared" si="5"/>
        <v>22</v>
      </c>
      <c r="B28">
        <v>755997</v>
      </c>
      <c r="C28">
        <v>8537</v>
      </c>
      <c r="D28" t="s">
        <v>87</v>
      </c>
      <c r="E28">
        <v>2019</v>
      </c>
      <c r="F28" t="s">
        <v>21</v>
      </c>
      <c r="G28" t="s">
        <v>28</v>
      </c>
      <c r="H28">
        <v>0</v>
      </c>
      <c r="I28" s="3">
        <v>0</v>
      </c>
      <c r="J28" s="3">
        <v>0</v>
      </c>
      <c r="K28" s="4">
        <f t="shared" si="0"/>
        <v>0</v>
      </c>
      <c r="L28" s="3">
        <v>0</v>
      </c>
      <c r="M28" s="3">
        <v>0</v>
      </c>
      <c r="N28" s="3">
        <v>0</v>
      </c>
      <c r="O28" s="4">
        <f t="shared" si="1"/>
        <v>0</v>
      </c>
      <c r="P28" s="3">
        <v>0</v>
      </c>
      <c r="Q28" s="3">
        <v>0</v>
      </c>
      <c r="R28" s="3">
        <v>0</v>
      </c>
      <c r="S28" s="4">
        <f t="shared" si="2"/>
        <v>0</v>
      </c>
      <c r="T28" s="3">
        <v>2.5</v>
      </c>
      <c r="U28" s="3">
        <v>6.05</v>
      </c>
      <c r="V28" s="3">
        <v>0</v>
      </c>
      <c r="W28" s="4">
        <f>T28+U28-V28</f>
        <v>8.5500000000000007</v>
      </c>
      <c r="X28" s="3">
        <f t="shared" si="4"/>
        <v>8.5500000000000007</v>
      </c>
      <c r="Y28" s="4"/>
    </row>
    <row r="29" spans="1:25" x14ac:dyDescent="0.3">
      <c r="A29">
        <f t="shared" si="5"/>
        <v>23</v>
      </c>
      <c r="B29">
        <v>800015</v>
      </c>
      <c r="C29">
        <v>8537</v>
      </c>
      <c r="D29" t="s">
        <v>78</v>
      </c>
      <c r="E29">
        <v>2019</v>
      </c>
      <c r="F29" t="s">
        <v>21</v>
      </c>
      <c r="G29" t="s">
        <v>28</v>
      </c>
      <c r="H29">
        <v>0</v>
      </c>
      <c r="I29" s="3">
        <v>0</v>
      </c>
      <c r="J29" s="3">
        <v>0</v>
      </c>
      <c r="K29" s="4">
        <f t="shared" si="0"/>
        <v>0</v>
      </c>
      <c r="L29" s="3">
        <v>0</v>
      </c>
      <c r="M29" s="3">
        <v>0</v>
      </c>
      <c r="N29" s="3">
        <v>0</v>
      </c>
      <c r="O29" s="4">
        <f t="shared" si="1"/>
        <v>0</v>
      </c>
      <c r="P29" s="3">
        <v>0</v>
      </c>
      <c r="Q29" s="3">
        <v>0</v>
      </c>
      <c r="R29" s="3">
        <v>0</v>
      </c>
      <c r="S29" s="4">
        <f t="shared" si="2"/>
        <v>0</v>
      </c>
      <c r="T29" s="3">
        <v>2.5</v>
      </c>
      <c r="U29" s="3">
        <v>6</v>
      </c>
      <c r="V29" s="3">
        <v>0</v>
      </c>
      <c r="W29" s="4">
        <f>T29+U29-V29</f>
        <v>8.5</v>
      </c>
      <c r="X29" s="3">
        <f t="shared" si="4"/>
        <v>8.5</v>
      </c>
      <c r="Y29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8:AA29">
    <sortCondition descending="1" ref="X8:X2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1"/>
  <sheetViews>
    <sheetView workbookViewId="0">
      <selection activeCell="A7" sqref="A7:XFD11"/>
    </sheetView>
  </sheetViews>
  <sheetFormatPr defaultRowHeight="14.4" x14ac:dyDescent="0.3"/>
  <cols>
    <col min="1" max="1" width="4" customWidth="1"/>
    <col min="2" max="3" width="10" hidden="1" customWidth="1"/>
    <col min="4" max="4" width="15.44140625" customWidth="1"/>
    <col min="5" max="5" width="6.5546875" customWidth="1"/>
    <col min="6" max="6" width="4.109375" customWidth="1"/>
    <col min="7" max="7" width="9.44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" x14ac:dyDescent="0.35">
      <c r="D1" s="7" t="s">
        <v>113</v>
      </c>
      <c r="E1" s="1"/>
    </row>
    <row r="2" spans="1:35" ht="18" x14ac:dyDescent="0.35">
      <c r="D2" s="8">
        <v>45245</v>
      </c>
      <c r="E2" s="1"/>
    </row>
    <row r="3" spans="1:35" ht="18" x14ac:dyDescent="0.35">
      <c r="D3" t="s">
        <v>90</v>
      </c>
      <c r="E3" s="1"/>
    </row>
    <row r="6" spans="1:35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17</v>
      </c>
      <c r="L6" s="2" t="s">
        <v>11</v>
      </c>
      <c r="M6" s="2" t="s">
        <v>12</v>
      </c>
      <c r="N6" s="2" t="s">
        <v>13</v>
      </c>
      <c r="O6" s="2" t="s">
        <v>91</v>
      </c>
      <c r="P6" s="2" t="s">
        <v>11</v>
      </c>
      <c r="Q6" s="2" t="s">
        <v>12</v>
      </c>
      <c r="R6" s="2" t="s">
        <v>13</v>
      </c>
      <c r="S6" s="2" t="s">
        <v>92</v>
      </c>
      <c r="T6" s="2" t="s">
        <v>11</v>
      </c>
      <c r="U6" s="2" t="s">
        <v>12</v>
      </c>
      <c r="V6" s="2" t="s">
        <v>13</v>
      </c>
      <c r="W6" s="2" t="s">
        <v>14</v>
      </c>
      <c r="X6" s="2" t="s">
        <v>11</v>
      </c>
      <c r="Y6" s="2" t="s">
        <v>12</v>
      </c>
      <c r="Z6" s="2" t="s">
        <v>13</v>
      </c>
      <c r="AA6" s="2" t="s">
        <v>15</v>
      </c>
      <c r="AB6" s="2" t="s">
        <v>11</v>
      </c>
      <c r="AC6" s="2" t="s">
        <v>12</v>
      </c>
      <c r="AD6" s="2" t="s">
        <v>13</v>
      </c>
      <c r="AE6" s="2" t="s">
        <v>93</v>
      </c>
      <c r="AF6" s="2" t="s">
        <v>18</v>
      </c>
      <c r="AG6" s="2" t="s">
        <v>19</v>
      </c>
      <c r="AH6" s="2" t="s">
        <v>3</v>
      </c>
      <c r="AI6" s="2"/>
    </row>
    <row r="7" spans="1:35" x14ac:dyDescent="0.3">
      <c r="B7">
        <v>121413</v>
      </c>
      <c r="C7">
        <v>8537</v>
      </c>
      <c r="D7" t="s">
        <v>94</v>
      </c>
      <c r="E7">
        <v>2015</v>
      </c>
      <c r="F7" t="s">
        <v>21</v>
      </c>
      <c r="G7" t="s">
        <v>95</v>
      </c>
      <c r="H7">
        <v>2.2000000000000002</v>
      </c>
      <c r="I7" s="3">
        <v>8.1999999999999993</v>
      </c>
      <c r="J7" s="3">
        <v>0</v>
      </c>
      <c r="K7" s="4">
        <f>H7+I7-J7</f>
        <v>10.399999999999999</v>
      </c>
      <c r="L7" s="3">
        <v>0</v>
      </c>
      <c r="M7" s="3">
        <v>8.6</v>
      </c>
      <c r="N7" s="3">
        <v>0</v>
      </c>
      <c r="O7" s="4">
        <f>L7+M7-N7</f>
        <v>8.6</v>
      </c>
      <c r="P7" s="3">
        <v>1.2</v>
      </c>
      <c r="Q7" s="3">
        <v>10.6</v>
      </c>
      <c r="R7" s="3">
        <v>0</v>
      </c>
      <c r="S7" s="4">
        <f>P7+Q7-R7</f>
        <v>11.799999999999999</v>
      </c>
      <c r="T7" s="3">
        <v>1.6</v>
      </c>
      <c r="U7" s="3">
        <v>8.6</v>
      </c>
      <c r="V7" s="3">
        <v>0</v>
      </c>
      <c r="W7" s="4">
        <f>T7+U7-V7</f>
        <v>10.199999999999999</v>
      </c>
      <c r="X7" s="3">
        <v>0</v>
      </c>
      <c r="Y7" s="3">
        <v>10.1</v>
      </c>
      <c r="Z7" s="3">
        <v>0</v>
      </c>
      <c r="AA7" s="4">
        <f>X7+Y7-Z7</f>
        <v>10.1</v>
      </c>
      <c r="AB7" s="3">
        <v>0.6</v>
      </c>
      <c r="AC7" s="3">
        <v>10</v>
      </c>
      <c r="AD7" s="3">
        <v>0</v>
      </c>
      <c r="AE7" s="4">
        <f>AB7+AC7-AD7</f>
        <v>10.6</v>
      </c>
      <c r="AF7" s="3">
        <f>K7+O7+S7+W7+AA7+AE7</f>
        <v>61.7</v>
      </c>
      <c r="AG7" s="4"/>
    </row>
    <row r="8" spans="1:35" x14ac:dyDescent="0.3">
      <c r="B8">
        <v>654813</v>
      </c>
      <c r="C8">
        <v>8537</v>
      </c>
      <c r="D8" t="s">
        <v>96</v>
      </c>
      <c r="E8">
        <v>2015</v>
      </c>
      <c r="F8" t="s">
        <v>21</v>
      </c>
      <c r="G8" t="s">
        <v>97</v>
      </c>
      <c r="H8">
        <v>1.3</v>
      </c>
      <c r="I8" s="3">
        <v>7.5</v>
      </c>
      <c r="J8" s="3">
        <v>0</v>
      </c>
      <c r="K8" s="4">
        <f>H8+I8-J8</f>
        <v>8.8000000000000007</v>
      </c>
      <c r="L8" s="3">
        <v>0</v>
      </c>
      <c r="M8" s="3">
        <v>0</v>
      </c>
      <c r="N8" s="3">
        <v>0</v>
      </c>
      <c r="O8" s="4">
        <f>L8+M8-N8</f>
        <v>0</v>
      </c>
      <c r="P8" s="3">
        <v>0</v>
      </c>
      <c r="Q8" s="3">
        <v>0</v>
      </c>
      <c r="R8" s="3">
        <v>0</v>
      </c>
      <c r="S8" s="4">
        <f>P8+Q8-R8</f>
        <v>0</v>
      </c>
      <c r="T8" s="3">
        <v>0</v>
      </c>
      <c r="U8" s="3">
        <v>0</v>
      </c>
      <c r="V8" s="3">
        <v>0</v>
      </c>
      <c r="W8" s="4">
        <f>T8+U8-V8</f>
        <v>0</v>
      </c>
      <c r="X8" s="3">
        <v>0</v>
      </c>
      <c r="Y8" s="3">
        <v>0</v>
      </c>
      <c r="Z8" s="3">
        <v>0</v>
      </c>
      <c r="AA8" s="4">
        <f>X8+Y8-Z8</f>
        <v>0</v>
      </c>
      <c r="AB8" s="3">
        <v>0</v>
      </c>
      <c r="AC8" s="3">
        <v>0</v>
      </c>
      <c r="AD8" s="3">
        <v>0</v>
      </c>
      <c r="AE8" s="4">
        <f>AB8+AC8-AD8</f>
        <v>0</v>
      </c>
      <c r="AF8" s="3">
        <f>K8+O8+S8+W8+AA8+AE8</f>
        <v>8.8000000000000007</v>
      </c>
      <c r="AG8" s="4"/>
    </row>
    <row r="9" spans="1:35" x14ac:dyDescent="0.3">
      <c r="B9">
        <v>255707</v>
      </c>
      <c r="C9">
        <v>8537</v>
      </c>
      <c r="D9" t="s">
        <v>100</v>
      </c>
      <c r="E9">
        <v>2017</v>
      </c>
      <c r="F9" t="s">
        <v>21</v>
      </c>
      <c r="G9" t="s">
        <v>99</v>
      </c>
      <c r="H9">
        <v>1.2</v>
      </c>
      <c r="I9" s="3">
        <v>7.4</v>
      </c>
      <c r="J9" s="3">
        <v>0</v>
      </c>
      <c r="K9" s="4">
        <f>H9+I9-J9</f>
        <v>8.6</v>
      </c>
      <c r="L9" s="3">
        <v>0</v>
      </c>
      <c r="M9" s="3">
        <v>0</v>
      </c>
      <c r="N9" s="3">
        <v>0</v>
      </c>
      <c r="O9" s="4">
        <f>L9+M9-N9</f>
        <v>0</v>
      </c>
      <c r="P9" s="3">
        <v>0</v>
      </c>
      <c r="Q9" s="3">
        <v>0</v>
      </c>
      <c r="R9" s="3">
        <v>0</v>
      </c>
      <c r="S9" s="4">
        <f>P9+Q9-R9</f>
        <v>0</v>
      </c>
      <c r="T9" s="3">
        <v>0</v>
      </c>
      <c r="U9" s="3">
        <v>0</v>
      </c>
      <c r="V9" s="3">
        <v>0</v>
      </c>
      <c r="W9" s="4">
        <f>T9+U9-V9</f>
        <v>0</v>
      </c>
      <c r="X9" s="3">
        <v>0</v>
      </c>
      <c r="Y9" s="3">
        <v>0</v>
      </c>
      <c r="Z9" s="3">
        <v>0</v>
      </c>
      <c r="AA9" s="4">
        <f>X9+Y9-Z9</f>
        <v>0</v>
      </c>
      <c r="AB9" s="3">
        <v>0</v>
      </c>
      <c r="AC9" s="3">
        <v>0</v>
      </c>
      <c r="AD9" s="3">
        <v>0</v>
      </c>
      <c r="AE9" s="4">
        <f>AB9+AC9-AD9</f>
        <v>0</v>
      </c>
      <c r="AF9" s="3">
        <f>K9+O9+S9+W9+AA9+AE9</f>
        <v>8.6</v>
      </c>
      <c r="AG9" s="4"/>
    </row>
    <row r="10" spans="1:35" x14ac:dyDescent="0.3">
      <c r="B10">
        <v>896116</v>
      </c>
      <c r="C10">
        <v>8537</v>
      </c>
      <c r="D10" t="s">
        <v>98</v>
      </c>
      <c r="E10">
        <v>2017</v>
      </c>
      <c r="F10" t="s">
        <v>21</v>
      </c>
      <c r="G10" t="s">
        <v>99</v>
      </c>
      <c r="H10">
        <v>1.2</v>
      </c>
      <c r="I10" s="3">
        <v>7.3</v>
      </c>
      <c r="J10" s="3">
        <v>0</v>
      </c>
      <c r="K10" s="4">
        <f>H10+I10-J10</f>
        <v>8.5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0</v>
      </c>
      <c r="Q10" s="3">
        <v>0</v>
      </c>
      <c r="R10" s="3">
        <v>0</v>
      </c>
      <c r="S10" s="4">
        <f>P10+Q10-R10</f>
        <v>0</v>
      </c>
      <c r="T10" s="3">
        <v>0</v>
      </c>
      <c r="U10" s="3">
        <v>0</v>
      </c>
      <c r="V10" s="3">
        <v>0</v>
      </c>
      <c r="W10" s="4">
        <f>T10+U10-V10</f>
        <v>0</v>
      </c>
      <c r="X10" s="3">
        <v>0</v>
      </c>
      <c r="Y10" s="3">
        <v>0</v>
      </c>
      <c r="Z10" s="3">
        <v>0</v>
      </c>
      <c r="AA10" s="4">
        <f>X10+Y10-Z10</f>
        <v>0</v>
      </c>
      <c r="AB10" s="3">
        <v>0</v>
      </c>
      <c r="AC10" s="3">
        <v>0</v>
      </c>
      <c r="AD10" s="3">
        <v>0</v>
      </c>
      <c r="AE10" s="4">
        <f>AB10+AC10-AD10</f>
        <v>0</v>
      </c>
      <c r="AF10" s="3">
        <f>K10+O10+S10+W10+AA10+AE10</f>
        <v>8.5</v>
      </c>
      <c r="AG10" s="4"/>
    </row>
    <row r="11" spans="1:35" x14ac:dyDescent="0.3">
      <c r="B11">
        <v>567565</v>
      </c>
      <c r="C11">
        <v>8537</v>
      </c>
      <c r="D11" t="s">
        <v>101</v>
      </c>
      <c r="E11">
        <v>2017</v>
      </c>
      <c r="F11" t="s">
        <v>21</v>
      </c>
      <c r="G11" t="s">
        <v>99</v>
      </c>
      <c r="H11">
        <v>1.2</v>
      </c>
      <c r="I11" s="3">
        <v>7.2</v>
      </c>
      <c r="J11" s="3">
        <v>0</v>
      </c>
      <c r="K11" s="4">
        <f>H11+I11-J11</f>
        <v>8.4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0</v>
      </c>
      <c r="Q11" s="3">
        <v>0</v>
      </c>
      <c r="R11" s="3">
        <v>0</v>
      </c>
      <c r="S11" s="4">
        <f>P11+Q11-R11</f>
        <v>0</v>
      </c>
      <c r="T11" s="3">
        <v>0</v>
      </c>
      <c r="U11" s="3">
        <v>0</v>
      </c>
      <c r="V11" s="3">
        <v>0</v>
      </c>
      <c r="W11" s="4">
        <f>T11+U11-V11</f>
        <v>0</v>
      </c>
      <c r="X11" s="3">
        <v>0</v>
      </c>
      <c r="Y11" s="3">
        <v>0</v>
      </c>
      <c r="Z11" s="3">
        <v>0</v>
      </c>
      <c r="AA11" s="4">
        <f>X11+Y11-Z11</f>
        <v>0</v>
      </c>
      <c r="AB11" s="3">
        <v>0</v>
      </c>
      <c r="AC11" s="3">
        <v>0</v>
      </c>
      <c r="AD11" s="3">
        <v>0</v>
      </c>
      <c r="AE11" s="4">
        <f>AB11+AC11-AD11</f>
        <v>0</v>
      </c>
      <c r="AF11" s="3">
        <f>K11+O11+S11+W11+AA11+AE11</f>
        <v>8.4</v>
      </c>
      <c r="AG11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I11">
    <sortCondition descending="1" ref="AF7:AF1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"/>
  <sheetViews>
    <sheetView workbookViewId="0">
      <selection activeCell="A9" sqref="A9"/>
    </sheetView>
  </sheetViews>
  <sheetFormatPr defaultRowHeight="14.4" x14ac:dyDescent="0.3"/>
  <cols>
    <col min="1" max="1" width="4.77734375" customWidth="1"/>
    <col min="2" max="3" width="5.5546875" hidden="1" customWidth="1"/>
    <col min="4" max="4" width="12" customWidth="1"/>
    <col min="5" max="5" width="8" customWidth="1"/>
    <col min="6" max="7" width="5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" x14ac:dyDescent="0.35">
      <c r="D1" s="7" t="s">
        <v>113</v>
      </c>
      <c r="E1" s="1"/>
    </row>
    <row r="2" spans="1:35" ht="18" x14ac:dyDescent="0.35">
      <c r="D2" s="8">
        <v>45245</v>
      </c>
      <c r="E2" s="1"/>
    </row>
    <row r="3" spans="1:35" ht="18" x14ac:dyDescent="0.35">
      <c r="D3" t="s">
        <v>102</v>
      </c>
      <c r="E3" s="1"/>
    </row>
    <row r="6" spans="1:35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17</v>
      </c>
      <c r="L6" s="2" t="s">
        <v>11</v>
      </c>
      <c r="M6" s="2" t="s">
        <v>12</v>
      </c>
      <c r="N6" s="2" t="s">
        <v>13</v>
      </c>
      <c r="O6" s="2" t="s">
        <v>91</v>
      </c>
      <c r="P6" s="2" t="s">
        <v>11</v>
      </c>
      <c r="Q6" s="2" t="s">
        <v>12</v>
      </c>
      <c r="R6" s="2" t="s">
        <v>13</v>
      </c>
      <c r="S6" s="2" t="s">
        <v>92</v>
      </c>
      <c r="T6" s="2" t="s">
        <v>11</v>
      </c>
      <c r="U6" s="2" t="s">
        <v>12</v>
      </c>
      <c r="V6" s="2" t="s">
        <v>13</v>
      </c>
      <c r="W6" s="2" t="s">
        <v>14</v>
      </c>
      <c r="X6" s="2" t="s">
        <v>11</v>
      </c>
      <c r="Y6" s="2" t="s">
        <v>12</v>
      </c>
      <c r="Z6" s="2" t="s">
        <v>13</v>
      </c>
      <c r="AA6" s="2" t="s">
        <v>15</v>
      </c>
      <c r="AB6" s="2" t="s">
        <v>11</v>
      </c>
      <c r="AC6" s="2" t="s">
        <v>12</v>
      </c>
      <c r="AD6" s="2" t="s">
        <v>13</v>
      </c>
      <c r="AE6" s="2" t="s">
        <v>93</v>
      </c>
      <c r="AF6" s="2" t="s">
        <v>18</v>
      </c>
      <c r="AG6" s="2" t="s">
        <v>19</v>
      </c>
      <c r="AH6" s="2" t="s">
        <v>3</v>
      </c>
      <c r="AI6" s="2"/>
    </row>
    <row r="7" spans="1:35" x14ac:dyDescent="0.3">
      <c r="A7">
        <v>1</v>
      </c>
      <c r="B7">
        <v>709694</v>
      </c>
      <c r="C7">
        <v>8537</v>
      </c>
      <c r="D7" t="s">
        <v>104</v>
      </c>
      <c r="E7">
        <v>2014</v>
      </c>
      <c r="F7" t="s">
        <v>21</v>
      </c>
      <c r="G7" t="s">
        <v>105</v>
      </c>
      <c r="H7">
        <v>2.6</v>
      </c>
      <c r="I7" s="3">
        <v>7.7</v>
      </c>
      <c r="J7" s="3">
        <v>0</v>
      </c>
      <c r="K7" s="4">
        <f>H7+I7-J7</f>
        <v>10.3</v>
      </c>
      <c r="L7" s="3">
        <v>0</v>
      </c>
      <c r="M7" s="3">
        <v>9.6999999999999993</v>
      </c>
      <c r="N7" s="3">
        <v>0</v>
      </c>
      <c r="O7" s="4">
        <f>L7+M7-N7</f>
        <v>9.6999999999999993</v>
      </c>
      <c r="P7" s="3">
        <v>1.9</v>
      </c>
      <c r="Q7" s="3">
        <v>10.199999999999999</v>
      </c>
      <c r="R7" s="3">
        <v>0</v>
      </c>
      <c r="S7" s="4">
        <f>P7+Q7-R7</f>
        <v>12.1</v>
      </c>
      <c r="T7" s="3">
        <v>1.6</v>
      </c>
      <c r="U7" s="3">
        <v>9.3000000000000007</v>
      </c>
      <c r="V7" s="3">
        <v>0</v>
      </c>
      <c r="W7" s="4">
        <f>T7+U7-V7</f>
        <v>10.9</v>
      </c>
      <c r="X7" s="3">
        <v>0</v>
      </c>
      <c r="Y7" s="3">
        <v>11.7</v>
      </c>
      <c r="Z7" s="3">
        <v>0</v>
      </c>
      <c r="AA7" s="4">
        <f>X7+Y7-Z7</f>
        <v>11.7</v>
      </c>
      <c r="AB7" s="3">
        <v>0.8</v>
      </c>
      <c r="AC7" s="3">
        <v>11.1</v>
      </c>
      <c r="AD7" s="3">
        <v>0</v>
      </c>
      <c r="AE7" s="4">
        <f>AB7+AC7-AD7</f>
        <v>11.9</v>
      </c>
      <c r="AF7" s="3">
        <f>K7+O7+S7+W7+AA7+AE7</f>
        <v>66.600000000000009</v>
      </c>
      <c r="AG7" s="4"/>
    </row>
    <row r="8" spans="1:35" x14ac:dyDescent="0.3">
      <c r="A8">
        <v>2</v>
      </c>
      <c r="B8">
        <v>456270</v>
      </c>
      <c r="C8">
        <v>8537</v>
      </c>
      <c r="D8" t="s">
        <v>103</v>
      </c>
      <c r="E8">
        <v>2013</v>
      </c>
      <c r="F8" t="s">
        <v>21</v>
      </c>
      <c r="G8" t="s">
        <v>95</v>
      </c>
      <c r="H8">
        <v>2.1</v>
      </c>
      <c r="I8" s="3">
        <v>8.3000000000000007</v>
      </c>
      <c r="J8" s="3">
        <v>0</v>
      </c>
      <c r="K8" s="4">
        <f>H8+I8-J8</f>
        <v>10.4</v>
      </c>
      <c r="L8" s="3">
        <v>0</v>
      </c>
      <c r="M8" s="3">
        <v>8.9</v>
      </c>
      <c r="N8" s="3">
        <v>0</v>
      </c>
      <c r="O8" s="4">
        <f>L8+M8-N8</f>
        <v>8.9</v>
      </c>
      <c r="P8" s="3">
        <v>0.8</v>
      </c>
      <c r="Q8" s="3">
        <v>11</v>
      </c>
      <c r="R8" s="3">
        <v>0</v>
      </c>
      <c r="S8" s="4">
        <f>P8+Q8-R8</f>
        <v>11.8</v>
      </c>
      <c r="T8" s="3">
        <v>1.6</v>
      </c>
      <c r="U8" s="3">
        <v>8.8000000000000007</v>
      </c>
      <c r="V8" s="3">
        <v>0</v>
      </c>
      <c r="W8" s="4">
        <f>T8+U8-V8</f>
        <v>10.4</v>
      </c>
      <c r="X8" s="3">
        <v>0</v>
      </c>
      <c r="Y8" s="3">
        <v>11.2</v>
      </c>
      <c r="Z8" s="3">
        <v>0</v>
      </c>
      <c r="AA8" s="4">
        <f>X8+Y8-Z8</f>
        <v>11.2</v>
      </c>
      <c r="AB8" s="3">
        <v>1.4</v>
      </c>
      <c r="AC8" s="3">
        <v>9.8000000000000007</v>
      </c>
      <c r="AD8" s="3">
        <v>0</v>
      </c>
      <c r="AE8" s="4">
        <f>AB8+AC8-AD8</f>
        <v>11.200000000000001</v>
      </c>
      <c r="AF8" s="3">
        <f>K8+O8+S8+W8+AA8+AE8</f>
        <v>63.900000000000006</v>
      </c>
      <c r="AG8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I8">
    <sortCondition descending="1" ref="AF7:AF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7"/>
  <sheetViews>
    <sheetView workbookViewId="0">
      <selection activeCell="P12" sqref="P12"/>
    </sheetView>
  </sheetViews>
  <sheetFormatPr defaultRowHeight="14.4" x14ac:dyDescent="0.3"/>
  <cols>
    <col min="1" max="1" width="4.5546875" customWidth="1"/>
    <col min="2" max="3" width="4.5546875" hidden="1" customWidth="1"/>
    <col min="4" max="4" width="14.21875" customWidth="1"/>
    <col min="5" max="5" width="6.21875" customWidth="1"/>
    <col min="6" max="7" width="0.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5" ht="18" x14ac:dyDescent="0.35">
      <c r="D1" s="7" t="s">
        <v>113</v>
      </c>
      <c r="E1" s="1"/>
    </row>
    <row r="2" spans="1:35" ht="18" x14ac:dyDescent="0.35">
      <c r="D2" s="8">
        <v>45245</v>
      </c>
      <c r="E2" s="1"/>
    </row>
    <row r="3" spans="1:35" ht="18" x14ac:dyDescent="0.35">
      <c r="D3" t="s">
        <v>106</v>
      </c>
      <c r="E3" s="1"/>
    </row>
    <row r="6" spans="1:35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17</v>
      </c>
      <c r="L6" s="2" t="s">
        <v>11</v>
      </c>
      <c r="M6" s="2" t="s">
        <v>12</v>
      </c>
      <c r="N6" s="2" t="s">
        <v>13</v>
      </c>
      <c r="O6" s="2" t="s">
        <v>91</v>
      </c>
      <c r="P6" s="2" t="s">
        <v>11</v>
      </c>
      <c r="Q6" s="2" t="s">
        <v>12</v>
      </c>
      <c r="R6" s="2" t="s">
        <v>13</v>
      </c>
      <c r="S6" s="2" t="s">
        <v>92</v>
      </c>
      <c r="T6" s="2" t="s">
        <v>11</v>
      </c>
      <c r="U6" s="2" t="s">
        <v>12</v>
      </c>
      <c r="V6" s="2" t="s">
        <v>13</v>
      </c>
      <c r="W6" s="2" t="s">
        <v>14</v>
      </c>
      <c r="X6" s="2" t="s">
        <v>11</v>
      </c>
      <c r="Y6" s="2" t="s">
        <v>12</v>
      </c>
      <c r="Z6" s="2" t="s">
        <v>13</v>
      </c>
      <c r="AA6" s="2" t="s">
        <v>15</v>
      </c>
      <c r="AB6" s="2" t="s">
        <v>11</v>
      </c>
      <c r="AC6" s="2" t="s">
        <v>12</v>
      </c>
      <c r="AD6" s="2" t="s">
        <v>13</v>
      </c>
      <c r="AE6" s="2" t="s">
        <v>93</v>
      </c>
      <c r="AF6" s="2" t="s">
        <v>18</v>
      </c>
      <c r="AG6" s="2" t="s">
        <v>19</v>
      </c>
      <c r="AH6" s="2" t="s">
        <v>3</v>
      </c>
      <c r="AI6" s="2"/>
    </row>
    <row r="7" spans="1:35" x14ac:dyDescent="0.3">
      <c r="B7">
        <v>865030</v>
      </c>
      <c r="C7">
        <v>8537</v>
      </c>
      <c r="D7" t="s">
        <v>107</v>
      </c>
      <c r="E7">
        <v>2010</v>
      </c>
      <c r="F7" t="s">
        <v>21</v>
      </c>
      <c r="G7" t="s">
        <v>99</v>
      </c>
      <c r="H7">
        <v>2.8</v>
      </c>
      <c r="I7" s="3">
        <v>8.1</v>
      </c>
      <c r="J7" s="3">
        <v>0</v>
      </c>
      <c r="K7" s="4">
        <f>H7+I7-J7</f>
        <v>10.899999999999999</v>
      </c>
      <c r="L7" s="3">
        <v>0</v>
      </c>
      <c r="M7" s="3">
        <v>8.9</v>
      </c>
      <c r="N7" s="3">
        <v>0</v>
      </c>
      <c r="O7" s="4">
        <f>L7+M7-N7</f>
        <v>8.9</v>
      </c>
      <c r="P7" s="3">
        <v>1.9</v>
      </c>
      <c r="Q7" s="3">
        <v>10.199999999999999</v>
      </c>
      <c r="R7" s="3">
        <v>0</v>
      </c>
      <c r="S7" s="4">
        <f>P7+Q7-R7</f>
        <v>12.1</v>
      </c>
      <c r="T7" s="3">
        <v>1.6</v>
      </c>
      <c r="U7" s="3">
        <v>9.8000000000000007</v>
      </c>
      <c r="V7" s="3">
        <v>0</v>
      </c>
      <c r="W7" s="4">
        <f>T7+U7-V7</f>
        <v>11.4</v>
      </c>
      <c r="X7" s="3">
        <v>0</v>
      </c>
      <c r="Y7" s="3">
        <v>10.5</v>
      </c>
      <c r="Z7" s="3">
        <v>0</v>
      </c>
      <c r="AA7" s="4">
        <f>X7+Y7-Z7</f>
        <v>10.5</v>
      </c>
      <c r="AB7" s="3">
        <v>1.5</v>
      </c>
      <c r="AC7" s="3">
        <v>8.5</v>
      </c>
      <c r="AD7" s="3">
        <v>0</v>
      </c>
      <c r="AE7" s="4">
        <f>AB7+AC7-AD7</f>
        <v>10</v>
      </c>
      <c r="AF7" s="3">
        <f>K7+O7+S7+W7+AA7+AE7</f>
        <v>63.8</v>
      </c>
      <c r="AG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workbookViewId="0">
      <selection activeCell="A13" sqref="A13"/>
    </sheetView>
  </sheetViews>
  <sheetFormatPr defaultRowHeight="14.4" x14ac:dyDescent="0.3"/>
  <cols>
    <col min="1" max="4" width="30" customWidth="1"/>
  </cols>
  <sheetData>
    <row r="1" spans="1:5" ht="18" x14ac:dyDescent="0.35">
      <c r="A1" t="s">
        <v>0</v>
      </c>
      <c r="B1" s="1"/>
    </row>
    <row r="2" spans="1:5" ht="18" x14ac:dyDescent="0.35">
      <c r="A2" t="s">
        <v>1</v>
      </c>
      <c r="B2" s="1"/>
    </row>
    <row r="3" spans="1:5" ht="18" x14ac:dyDescent="0.35">
      <c r="A3" t="s">
        <v>108</v>
      </c>
      <c r="B3" s="1"/>
    </row>
    <row r="6" spans="1:5" x14ac:dyDescent="0.3">
      <c r="A6" s="2" t="s">
        <v>7</v>
      </c>
      <c r="B6" s="2" t="s">
        <v>109</v>
      </c>
      <c r="C6" s="2" t="s">
        <v>110</v>
      </c>
      <c r="D6" s="2" t="s">
        <v>111</v>
      </c>
      <c r="E6" s="2"/>
    </row>
    <row r="7" spans="1:5" x14ac:dyDescent="0.3">
      <c r="A7" s="6" t="s">
        <v>114</v>
      </c>
      <c r="D7" s="6" t="s">
        <v>115</v>
      </c>
    </row>
    <row r="8" spans="1:5" x14ac:dyDescent="0.3">
      <c r="A8" s="6" t="s">
        <v>116</v>
      </c>
      <c r="D8" s="6" t="s">
        <v>117</v>
      </c>
    </row>
    <row r="9" spans="1:5" x14ac:dyDescent="0.3">
      <c r="A9" s="6" t="s">
        <v>118</v>
      </c>
      <c r="D9" s="6" t="s">
        <v>117</v>
      </c>
    </row>
    <row r="10" spans="1:5" x14ac:dyDescent="0.3">
      <c r="A10" s="6" t="s">
        <v>25</v>
      </c>
      <c r="D10" s="6" t="s">
        <v>117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8651_II. liga</vt:lpstr>
      <vt:lpstr>8652_III. liga</vt:lpstr>
      <vt:lpstr>8653_IV. liga</vt:lpstr>
      <vt:lpstr>8654_V. liga</vt:lpstr>
      <vt:lpstr>8655_VI. liga</vt:lpstr>
      <vt:lpstr>8656_VS 1 nejmladsi zaci</vt:lpstr>
      <vt:lpstr>8657_VS 2 mladsi zaci</vt:lpstr>
      <vt:lpstr>8658_VS 2 starsi zaci</vt:lpstr>
      <vt:lpstr>rozhodci</vt:lpstr>
      <vt:lpstr>poznamky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Ivana Křístelová</cp:lastModifiedBy>
  <dcterms:created xsi:type="dcterms:W3CDTF">2023-12-05T21:09:56Z</dcterms:created>
  <dcterms:modified xsi:type="dcterms:W3CDTF">2023-12-05T22:05:47Z</dcterms:modified>
  <cp:category/>
</cp:coreProperties>
</file>