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520" windowHeight="9180" tabRatio="914"/>
  </bookViews>
  <sheets>
    <sheet name="11601_Zacinajici zakyne A" sheetId="1" r:id="rId1"/>
    <sheet name="11602_Zacinajici zakyne B" sheetId="2" r:id="rId2"/>
    <sheet name="11603_VS0 A" sheetId="3" r:id="rId3"/>
    <sheet name="11604_VS1 A" sheetId="4" r:id="rId4"/>
    <sheet name="11605_VS2 A" sheetId="5" r:id="rId5"/>
    <sheet name="11606_VS3 A" sheetId="6" r:id="rId6"/>
    <sheet name="11607_VS4 A, VS5 A, VS6 A" sheetId="7" r:id="rId7"/>
    <sheet name="11608_VS4 B" sheetId="8" r:id="rId8"/>
    <sheet name="11609_VS5 B, VS6 B" sheetId="9" r:id="rId9"/>
    <sheet name="11610_VS3 C" sheetId="10" r:id="rId10"/>
    <sheet name="12089_VS4 C" sheetId="14" r:id="rId11"/>
    <sheet name="11611_VS5 C, VS6 C" sheetId="11" r:id="rId12"/>
  </sheets>
  <calcPr calcId="162913"/>
</workbook>
</file>

<file path=xl/calcChain.xml><?xml version="1.0" encoding="utf-8"?>
<calcChain xmlns="http://schemas.openxmlformats.org/spreadsheetml/2006/main">
  <c r="W14" i="14" l="1"/>
  <c r="S14" i="14"/>
  <c r="O14" i="14"/>
  <c r="K14" i="14"/>
  <c r="W13" i="14"/>
  <c r="S13" i="14"/>
  <c r="O13" i="14"/>
  <c r="K13" i="14"/>
  <c r="W12" i="14"/>
  <c r="S12" i="14"/>
  <c r="O12" i="14"/>
  <c r="K12" i="14"/>
  <c r="W11" i="14"/>
  <c r="S11" i="14"/>
  <c r="O11" i="14"/>
  <c r="K11" i="14"/>
  <c r="W10" i="14"/>
  <c r="S10" i="14"/>
  <c r="O10" i="14"/>
  <c r="K10" i="14"/>
  <c r="W9" i="14"/>
  <c r="S9" i="14"/>
  <c r="O9" i="14"/>
  <c r="K9" i="14"/>
  <c r="W8" i="14"/>
  <c r="S8" i="14"/>
  <c r="O8" i="14"/>
  <c r="K8" i="14"/>
  <c r="W10" i="9"/>
  <c r="S10" i="9"/>
  <c r="O10" i="9"/>
  <c r="K10" i="9"/>
  <c r="K7" i="6"/>
  <c r="K8" i="6"/>
  <c r="K12" i="6"/>
  <c r="K14" i="6"/>
  <c r="X8" i="14" l="1"/>
  <c r="X10" i="14"/>
  <c r="X11" i="14"/>
  <c r="X13" i="14"/>
  <c r="X14" i="14"/>
  <c r="X9" i="14"/>
  <c r="X12" i="14"/>
  <c r="X10" i="9"/>
  <c r="W10" i="11"/>
  <c r="S10" i="11"/>
  <c r="O10" i="11"/>
  <c r="K10" i="11"/>
  <c r="W8" i="11"/>
  <c r="S8" i="11"/>
  <c r="O8" i="11"/>
  <c r="K8" i="11"/>
  <c r="W7" i="11"/>
  <c r="S7" i="11"/>
  <c r="O7" i="11"/>
  <c r="K7" i="11"/>
  <c r="W9" i="11"/>
  <c r="S9" i="11"/>
  <c r="O9" i="11"/>
  <c r="K9" i="11"/>
  <c r="W11" i="11"/>
  <c r="S11" i="11"/>
  <c r="O11" i="11"/>
  <c r="K11" i="11"/>
  <c r="W11" i="10"/>
  <c r="S11" i="10"/>
  <c r="O11" i="10"/>
  <c r="K11" i="10"/>
  <c r="W9" i="10"/>
  <c r="S9" i="10"/>
  <c r="O9" i="10"/>
  <c r="K9" i="10"/>
  <c r="W12" i="10"/>
  <c r="S12" i="10"/>
  <c r="O12" i="10"/>
  <c r="K12" i="10"/>
  <c r="W14" i="10"/>
  <c r="S14" i="10"/>
  <c r="O14" i="10"/>
  <c r="K14" i="10"/>
  <c r="W10" i="10"/>
  <c r="S10" i="10"/>
  <c r="O10" i="10"/>
  <c r="K10" i="10"/>
  <c r="W13" i="10"/>
  <c r="S13" i="10"/>
  <c r="O13" i="10"/>
  <c r="K13" i="10"/>
  <c r="W8" i="10"/>
  <c r="S8" i="10"/>
  <c r="O8" i="10"/>
  <c r="K8" i="10"/>
  <c r="W7" i="10"/>
  <c r="S7" i="10"/>
  <c r="O7" i="10"/>
  <c r="K7" i="10"/>
  <c r="W15" i="10"/>
  <c r="S15" i="10"/>
  <c r="O15" i="10"/>
  <c r="K15" i="10"/>
  <c r="W12" i="9"/>
  <c r="S12" i="9"/>
  <c r="O12" i="9"/>
  <c r="K12" i="9"/>
  <c r="W11" i="9"/>
  <c r="S11" i="9"/>
  <c r="O11" i="9"/>
  <c r="K11" i="9"/>
  <c r="W15" i="9"/>
  <c r="S15" i="9"/>
  <c r="O15" i="9"/>
  <c r="K15" i="9"/>
  <c r="W7" i="9"/>
  <c r="S7" i="9"/>
  <c r="O7" i="9"/>
  <c r="K7" i="9"/>
  <c r="W14" i="9"/>
  <c r="S14" i="9"/>
  <c r="O14" i="9"/>
  <c r="K14" i="9"/>
  <c r="W8" i="9"/>
  <c r="S8" i="9"/>
  <c r="O8" i="9"/>
  <c r="K8" i="9"/>
  <c r="W9" i="9"/>
  <c r="S9" i="9"/>
  <c r="O9" i="9"/>
  <c r="K9" i="9"/>
  <c r="W13" i="9"/>
  <c r="S13" i="9"/>
  <c r="O13" i="9"/>
  <c r="K13" i="9"/>
  <c r="W8" i="8"/>
  <c r="S8" i="8"/>
  <c r="O8" i="8"/>
  <c r="K8" i="8"/>
  <c r="W7" i="8"/>
  <c r="S7" i="8"/>
  <c r="O7" i="8"/>
  <c r="K7" i="8"/>
  <c r="W7" i="7"/>
  <c r="S7" i="7"/>
  <c r="O7" i="7"/>
  <c r="K7" i="7"/>
  <c r="W8" i="7"/>
  <c r="S8" i="7"/>
  <c r="O8" i="7"/>
  <c r="K8" i="7"/>
  <c r="W9" i="7"/>
  <c r="S9" i="7"/>
  <c r="O9" i="7"/>
  <c r="K9" i="7"/>
  <c r="W8" i="6"/>
  <c r="S8" i="6"/>
  <c r="O8" i="6"/>
  <c r="W7" i="6"/>
  <c r="S7" i="6"/>
  <c r="O7" i="6"/>
  <c r="W8" i="5"/>
  <c r="S8" i="5"/>
  <c r="O8" i="5"/>
  <c r="K8" i="5"/>
  <c r="W7" i="5"/>
  <c r="S7" i="5"/>
  <c r="O7" i="5"/>
  <c r="K7" i="5"/>
  <c r="W8" i="4"/>
  <c r="S8" i="4"/>
  <c r="O8" i="4"/>
  <c r="K8" i="4"/>
  <c r="W9" i="4"/>
  <c r="S9" i="4"/>
  <c r="O9" i="4"/>
  <c r="K9" i="4"/>
  <c r="W7" i="4"/>
  <c r="S7" i="4"/>
  <c r="O7" i="4"/>
  <c r="K7" i="4"/>
  <c r="W10" i="4"/>
  <c r="S10" i="4"/>
  <c r="O10" i="4"/>
  <c r="K10" i="4"/>
  <c r="W12" i="3"/>
  <c r="S12" i="3"/>
  <c r="O12" i="3"/>
  <c r="K12" i="3"/>
  <c r="W13" i="3"/>
  <c r="S13" i="3"/>
  <c r="O13" i="3"/>
  <c r="K13" i="3"/>
  <c r="W8" i="3"/>
  <c r="S8" i="3"/>
  <c r="O8" i="3"/>
  <c r="K8" i="3"/>
  <c r="W9" i="3"/>
  <c r="S9" i="3"/>
  <c r="O9" i="3"/>
  <c r="K9" i="3"/>
  <c r="W7" i="3"/>
  <c r="S7" i="3"/>
  <c r="O7" i="3"/>
  <c r="K7" i="3"/>
  <c r="W11" i="3"/>
  <c r="S11" i="3"/>
  <c r="O11" i="3"/>
  <c r="K11" i="3"/>
  <c r="W10" i="3"/>
  <c r="S10" i="3"/>
  <c r="O10" i="3"/>
  <c r="K10" i="3"/>
  <c r="W7" i="2"/>
  <c r="S7" i="2"/>
  <c r="O7" i="2"/>
  <c r="K7" i="2"/>
  <c r="W9" i="2"/>
  <c r="S9" i="2"/>
  <c r="O9" i="2"/>
  <c r="K9" i="2"/>
  <c r="W8" i="2"/>
  <c r="S8" i="2"/>
  <c r="O8" i="2"/>
  <c r="K8" i="2"/>
  <c r="W10" i="2"/>
  <c r="S10" i="2"/>
  <c r="O10" i="2"/>
  <c r="K10" i="2"/>
  <c r="W12" i="1"/>
  <c r="S12" i="1"/>
  <c r="O12" i="1"/>
  <c r="K12" i="1"/>
  <c r="W9" i="1"/>
  <c r="S9" i="1"/>
  <c r="O9" i="1"/>
  <c r="K9" i="1"/>
  <c r="W7" i="1"/>
  <c r="S7" i="1"/>
  <c r="O7" i="1"/>
  <c r="K7" i="1"/>
  <c r="W10" i="1"/>
  <c r="S10" i="1"/>
  <c r="O10" i="1"/>
  <c r="K10" i="1"/>
  <c r="W8" i="1"/>
  <c r="S8" i="1"/>
  <c r="O8" i="1"/>
  <c r="K8" i="1"/>
  <c r="W14" i="1"/>
  <c r="S14" i="1"/>
  <c r="O14" i="1"/>
  <c r="K14" i="1"/>
  <c r="W15" i="1"/>
  <c r="S15" i="1"/>
  <c r="O15" i="1"/>
  <c r="K15" i="1"/>
  <c r="W16" i="1"/>
  <c r="S16" i="1"/>
  <c r="O16" i="1"/>
  <c r="K16" i="1"/>
  <c r="W11" i="1"/>
  <c r="S11" i="1"/>
  <c r="O11" i="1"/>
  <c r="K11" i="1"/>
  <c r="W13" i="1"/>
  <c r="S13" i="1"/>
  <c r="O13" i="1"/>
  <c r="K13" i="1"/>
  <c r="X15" i="10" l="1"/>
  <c r="X8" i="10"/>
  <c r="X12" i="10"/>
  <c r="X10" i="10"/>
  <c r="X13" i="10"/>
  <c r="X11" i="11"/>
  <c r="X10" i="11"/>
  <c r="X8" i="11"/>
  <c r="X7" i="11"/>
  <c r="X9" i="11"/>
  <c r="X14" i="10"/>
  <c r="X7" i="10"/>
  <c r="X11" i="10"/>
  <c r="X9" i="10"/>
  <c r="X7" i="9"/>
  <c r="X14" i="9"/>
  <c r="X8" i="9"/>
  <c r="X13" i="9"/>
  <c r="X9" i="9"/>
  <c r="X12" i="9"/>
  <c r="X11" i="9"/>
  <c r="X15" i="9"/>
  <c r="X8" i="8"/>
  <c r="X7" i="8"/>
  <c r="X8" i="6"/>
  <c r="X7" i="6"/>
  <c r="X9" i="7"/>
  <c r="X8" i="7"/>
  <c r="X7" i="7"/>
  <c r="X11" i="3"/>
  <c r="X13" i="3"/>
  <c r="X8" i="4"/>
  <c r="X7" i="3"/>
  <c r="X9" i="3"/>
  <c r="X9" i="4"/>
  <c r="X7" i="4"/>
  <c r="X10" i="4"/>
  <c r="X8" i="3"/>
  <c r="X10" i="3"/>
  <c r="X12" i="3"/>
  <c r="X8" i="5"/>
  <c r="X7" i="5"/>
  <c r="X11" i="1"/>
  <c r="X16" i="1"/>
  <c r="X15" i="1"/>
  <c r="X14" i="1"/>
  <c r="X7" i="1"/>
  <c r="X9" i="1"/>
  <c r="X12" i="1"/>
  <c r="X8" i="1"/>
  <c r="X8" i="2"/>
  <c r="X10" i="2"/>
  <c r="X9" i="2"/>
  <c r="X7" i="2"/>
  <c r="X10" i="1"/>
  <c r="X13" i="1"/>
</calcChain>
</file>

<file path=xl/sharedStrings.xml><?xml version="1.0" encoding="utf-8"?>
<sst xmlns="http://schemas.openxmlformats.org/spreadsheetml/2006/main" count="664" uniqueCount="140">
  <si>
    <t>Přebor města Ostravy - dívky</t>
  </si>
  <si>
    <t>27.4.2025</t>
  </si>
  <si>
    <t>Začínající žákyně A</t>
  </si>
  <si>
    <t>přihlášeno po uzávěrce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</si>
  <si>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</si>
  <si>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</si>
  <si>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</si>
  <si>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</si>
  <si>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</si>
  <si>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</si>
  <si>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</si>
  <si>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</si>
  <si>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</si>
  <si>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</si>
  <si>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</si>
  <si>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</si>
  <si>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</si>
  <si>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</si>
  <si>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</si>
  <si>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</si>
  <si>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lékařská prohlídka</t>
  </si>
  <si>
    <t>GK Vítkovice</t>
  </si>
  <si>
    <t>Štěpandová, Nykodymová</t>
  </si>
  <si>
    <t>ne</t>
  </si>
  <si>
    <t>Fialová Marie</t>
  </si>
  <si>
    <t>Skřišovská Lilyen</t>
  </si>
  <si>
    <t>Slívová Lucie</t>
  </si>
  <si>
    <t>Trembáčová Julie</t>
  </si>
  <si>
    <t>Nykodymová, Štěpandová</t>
  </si>
  <si>
    <t>Tymlová Karolína</t>
  </si>
  <si>
    <t>Bernátová Julie</t>
  </si>
  <si>
    <t>Mlynářová</t>
  </si>
  <si>
    <t>Křižoščaková Stella</t>
  </si>
  <si>
    <t>Mlynářová, Štroblíková</t>
  </si>
  <si>
    <t>Prouzová Adéla</t>
  </si>
  <si>
    <t>Suchá Ema</t>
  </si>
  <si>
    <t>Šimková Beáta</t>
  </si>
  <si>
    <t>Začínající žákyně B</t>
  </si>
  <si>
    <t>Unzeitig Klaudie Emma</t>
  </si>
  <si>
    <t>SGC Ostrava</t>
  </si>
  <si>
    <t>Dudová, Musialová</t>
  </si>
  <si>
    <t>Dokoupilová Kateřina</t>
  </si>
  <si>
    <t>T.J. Sokol Moravská Ostrava 1</t>
  </si>
  <si>
    <t>Olšarová, Kisza</t>
  </si>
  <si>
    <t>Karlová Anna</t>
  </si>
  <si>
    <t>Mrázková Tereza</t>
  </si>
  <si>
    <t>Olšarová, Macíčková, Kisza</t>
  </si>
  <si>
    <t>VS0 A</t>
  </si>
  <si>
    <t>Walecká Nina</t>
  </si>
  <si>
    <t>Kolektiv trenérů</t>
  </si>
  <si>
    <t>Fazekašová Liana</t>
  </si>
  <si>
    <t>Hošková Gizela</t>
  </si>
  <si>
    <t>Ježíková Daria</t>
  </si>
  <si>
    <t>Krpelíková Vendula</t>
  </si>
  <si>
    <t>Kotalová Beáta</t>
  </si>
  <si>
    <t>TJ VOKD Ostrava-Poruba</t>
  </si>
  <si>
    <t>Bučková, Galusová</t>
  </si>
  <si>
    <t>ano</t>
  </si>
  <si>
    <t>Michalíková Natálie</t>
  </si>
  <si>
    <t>VS1 A</t>
  </si>
  <si>
    <t>Rybová Natálie</t>
  </si>
  <si>
    <t>Adamíková, Mlynářová</t>
  </si>
  <si>
    <t>Čížová Jolana</t>
  </si>
  <si>
    <t>Adamíková, Prutkayová</t>
  </si>
  <si>
    <t>Havlíčková Viktorie</t>
  </si>
  <si>
    <t>Lochman Layla</t>
  </si>
  <si>
    <t>VS2 A</t>
  </si>
  <si>
    <t>Prouzová Tereza</t>
  </si>
  <si>
    <t>Prutkayová</t>
  </si>
  <si>
    <t>Kráčalíková Barbora</t>
  </si>
  <si>
    <t>Adamíková</t>
  </si>
  <si>
    <t>VS3 A</t>
  </si>
  <si>
    <t>Suchá Liliana</t>
  </si>
  <si>
    <t>Šilerová Elen</t>
  </si>
  <si>
    <t>VS4 A, VS5 A, VS6 A</t>
  </si>
  <si>
    <t>Chudová Adéla</t>
  </si>
  <si>
    <t>Grmelová, Hájková, Lišková</t>
  </si>
  <si>
    <t>Prutkayová Frederika</t>
  </si>
  <si>
    <t>kolektiv trenérů</t>
  </si>
  <si>
    <t>Ulehlová Anna</t>
  </si>
  <si>
    <t>VS4 B</t>
  </si>
  <si>
    <t>Křižoščaková Sára</t>
  </si>
  <si>
    <t>Cigánková Inna</t>
  </si>
  <si>
    <t>Orliczková, Smolecová</t>
  </si>
  <si>
    <t>VS5 B, VS6 B</t>
  </si>
  <si>
    <t>Papežová Klára</t>
  </si>
  <si>
    <t>Vavrošová Michaela</t>
  </si>
  <si>
    <t>Mlynářová Liliana</t>
  </si>
  <si>
    <t>Čechová Sofie</t>
  </si>
  <si>
    <t>Lišková Lucie</t>
  </si>
  <si>
    <t>Škrochová Kristýna</t>
  </si>
  <si>
    <t>Ermisová Tereza</t>
  </si>
  <si>
    <t>SG Frenštát</t>
  </si>
  <si>
    <t>Modrovičová + kolektiv.</t>
  </si>
  <si>
    <t>Hilšerová Lily</t>
  </si>
  <si>
    <t>Schindlerová Rozálie Pavlína</t>
  </si>
  <si>
    <t>Bartáková Sofie</t>
  </si>
  <si>
    <t>GK KARVINÁ</t>
  </si>
  <si>
    <t>Kalmusová, Groš</t>
  </si>
  <si>
    <t>Bogocz Agata</t>
  </si>
  <si>
    <t>Brodová Agata</t>
  </si>
  <si>
    <t>Kahánková Natálie</t>
  </si>
  <si>
    <t>Tyrlíková Dominika</t>
  </si>
  <si>
    <t>Ághová Zara</t>
  </si>
  <si>
    <t>Cigánková Sofie</t>
  </si>
  <si>
    <t>Šperlínová Marika</t>
  </si>
  <si>
    <t>Leinonen Aura</t>
  </si>
  <si>
    <t>Přečková Sofie</t>
  </si>
  <si>
    <t>Tomsová Viktorie</t>
  </si>
  <si>
    <t>Knittlová Josefína</t>
  </si>
  <si>
    <t>Kostková Kristýna</t>
  </si>
  <si>
    <t>Krejčová, Netoličková</t>
  </si>
  <si>
    <t>Koždoňová Agáta</t>
  </si>
  <si>
    <t>Palová Emma</t>
  </si>
  <si>
    <t>Short Michelle Cathrine</t>
  </si>
  <si>
    <t>VS5 C, VS6 C</t>
  </si>
  <si>
    <t>Podstawková Anna</t>
  </si>
  <si>
    <t>Nevosadová Barbora</t>
  </si>
  <si>
    <t>Nykodymová Aneta</t>
  </si>
  <si>
    <t>Sesztáková Ester</t>
  </si>
  <si>
    <t>Hochgesandtová Dora</t>
  </si>
  <si>
    <t>Suchá</t>
  </si>
  <si>
    <t>Šilerová</t>
  </si>
  <si>
    <t>Kladina : D1+E1 Orliczková</t>
  </si>
  <si>
    <t>Kalmusová</t>
  </si>
  <si>
    <t>Krejčí</t>
  </si>
  <si>
    <t>Prostná: D1 + E1 Cívelová</t>
  </si>
  <si>
    <t>Modrovičová</t>
  </si>
  <si>
    <t>Bučková</t>
  </si>
  <si>
    <t>Lavička: D1 + E1 Grmelová</t>
  </si>
  <si>
    <t>Krejčová</t>
  </si>
  <si>
    <t>Hilšerová</t>
  </si>
  <si>
    <t>Prostná: D1 + E1 Dudová</t>
  </si>
  <si>
    <t>Suchý</t>
  </si>
  <si>
    <t>Pačutová</t>
  </si>
  <si>
    <t>Přeskok : D1+E1 Orliczková</t>
  </si>
  <si>
    <t>Bradla: D1 + E1 Cívelová</t>
  </si>
  <si>
    <t>Kladina: D1 + E1 Grmelová</t>
  </si>
  <si>
    <t>VS3 C</t>
  </si>
  <si>
    <t>VS4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</si>
</sst>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abSelected="1" workbookViewId="0">
      <selection activeCell="S21" sqref="S21"/>
    </sheetView>
  </sheetViews>
  <sheetFormatPr defaultRowHeight="14.25" x14ac:dyDescent="0.45"/>
  <cols>
    <col min="1" max="1" width="6" bestFit="1" customWidth="1"/>
    <col min="2" max="2" width="6.73046875" bestFit="1" customWidth="1"/>
    <col min="3" max="3" width="7.73046875" bestFit="1" customWidth="1"/>
    <col min="4" max="4" width="18.3984375" customWidth="1"/>
    <col min="5" max="5" width="5.73046875" bestFit="1" customWidth="1"/>
    <col min="6" max="6" width="10.59765625" bestFit="1" customWidth="1"/>
    <col min="7" max="7" width="24.1328125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2.73046875" customWidth="1"/>
    <col min="26" max="26" width="3.1328125" customWidth="1"/>
    <col min="27" max="28" width="2.265625" customWidth="1"/>
    <col min="29" max="29" width="0.86328125" customWidth="1"/>
    <col min="30" max="30" width="1.86328125" customWidth="1"/>
  </cols>
  <sheetData>
    <row r="1" spans="1:28" ht="18" x14ac:dyDescent="0.55000000000000004">
      <c r="D1" t="s">
        <v>0</v>
      </c>
      <c r="E1" s="1"/>
    </row>
    <row r="2" spans="1:28" ht="18" x14ac:dyDescent="0.55000000000000004">
      <c r="D2" t="s">
        <v>1</v>
      </c>
      <c r="E2" s="1"/>
    </row>
    <row r="3" spans="1:28" ht="18" x14ac:dyDescent="0.55000000000000004">
      <c r="D3" t="s">
        <v>2</v>
      </c>
      <c r="E3" s="1"/>
    </row>
    <row r="6" spans="1:28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  <c r="AB6" s="2"/>
    </row>
    <row r="7" spans="1:28" x14ac:dyDescent="0.45">
      <c r="A7" s="5">
        <v>1</v>
      </c>
      <c r="B7">
        <v>565899</v>
      </c>
      <c r="C7">
        <v>7791</v>
      </c>
      <c r="D7" t="s">
        <v>34</v>
      </c>
      <c r="E7">
        <v>2019</v>
      </c>
      <c r="F7" t="s">
        <v>21</v>
      </c>
      <c r="G7" t="s">
        <v>31</v>
      </c>
      <c r="H7">
        <v>0</v>
      </c>
      <c r="I7" s="3">
        <v>0</v>
      </c>
      <c r="J7" s="3">
        <v>0</v>
      </c>
      <c r="K7" s="4">
        <f t="shared" ref="K7:K16" si="0">H7+I7-J7</f>
        <v>0</v>
      </c>
      <c r="L7" s="3">
        <v>0</v>
      </c>
      <c r="M7" s="3">
        <v>0</v>
      </c>
      <c r="N7" s="3">
        <v>0</v>
      </c>
      <c r="O7" s="4">
        <f t="shared" ref="O7:O16" si="1">L7+M7-N7</f>
        <v>0</v>
      </c>
      <c r="P7" s="3">
        <v>2.5</v>
      </c>
      <c r="Q7" s="3">
        <v>9</v>
      </c>
      <c r="R7" s="3">
        <v>0</v>
      </c>
      <c r="S7" s="4">
        <f t="shared" ref="S7:S16" si="2">P7+Q7-R7</f>
        <v>11.5</v>
      </c>
      <c r="T7" s="3">
        <v>2</v>
      </c>
      <c r="U7" s="3">
        <v>9.1300000000000008</v>
      </c>
      <c r="V7" s="3">
        <v>0</v>
      </c>
      <c r="W7" s="4">
        <f t="shared" ref="W7:W16" si="3">T7+U7-V7</f>
        <v>11.13</v>
      </c>
      <c r="X7" s="3">
        <f t="shared" ref="X7:X16" si="4">K7+O7+S7+W7</f>
        <v>22.630000000000003</v>
      </c>
    </row>
    <row r="8" spans="1:28" x14ac:dyDescent="0.45">
      <c r="A8" s="5">
        <v>2</v>
      </c>
      <c r="B8">
        <v>787103</v>
      </c>
      <c r="C8">
        <v>7791</v>
      </c>
      <c r="D8" t="s">
        <v>30</v>
      </c>
      <c r="E8">
        <v>2019</v>
      </c>
      <c r="F8" t="s">
        <v>21</v>
      </c>
      <c r="G8" t="s">
        <v>31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2.5</v>
      </c>
      <c r="Q8" s="3">
        <v>9.1329999999999991</v>
      </c>
      <c r="R8" s="3">
        <v>0</v>
      </c>
      <c r="S8" s="4">
        <f t="shared" si="2"/>
        <v>11.632999999999999</v>
      </c>
      <c r="T8" s="3">
        <v>2</v>
      </c>
      <c r="U8" s="3">
        <v>8.93</v>
      </c>
      <c r="V8" s="3">
        <v>0</v>
      </c>
      <c r="W8" s="4">
        <f t="shared" si="3"/>
        <v>10.93</v>
      </c>
      <c r="X8" s="3">
        <f t="shared" si="4"/>
        <v>22.562999999999999</v>
      </c>
    </row>
    <row r="9" spans="1:28" x14ac:dyDescent="0.45">
      <c r="A9" s="5">
        <v>3</v>
      </c>
      <c r="B9">
        <v>986662</v>
      </c>
      <c r="C9">
        <v>7791</v>
      </c>
      <c r="D9" t="s">
        <v>35</v>
      </c>
      <c r="E9">
        <v>2019</v>
      </c>
      <c r="F9" t="s">
        <v>21</v>
      </c>
      <c r="G9" t="s">
        <v>31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2.5</v>
      </c>
      <c r="Q9" s="3">
        <v>8.7669999999999995</v>
      </c>
      <c r="R9" s="3">
        <v>0</v>
      </c>
      <c r="S9" s="4">
        <f t="shared" si="2"/>
        <v>11.266999999999999</v>
      </c>
      <c r="T9" s="3">
        <v>2</v>
      </c>
      <c r="U9" s="3">
        <v>9.17</v>
      </c>
      <c r="V9" s="3">
        <v>0</v>
      </c>
      <c r="W9" s="4">
        <f t="shared" si="3"/>
        <v>11.17</v>
      </c>
      <c r="X9" s="3">
        <f t="shared" si="4"/>
        <v>22.436999999999998</v>
      </c>
    </row>
    <row r="10" spans="1:28" x14ac:dyDescent="0.45">
      <c r="A10" s="5">
        <v>4</v>
      </c>
      <c r="B10">
        <v>356172</v>
      </c>
      <c r="C10">
        <v>7791</v>
      </c>
      <c r="D10" t="s">
        <v>32</v>
      </c>
      <c r="E10">
        <v>2020</v>
      </c>
      <c r="F10" t="s">
        <v>21</v>
      </c>
      <c r="G10" t="s">
        <v>33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2.5</v>
      </c>
      <c r="Q10" s="3">
        <v>8.1999999999999993</v>
      </c>
      <c r="R10" s="3">
        <v>0</v>
      </c>
      <c r="S10" s="4">
        <f t="shared" si="2"/>
        <v>10.7</v>
      </c>
      <c r="T10" s="3">
        <v>2</v>
      </c>
      <c r="U10" s="3">
        <v>7.57</v>
      </c>
      <c r="V10" s="3">
        <v>0</v>
      </c>
      <c r="W10" s="4">
        <f t="shared" si="3"/>
        <v>9.57</v>
      </c>
      <c r="X10" s="3">
        <f t="shared" si="4"/>
        <v>20.27</v>
      </c>
    </row>
    <row r="11" spans="1:28" x14ac:dyDescent="0.45">
      <c r="A11" s="5">
        <v>5</v>
      </c>
      <c r="B11">
        <v>725436</v>
      </c>
      <c r="C11">
        <v>7791</v>
      </c>
      <c r="D11" t="s">
        <v>25</v>
      </c>
      <c r="E11">
        <v>2019</v>
      </c>
      <c r="F11" t="s">
        <v>21</v>
      </c>
      <c r="G11" t="s">
        <v>22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2.5</v>
      </c>
      <c r="Q11" s="3">
        <v>6.4669999999999996</v>
      </c>
      <c r="R11" s="3">
        <v>0</v>
      </c>
      <c r="S11" s="4">
        <f t="shared" si="2"/>
        <v>8.9669999999999987</v>
      </c>
      <c r="T11" s="3">
        <v>2</v>
      </c>
      <c r="U11" s="3">
        <v>7.77</v>
      </c>
      <c r="V11" s="3">
        <v>0</v>
      </c>
      <c r="W11" s="4">
        <f t="shared" si="3"/>
        <v>9.77</v>
      </c>
      <c r="X11" s="3">
        <f t="shared" si="4"/>
        <v>18.736999999999998</v>
      </c>
    </row>
    <row r="12" spans="1:28" x14ac:dyDescent="0.45">
      <c r="A12" s="5">
        <v>6</v>
      </c>
      <c r="B12">
        <v>307546</v>
      </c>
      <c r="C12">
        <v>7791</v>
      </c>
      <c r="D12" t="s">
        <v>36</v>
      </c>
      <c r="E12">
        <v>2020</v>
      </c>
      <c r="F12" t="s">
        <v>21</v>
      </c>
      <c r="G12" t="s">
        <v>33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1.9</v>
      </c>
      <c r="Q12" s="3">
        <v>6.9</v>
      </c>
      <c r="R12" s="3">
        <v>2</v>
      </c>
      <c r="S12" s="4">
        <f t="shared" si="2"/>
        <v>6.8000000000000007</v>
      </c>
      <c r="T12" s="3">
        <v>2</v>
      </c>
      <c r="U12" s="3">
        <v>7.47</v>
      </c>
      <c r="V12" s="3">
        <v>0</v>
      </c>
      <c r="W12" s="4">
        <f t="shared" si="3"/>
        <v>9.4699999999999989</v>
      </c>
      <c r="X12" s="3">
        <f t="shared" si="4"/>
        <v>16.27</v>
      </c>
    </row>
    <row r="13" spans="1:28" x14ac:dyDescent="0.45">
      <c r="A13" s="5">
        <v>7</v>
      </c>
      <c r="B13">
        <v>408778</v>
      </c>
      <c r="C13">
        <v>7791</v>
      </c>
      <c r="D13" t="s">
        <v>24</v>
      </c>
      <c r="E13">
        <v>2020</v>
      </c>
      <c r="F13" t="s">
        <v>21</v>
      </c>
      <c r="G13" t="s">
        <v>22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1.9</v>
      </c>
      <c r="Q13" s="3">
        <v>7.367</v>
      </c>
      <c r="R13" s="3">
        <v>2</v>
      </c>
      <c r="S13" s="4">
        <f t="shared" si="2"/>
        <v>7.2669999999999995</v>
      </c>
      <c r="T13" s="3">
        <v>1.5</v>
      </c>
      <c r="U13" s="3">
        <v>8.43</v>
      </c>
      <c r="V13" s="3">
        <v>4</v>
      </c>
      <c r="W13" s="4">
        <f t="shared" si="3"/>
        <v>5.93</v>
      </c>
      <c r="X13" s="3">
        <f t="shared" si="4"/>
        <v>13.196999999999999</v>
      </c>
    </row>
    <row r="14" spans="1:28" x14ac:dyDescent="0.45">
      <c r="A14" s="5">
        <v>8</v>
      </c>
      <c r="B14">
        <v>994200</v>
      </c>
      <c r="C14">
        <v>7791</v>
      </c>
      <c r="D14" t="s">
        <v>29</v>
      </c>
      <c r="E14">
        <v>2019</v>
      </c>
      <c r="F14" t="s">
        <v>21</v>
      </c>
      <c r="G14" t="s">
        <v>22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1.9</v>
      </c>
      <c r="Q14" s="3">
        <v>6.9669999999999996</v>
      </c>
      <c r="R14" s="3">
        <v>2</v>
      </c>
      <c r="S14" s="4">
        <f t="shared" si="2"/>
        <v>6.8669999999999991</v>
      </c>
      <c r="T14" s="3">
        <v>1.5</v>
      </c>
      <c r="U14" s="3">
        <v>8.1300000000000008</v>
      </c>
      <c r="V14" s="3">
        <v>4</v>
      </c>
      <c r="W14" s="4">
        <f t="shared" si="3"/>
        <v>5.6300000000000008</v>
      </c>
      <c r="X14" s="3">
        <f t="shared" si="4"/>
        <v>12.497</v>
      </c>
    </row>
    <row r="15" spans="1:28" x14ac:dyDescent="0.45">
      <c r="A15" s="5">
        <v>9</v>
      </c>
      <c r="B15">
        <v>348938</v>
      </c>
      <c r="C15">
        <v>7791</v>
      </c>
      <c r="D15" t="s">
        <v>27</v>
      </c>
      <c r="E15">
        <v>2020</v>
      </c>
      <c r="F15" t="s">
        <v>21</v>
      </c>
      <c r="G15" t="s">
        <v>28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1.8</v>
      </c>
      <c r="Q15" s="3">
        <v>7.1669999999999998</v>
      </c>
      <c r="R15" s="3">
        <v>4</v>
      </c>
      <c r="S15" s="4">
        <f t="shared" si="2"/>
        <v>4.9670000000000005</v>
      </c>
      <c r="T15" s="3">
        <v>1.5</v>
      </c>
      <c r="U15" s="3">
        <v>8.0299999999999994</v>
      </c>
      <c r="V15" s="3">
        <v>4</v>
      </c>
      <c r="W15" s="4">
        <f t="shared" si="3"/>
        <v>5.5299999999999994</v>
      </c>
      <c r="X15" s="3">
        <f t="shared" si="4"/>
        <v>10.497</v>
      </c>
    </row>
    <row r="16" spans="1:28" x14ac:dyDescent="0.45">
      <c r="A16" s="5">
        <v>10</v>
      </c>
      <c r="B16">
        <v>353009</v>
      </c>
      <c r="C16">
        <v>7791</v>
      </c>
      <c r="D16" t="s">
        <v>26</v>
      </c>
      <c r="E16">
        <v>2020</v>
      </c>
      <c r="F16" t="s">
        <v>21</v>
      </c>
      <c r="G16" t="s">
        <v>22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1.9</v>
      </c>
      <c r="Q16" s="3">
        <v>6.4329999999999998</v>
      </c>
      <c r="R16" s="3">
        <v>2</v>
      </c>
      <c r="S16" s="4">
        <f t="shared" si="2"/>
        <v>6.3330000000000002</v>
      </c>
      <c r="T16" s="3">
        <v>1</v>
      </c>
      <c r="U16" s="3">
        <v>8.67</v>
      </c>
      <c r="V16" s="3">
        <v>6</v>
      </c>
      <c r="W16" s="4">
        <f t="shared" si="3"/>
        <v>3.67</v>
      </c>
      <c r="X16" s="3">
        <f t="shared" si="4"/>
        <v>10.003</v>
      </c>
    </row>
    <row r="20" spans="4:7" x14ac:dyDescent="0.45">
      <c r="E20" s="19" t="s">
        <v>129</v>
      </c>
      <c r="G20" s="19" t="s">
        <v>132</v>
      </c>
    </row>
    <row r="21" spans="4:7" x14ac:dyDescent="0.45">
      <c r="D21" s="19"/>
      <c r="E21" s="19" t="s">
        <v>130</v>
      </c>
      <c r="G21" s="19" t="s">
        <v>133</v>
      </c>
    </row>
    <row r="22" spans="4:7" x14ac:dyDescent="0.45">
      <c r="D22" s="19"/>
      <c r="E22" s="19" t="s">
        <v>131</v>
      </c>
      <c r="G22" s="19" t="s">
        <v>134</v>
      </c>
    </row>
    <row r="23" spans="4:7" x14ac:dyDescent="0.45">
      <c r="D23" s="19"/>
      <c r="E23" s="19"/>
    </row>
    <row r="25" spans="4:7" x14ac:dyDescent="0.45">
      <c r="D25" s="19"/>
    </row>
    <row r="26" spans="4:7" x14ac:dyDescent="0.45">
      <c r="D26" s="19"/>
    </row>
    <row r="27" spans="4:7" x14ac:dyDescent="0.45">
      <c r="D27" s="19"/>
      <c r="E27" s="19"/>
    </row>
  </sheetData>
  <sheetProtection formatCells="0" formatColumns="0" formatRows="0" insertColumns="0" insertRows="0" insertHyperlinks="0" deleteColumns="0" deleteRows="0" sort="0" autoFilter="0" pivotTables="0"/>
  <sortState ref="A7:X16">
    <sortCondition descending="1" ref="X7:X16"/>
  </sortState>
  <pageMargins left="0.25" right="0.25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workbookViewId="0">
      <selection activeCell="D9" sqref="D9"/>
    </sheetView>
  </sheetViews>
  <sheetFormatPr defaultRowHeight="14.25" x14ac:dyDescent="0.45"/>
  <cols>
    <col min="1" max="1" width="6.1328125" bestFit="1" customWidth="1"/>
    <col min="2" max="2" width="7" bestFit="1" customWidth="1"/>
    <col min="3" max="3" width="7.86328125" bestFit="1" customWidth="1"/>
    <col min="4" max="4" width="22.3984375" customWidth="1"/>
    <col min="5" max="5" width="8" customWidth="1"/>
    <col min="6" max="6" width="24.1328125" bestFit="1" customWidth="1"/>
    <col min="7" max="7" width="18.2656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0" hidden="1" customWidth="1"/>
  </cols>
  <sheetData>
    <row r="1" spans="1:25" ht="18" x14ac:dyDescent="0.55000000000000004">
      <c r="D1" t="s">
        <v>0</v>
      </c>
      <c r="E1" s="1"/>
    </row>
    <row r="2" spans="1:25" ht="18" x14ac:dyDescent="0.55000000000000004">
      <c r="D2" t="s">
        <v>1</v>
      </c>
      <c r="E2" s="1"/>
    </row>
    <row r="3" spans="1:25" ht="18" x14ac:dyDescent="0.55000000000000004">
      <c r="D3" t="s">
        <v>138</v>
      </c>
      <c r="E3" s="1"/>
    </row>
    <row r="6" spans="1:25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</row>
    <row r="7" spans="1:25" x14ac:dyDescent="0.45">
      <c r="A7" s="5">
        <v>1</v>
      </c>
      <c r="B7">
        <v>686378</v>
      </c>
      <c r="C7">
        <v>7791</v>
      </c>
      <c r="D7" t="s">
        <v>103</v>
      </c>
      <c r="E7">
        <v>2015</v>
      </c>
      <c r="F7" t="s">
        <v>21</v>
      </c>
      <c r="G7" t="s">
        <v>83</v>
      </c>
      <c r="H7" s="3">
        <v>2</v>
      </c>
      <c r="I7" s="3">
        <v>8.4700000000000006</v>
      </c>
      <c r="J7" s="3">
        <v>0</v>
      </c>
      <c r="K7" s="4">
        <f>H7+I7-J7</f>
        <v>10.47</v>
      </c>
      <c r="L7" s="3">
        <v>2</v>
      </c>
      <c r="M7" s="3">
        <v>7.7</v>
      </c>
      <c r="N7" s="3">
        <v>0</v>
      </c>
      <c r="O7" s="4">
        <f>L7+M7-N7</f>
        <v>9.6999999999999993</v>
      </c>
      <c r="P7" s="3">
        <v>2.8</v>
      </c>
      <c r="Q7" s="3">
        <v>7.9669999999999996</v>
      </c>
      <c r="R7" s="3">
        <v>0</v>
      </c>
      <c r="S7" s="4">
        <f>P7+Q7-R7</f>
        <v>10.766999999999999</v>
      </c>
      <c r="T7" s="3">
        <v>2.9</v>
      </c>
      <c r="U7" s="3">
        <v>8</v>
      </c>
      <c r="V7" s="3">
        <v>0</v>
      </c>
      <c r="W7" s="4">
        <f>T7+U7-V7</f>
        <v>10.9</v>
      </c>
      <c r="X7" s="3">
        <f>K7+O7+S7+W7</f>
        <v>41.837000000000003</v>
      </c>
    </row>
    <row r="8" spans="1:25" x14ac:dyDescent="0.45">
      <c r="A8" s="5">
        <v>2</v>
      </c>
      <c r="B8">
        <v>218302</v>
      </c>
      <c r="C8">
        <v>7791</v>
      </c>
      <c r="D8" t="s">
        <v>105</v>
      </c>
      <c r="E8">
        <v>2015</v>
      </c>
      <c r="F8" t="s">
        <v>21</v>
      </c>
      <c r="G8" t="s">
        <v>83</v>
      </c>
      <c r="H8" s="3">
        <v>2</v>
      </c>
      <c r="I8" s="3">
        <v>8.1</v>
      </c>
      <c r="J8" s="3">
        <v>1</v>
      </c>
      <c r="K8" s="4">
        <f>H8+I8-J8</f>
        <v>9.1</v>
      </c>
      <c r="L8" s="3">
        <v>2.5</v>
      </c>
      <c r="M8" s="3">
        <v>8.0670000000000002</v>
      </c>
      <c r="N8" s="3">
        <v>0</v>
      </c>
      <c r="O8" s="4">
        <f>L8+M8-N8</f>
        <v>10.567</v>
      </c>
      <c r="P8" s="3">
        <v>2.7</v>
      </c>
      <c r="Q8" s="3">
        <v>8</v>
      </c>
      <c r="R8" s="3">
        <v>0</v>
      </c>
      <c r="S8" s="4">
        <f>P8+Q8-R8</f>
        <v>10.7</v>
      </c>
      <c r="T8" s="3">
        <v>2.8</v>
      </c>
      <c r="U8" s="3">
        <v>7.73</v>
      </c>
      <c r="V8" s="3">
        <v>0</v>
      </c>
      <c r="W8" s="4">
        <f>T8+U8-V8</f>
        <v>10.530000000000001</v>
      </c>
      <c r="X8" s="3">
        <f>K8+O8+S8+W8</f>
        <v>40.897000000000006</v>
      </c>
    </row>
    <row r="9" spans="1:25" x14ac:dyDescent="0.45">
      <c r="A9" s="5">
        <v>3</v>
      </c>
      <c r="B9">
        <v>322945</v>
      </c>
      <c r="C9">
        <v>9381</v>
      </c>
      <c r="D9" t="s">
        <v>112</v>
      </c>
      <c r="E9">
        <v>2015</v>
      </c>
      <c r="F9" t="s">
        <v>55</v>
      </c>
      <c r="G9" t="s">
        <v>111</v>
      </c>
      <c r="H9" s="3">
        <v>2</v>
      </c>
      <c r="I9" s="3">
        <v>7.43</v>
      </c>
      <c r="J9" s="3">
        <v>1</v>
      </c>
      <c r="K9" s="4">
        <f>H9+I9-J9</f>
        <v>8.43</v>
      </c>
      <c r="L9" s="3">
        <v>2.5</v>
      </c>
      <c r="M9" s="3">
        <v>7.5339999999999998</v>
      </c>
      <c r="N9" s="3">
        <v>0</v>
      </c>
      <c r="O9" s="4">
        <f>L9+M9-N9</f>
        <v>10.033999999999999</v>
      </c>
      <c r="P9" s="3">
        <v>2.2000000000000002</v>
      </c>
      <c r="Q9" s="3">
        <v>6.633</v>
      </c>
      <c r="R9" s="3">
        <v>0</v>
      </c>
      <c r="S9" s="4">
        <f>P9+Q9-R9</f>
        <v>8.8330000000000002</v>
      </c>
      <c r="T9" s="3">
        <v>2.7</v>
      </c>
      <c r="U9" s="3">
        <v>6.47</v>
      </c>
      <c r="V9" s="3">
        <v>0</v>
      </c>
      <c r="W9" s="4">
        <f>T9+U9-V9</f>
        <v>9.17</v>
      </c>
      <c r="X9" s="3">
        <f>K9+O9+S9+W9</f>
        <v>36.466999999999999</v>
      </c>
    </row>
    <row r="10" spans="1:25" x14ac:dyDescent="0.45">
      <c r="A10" s="5">
        <v>4</v>
      </c>
      <c r="B10">
        <v>499059</v>
      </c>
      <c r="C10">
        <v>4142</v>
      </c>
      <c r="D10" t="s">
        <v>108</v>
      </c>
      <c r="E10">
        <v>2015</v>
      </c>
      <c r="F10" t="s">
        <v>42</v>
      </c>
      <c r="G10" t="s">
        <v>43</v>
      </c>
      <c r="H10" s="3">
        <v>2</v>
      </c>
      <c r="I10" s="3">
        <v>7.8</v>
      </c>
      <c r="J10" s="3">
        <v>0</v>
      </c>
      <c r="K10" s="4">
        <f>H10+I10-J10</f>
        <v>9.8000000000000007</v>
      </c>
      <c r="L10" s="3">
        <v>0.8</v>
      </c>
      <c r="M10" s="3">
        <v>8.1669999999999998</v>
      </c>
      <c r="N10" s="3">
        <v>1</v>
      </c>
      <c r="O10" s="4">
        <f>L10+M10-N10</f>
        <v>7.9670000000000005</v>
      </c>
      <c r="P10" s="3">
        <v>1.8</v>
      </c>
      <c r="Q10" s="3">
        <v>6.5670000000000002</v>
      </c>
      <c r="R10" s="3">
        <v>0</v>
      </c>
      <c r="S10" s="4">
        <f>P10+Q10-R10</f>
        <v>8.3670000000000009</v>
      </c>
      <c r="T10" s="3">
        <v>2.8</v>
      </c>
      <c r="U10" s="3">
        <v>6.47</v>
      </c>
      <c r="V10" s="3">
        <v>0</v>
      </c>
      <c r="W10" s="4">
        <f>T10+U10-V10</f>
        <v>9.27</v>
      </c>
      <c r="X10" s="3">
        <f>K10+O10+S10+W10</f>
        <v>35.404000000000003</v>
      </c>
    </row>
    <row r="11" spans="1:25" x14ac:dyDescent="0.45">
      <c r="A11" s="5">
        <v>5</v>
      </c>
      <c r="B11">
        <v>354219</v>
      </c>
      <c r="C11">
        <v>9381</v>
      </c>
      <c r="D11" t="s">
        <v>113</v>
      </c>
      <c r="E11">
        <v>2015</v>
      </c>
      <c r="F11" t="s">
        <v>55</v>
      </c>
      <c r="G11" t="s">
        <v>111</v>
      </c>
      <c r="H11" s="3">
        <v>2</v>
      </c>
      <c r="I11" s="3">
        <v>8.0299999999999994</v>
      </c>
      <c r="J11" s="3">
        <v>0</v>
      </c>
      <c r="K11" s="4">
        <f>H11+I11-J11</f>
        <v>10.029999999999999</v>
      </c>
      <c r="L11" s="3">
        <v>2.1</v>
      </c>
      <c r="M11" s="3">
        <v>6.3339999999999996</v>
      </c>
      <c r="N11" s="3">
        <v>1</v>
      </c>
      <c r="O11" s="4">
        <f>L11+M11-N11</f>
        <v>7.4339999999999993</v>
      </c>
      <c r="P11" s="3">
        <v>2.7</v>
      </c>
      <c r="Q11" s="3">
        <v>6.6669999999999998</v>
      </c>
      <c r="R11" s="3">
        <v>0</v>
      </c>
      <c r="S11" s="4">
        <f>P11+Q11-R11</f>
        <v>9.3670000000000009</v>
      </c>
      <c r="T11" s="3">
        <v>2.8</v>
      </c>
      <c r="U11" s="3">
        <v>5.67</v>
      </c>
      <c r="V11" s="3">
        <v>0.3</v>
      </c>
      <c r="W11" s="4">
        <f>T11+U11-V11</f>
        <v>8.1699999999999982</v>
      </c>
      <c r="X11" s="3">
        <f>K11+O11+S11+W11</f>
        <v>35.000999999999998</v>
      </c>
    </row>
    <row r="12" spans="1:25" x14ac:dyDescent="0.45">
      <c r="A12" s="5">
        <v>6</v>
      </c>
      <c r="B12">
        <v>393188</v>
      </c>
      <c r="C12">
        <v>9381</v>
      </c>
      <c r="D12" t="s">
        <v>110</v>
      </c>
      <c r="E12">
        <v>2015</v>
      </c>
      <c r="F12" t="s">
        <v>55</v>
      </c>
      <c r="G12" t="s">
        <v>111</v>
      </c>
      <c r="H12" s="3">
        <v>2</v>
      </c>
      <c r="I12" s="3">
        <v>7.73</v>
      </c>
      <c r="J12" s="3">
        <v>0</v>
      </c>
      <c r="K12" s="4">
        <f>H12+I12-J12</f>
        <v>9.73</v>
      </c>
      <c r="L12" s="3">
        <v>2.1</v>
      </c>
      <c r="M12" s="3">
        <v>5.1669999999999998</v>
      </c>
      <c r="N12" s="3">
        <v>1</v>
      </c>
      <c r="O12" s="4">
        <f>L12+M12-N12</f>
        <v>6.2669999999999995</v>
      </c>
      <c r="P12" s="3">
        <v>2.5</v>
      </c>
      <c r="Q12" s="3">
        <v>6.7</v>
      </c>
      <c r="R12" s="3">
        <v>2</v>
      </c>
      <c r="S12" s="4">
        <f>P12+Q12-R12</f>
        <v>7.1999999999999993</v>
      </c>
      <c r="T12" s="3">
        <v>2.7</v>
      </c>
      <c r="U12" s="3">
        <v>7.13</v>
      </c>
      <c r="V12" s="3">
        <v>0</v>
      </c>
      <c r="W12" s="4">
        <f>T12+U12-V12</f>
        <v>9.83</v>
      </c>
      <c r="X12" s="3">
        <f>K12+O12+S12+W12</f>
        <v>33.027000000000001</v>
      </c>
    </row>
    <row r="13" spans="1:25" x14ac:dyDescent="0.45">
      <c r="A13" s="5">
        <v>7</v>
      </c>
      <c r="B13">
        <v>431432</v>
      </c>
      <c r="C13">
        <v>4142</v>
      </c>
      <c r="D13" t="s">
        <v>107</v>
      </c>
      <c r="E13">
        <v>2015</v>
      </c>
      <c r="F13" t="s">
        <v>42</v>
      </c>
      <c r="G13" t="s">
        <v>43</v>
      </c>
      <c r="H13" s="3">
        <v>2</v>
      </c>
      <c r="I13" s="3">
        <v>6.83</v>
      </c>
      <c r="J13" s="3">
        <v>0</v>
      </c>
      <c r="K13" s="4">
        <f>H13+I13-J13</f>
        <v>8.83</v>
      </c>
      <c r="L13" s="3">
        <v>0.8</v>
      </c>
      <c r="M13" s="3">
        <v>8.1</v>
      </c>
      <c r="N13" s="3">
        <v>1</v>
      </c>
      <c r="O13" s="4">
        <f>L13+M13-N13</f>
        <v>7.9</v>
      </c>
      <c r="P13" s="3">
        <v>1.8</v>
      </c>
      <c r="Q13" s="3">
        <v>5.367</v>
      </c>
      <c r="R13" s="3">
        <v>0</v>
      </c>
      <c r="S13" s="4">
        <f>P13+Q13-R13</f>
        <v>7.1669999999999998</v>
      </c>
      <c r="T13" s="3">
        <v>2.8</v>
      </c>
      <c r="U13" s="3">
        <v>6.27</v>
      </c>
      <c r="V13" s="3">
        <v>0</v>
      </c>
      <c r="W13" s="4">
        <f>T13+U13-V13</f>
        <v>9.07</v>
      </c>
      <c r="X13" s="3">
        <f>K13+O13+S13+W13</f>
        <v>32.966999999999999</v>
      </c>
    </row>
    <row r="14" spans="1:25" x14ac:dyDescent="0.45">
      <c r="A14" s="5">
        <v>8</v>
      </c>
      <c r="B14">
        <v>472023</v>
      </c>
      <c r="C14">
        <v>9381</v>
      </c>
      <c r="D14" t="s">
        <v>109</v>
      </c>
      <c r="E14">
        <v>2015</v>
      </c>
      <c r="F14" t="s">
        <v>55</v>
      </c>
      <c r="G14" t="s">
        <v>56</v>
      </c>
      <c r="H14" s="3">
        <v>2</v>
      </c>
      <c r="I14" s="3">
        <v>7.93</v>
      </c>
      <c r="J14" s="3">
        <v>0</v>
      </c>
      <c r="K14" s="4">
        <f>H14+I14-J14</f>
        <v>9.93</v>
      </c>
      <c r="L14" s="3">
        <v>1.4</v>
      </c>
      <c r="M14" s="3">
        <v>6.5330000000000004</v>
      </c>
      <c r="N14" s="3">
        <v>0</v>
      </c>
      <c r="O14" s="4">
        <f>L14+M14-N14</f>
        <v>7.9329999999999998</v>
      </c>
      <c r="P14" s="3">
        <v>2.1</v>
      </c>
      <c r="Q14" s="3">
        <v>6</v>
      </c>
      <c r="R14" s="3">
        <v>0</v>
      </c>
      <c r="S14" s="4">
        <f>P14+Q14-R14</f>
        <v>8.1</v>
      </c>
      <c r="T14" s="3">
        <v>2.4</v>
      </c>
      <c r="U14" s="3">
        <v>7.3</v>
      </c>
      <c r="V14" s="3">
        <v>3</v>
      </c>
      <c r="W14" s="4">
        <f>T14+U14-V14</f>
        <v>6.6999999999999993</v>
      </c>
      <c r="X14" s="3">
        <f>K14+O14+S14+W14</f>
        <v>32.662999999999997</v>
      </c>
    </row>
    <row r="15" spans="1:25" x14ac:dyDescent="0.45">
      <c r="A15" s="5">
        <v>9</v>
      </c>
      <c r="B15">
        <v>242442</v>
      </c>
      <c r="C15">
        <v>2492</v>
      </c>
      <c r="D15" t="s">
        <v>96</v>
      </c>
      <c r="E15">
        <v>2015</v>
      </c>
      <c r="F15" t="s">
        <v>97</v>
      </c>
      <c r="G15" t="s">
        <v>98</v>
      </c>
      <c r="H15" s="3">
        <v>0</v>
      </c>
      <c r="I15" s="3">
        <v>0</v>
      </c>
      <c r="J15" s="3">
        <v>0</v>
      </c>
      <c r="K15" s="4">
        <f>H15+I15-J15</f>
        <v>0</v>
      </c>
      <c r="L15" s="3">
        <v>1.5</v>
      </c>
      <c r="M15" s="3">
        <v>6.8</v>
      </c>
      <c r="N15" s="3">
        <v>0</v>
      </c>
      <c r="O15" s="4">
        <f>L15+M15-N15</f>
        <v>8.3000000000000007</v>
      </c>
      <c r="P15" s="3">
        <v>1.7</v>
      </c>
      <c r="Q15" s="3">
        <v>6.6669999999999998</v>
      </c>
      <c r="R15" s="3">
        <v>0</v>
      </c>
      <c r="S15" s="4">
        <f>P15+Q15-R15</f>
        <v>8.3669999999999991</v>
      </c>
      <c r="T15" s="3">
        <v>2.1</v>
      </c>
      <c r="U15" s="3">
        <v>6.5</v>
      </c>
      <c r="V15" s="3">
        <v>0</v>
      </c>
      <c r="W15" s="4">
        <f>T15+U15-V15</f>
        <v>8.6</v>
      </c>
      <c r="X15" s="3">
        <f>K15+O15+S15+W15</f>
        <v>25.267000000000003</v>
      </c>
    </row>
    <row r="16" spans="1:25" x14ac:dyDescent="0.45">
      <c r="A16" s="15"/>
      <c r="B16" s="16"/>
      <c r="C16" s="16"/>
      <c r="D16" s="16"/>
      <c r="E16" s="16"/>
      <c r="F16" s="16"/>
      <c r="G16" s="16"/>
      <c r="H16" s="16"/>
      <c r="I16" s="17"/>
      <c r="J16" s="17"/>
      <c r="K16" s="18"/>
      <c r="L16" s="17"/>
      <c r="M16" s="17"/>
      <c r="N16" s="17"/>
      <c r="O16" s="18"/>
      <c r="P16" s="17"/>
      <c r="Q16" s="17"/>
      <c r="R16" s="17"/>
      <c r="S16" s="18"/>
      <c r="T16" s="17"/>
      <c r="U16" s="17"/>
      <c r="V16" s="17"/>
      <c r="W16" s="18"/>
      <c r="X16" s="17"/>
    </row>
    <row r="18" spans="4:7" x14ac:dyDescent="0.45">
      <c r="D18" s="19" t="s">
        <v>135</v>
      </c>
      <c r="G18" s="19" t="s">
        <v>137</v>
      </c>
    </row>
    <row r="19" spans="4:7" x14ac:dyDescent="0.45">
      <c r="D19" s="19" t="s">
        <v>124</v>
      </c>
      <c r="G19" s="19" t="s">
        <v>130</v>
      </c>
    </row>
    <row r="20" spans="4:7" x14ac:dyDescent="0.45">
      <c r="D20" s="19" t="s">
        <v>125</v>
      </c>
      <c r="G20" s="19" t="s">
        <v>131</v>
      </c>
    </row>
    <row r="21" spans="4:7" x14ac:dyDescent="0.45">
      <c r="D21" s="19"/>
      <c r="G21" s="19"/>
    </row>
    <row r="22" spans="4:7" x14ac:dyDescent="0.45">
      <c r="D22" s="19" t="s">
        <v>136</v>
      </c>
      <c r="G22" s="19" t="s">
        <v>132</v>
      </c>
    </row>
    <row r="23" spans="4:7" x14ac:dyDescent="0.45">
      <c r="D23" s="19" t="s">
        <v>127</v>
      </c>
      <c r="G23" s="19" t="s">
        <v>133</v>
      </c>
    </row>
    <row r="24" spans="4:7" x14ac:dyDescent="0.45">
      <c r="D24" s="19" t="s">
        <v>128</v>
      </c>
      <c r="G24" s="19" t="s">
        <v>134</v>
      </c>
    </row>
    <row r="27" spans="4:7" x14ac:dyDescent="0.45">
      <c r="D27" s="19"/>
    </row>
    <row r="28" spans="4:7" x14ac:dyDescent="0.45">
      <c r="D28" s="19"/>
    </row>
    <row r="31" spans="4:7" x14ac:dyDescent="0.45">
      <c r="D31" s="19"/>
    </row>
    <row r="32" spans="4:7" x14ac:dyDescent="0.45">
      <c r="D32" s="19"/>
    </row>
  </sheetData>
  <sheetProtection formatCells="0" formatColumns="0" formatRows="0" insertColumns="0" insertRows="0" insertHyperlinks="0" deleteColumns="0" deleteRows="0" sort="0" autoFilter="0" pivotTables="0"/>
  <sortState ref="B7:X15">
    <sortCondition descending="1" ref="X7:X15"/>
  </sortState>
  <pageMargins left="0.25" right="0.25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opLeftCell="E1" workbookViewId="0">
      <selection activeCell="X14" sqref="X14"/>
    </sheetView>
  </sheetViews>
  <sheetFormatPr defaultRowHeight="14.25" x14ac:dyDescent="0.45"/>
  <cols>
    <col min="1" max="1" width="6.1328125" bestFit="1" customWidth="1"/>
    <col min="2" max="2" width="7" bestFit="1" customWidth="1"/>
    <col min="3" max="3" width="7.86328125" bestFit="1" customWidth="1"/>
    <col min="4" max="4" width="22.3984375" customWidth="1"/>
    <col min="5" max="5" width="8" customWidth="1"/>
    <col min="6" max="6" width="24.1328125" bestFit="1" customWidth="1"/>
    <col min="7" max="7" width="18.2656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0" hidden="1" customWidth="1"/>
  </cols>
  <sheetData>
    <row r="1" spans="1:24" ht="18" x14ac:dyDescent="0.55000000000000004">
      <c r="D1" t="s">
        <v>0</v>
      </c>
      <c r="E1" s="1"/>
    </row>
    <row r="2" spans="1:24" ht="18" x14ac:dyDescent="0.55000000000000004">
      <c r="D2" t="s">
        <v>1</v>
      </c>
      <c r="E2" s="1"/>
    </row>
    <row r="3" spans="1:24" ht="18" x14ac:dyDescent="0.55000000000000004">
      <c r="D3" t="s">
        <v>139</v>
      </c>
      <c r="E3" s="1"/>
    </row>
    <row r="6" spans="1:24" x14ac:dyDescent="0.45">
      <c r="A6" s="15"/>
      <c r="B6" s="16"/>
      <c r="C6" s="16"/>
      <c r="D6" s="16"/>
      <c r="E6" s="16"/>
      <c r="F6" s="16"/>
      <c r="G6" s="16"/>
      <c r="H6" s="16"/>
      <c r="I6" s="17"/>
      <c r="J6" s="17"/>
      <c r="K6" s="18"/>
      <c r="L6" s="17"/>
      <c r="M6" s="17"/>
      <c r="N6" s="17"/>
      <c r="O6" s="18"/>
      <c r="P6" s="17"/>
      <c r="Q6" s="17"/>
      <c r="R6" s="17"/>
      <c r="S6" s="18"/>
      <c r="T6" s="17"/>
      <c r="U6" s="17"/>
      <c r="V6" s="17"/>
      <c r="W6" s="18"/>
      <c r="X6" s="17"/>
    </row>
    <row r="7" spans="1:24" x14ac:dyDescent="0.4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11</v>
      </c>
      <c r="M7" s="2" t="s">
        <v>12</v>
      </c>
      <c r="N7" s="2" t="s">
        <v>13</v>
      </c>
      <c r="O7" s="2" t="s">
        <v>15</v>
      </c>
      <c r="P7" s="2" t="s">
        <v>11</v>
      </c>
      <c r="Q7" s="2" t="s">
        <v>12</v>
      </c>
      <c r="R7" s="2" t="s">
        <v>13</v>
      </c>
      <c r="S7" s="2" t="s">
        <v>16</v>
      </c>
      <c r="T7" s="2" t="s">
        <v>11</v>
      </c>
      <c r="U7" s="2" t="s">
        <v>12</v>
      </c>
      <c r="V7" s="2" t="s">
        <v>13</v>
      </c>
      <c r="W7" s="2" t="s">
        <v>17</v>
      </c>
      <c r="X7" s="2" t="s">
        <v>18</v>
      </c>
    </row>
    <row r="8" spans="1:24" x14ac:dyDescent="0.45">
      <c r="A8" s="5">
        <v>1</v>
      </c>
      <c r="B8">
        <v>248779</v>
      </c>
      <c r="C8">
        <v>7791</v>
      </c>
      <c r="D8" t="s">
        <v>104</v>
      </c>
      <c r="E8">
        <v>2013</v>
      </c>
      <c r="F8" t="s">
        <v>21</v>
      </c>
      <c r="G8" t="s">
        <v>83</v>
      </c>
      <c r="H8" s="3">
        <v>2.8</v>
      </c>
      <c r="I8" s="3">
        <v>8.43</v>
      </c>
      <c r="J8" s="3">
        <v>0</v>
      </c>
      <c r="K8" s="4">
        <f t="shared" ref="K8:K14" si="0">H8+I8-J8</f>
        <v>11.23</v>
      </c>
      <c r="L8" s="3">
        <v>2.5</v>
      </c>
      <c r="M8" s="3">
        <v>8.0670000000000002</v>
      </c>
      <c r="N8" s="3">
        <v>0</v>
      </c>
      <c r="O8" s="4">
        <f t="shared" ref="O8:O14" si="1">L8+M8-N8</f>
        <v>10.567</v>
      </c>
      <c r="P8" s="3">
        <v>2.8</v>
      </c>
      <c r="Q8" s="3">
        <v>8.0329999999999995</v>
      </c>
      <c r="R8" s="3">
        <v>0</v>
      </c>
      <c r="S8" s="4">
        <f t="shared" ref="S8:S14" si="2">P8+Q8-R8</f>
        <v>10.832999999999998</v>
      </c>
      <c r="T8" s="3">
        <v>2.7</v>
      </c>
      <c r="U8" s="3">
        <v>7.87</v>
      </c>
      <c r="V8" s="3">
        <v>0</v>
      </c>
      <c r="W8" s="4">
        <f t="shared" ref="W8:W14" si="3">T8+U8-V8</f>
        <v>10.57</v>
      </c>
      <c r="X8" s="3">
        <f t="shared" ref="X8:X14" si="4">K8+O8+S8+W8</f>
        <v>43.199999999999996</v>
      </c>
    </row>
    <row r="9" spans="1:24" x14ac:dyDescent="0.45">
      <c r="A9" s="5">
        <v>2</v>
      </c>
      <c r="B9">
        <v>610333</v>
      </c>
      <c r="C9">
        <v>7791</v>
      </c>
      <c r="D9" t="s">
        <v>106</v>
      </c>
      <c r="E9">
        <v>2014</v>
      </c>
      <c r="F9" t="s">
        <v>21</v>
      </c>
      <c r="G9" t="s">
        <v>70</v>
      </c>
      <c r="H9" s="3">
        <v>2</v>
      </c>
      <c r="I9" s="3">
        <v>8.17</v>
      </c>
      <c r="J9" s="3">
        <v>0</v>
      </c>
      <c r="K9" s="4">
        <f t="shared" si="0"/>
        <v>10.17</v>
      </c>
      <c r="L9" s="3">
        <v>0.8</v>
      </c>
      <c r="M9" s="3">
        <v>8.7669999999999995</v>
      </c>
      <c r="N9" s="3">
        <v>1</v>
      </c>
      <c r="O9" s="4">
        <f t="shared" si="1"/>
        <v>8.5670000000000002</v>
      </c>
      <c r="P9" s="3">
        <v>2.8</v>
      </c>
      <c r="Q9" s="3">
        <v>7.3330000000000002</v>
      </c>
      <c r="R9" s="3">
        <v>0</v>
      </c>
      <c r="S9" s="4">
        <f t="shared" si="2"/>
        <v>10.132999999999999</v>
      </c>
      <c r="T9" s="3">
        <v>2.7</v>
      </c>
      <c r="U9" s="3">
        <v>7.5</v>
      </c>
      <c r="V9" s="3">
        <v>0</v>
      </c>
      <c r="W9" s="4">
        <f t="shared" si="3"/>
        <v>10.199999999999999</v>
      </c>
      <c r="X9" s="3">
        <f t="shared" si="4"/>
        <v>39.07</v>
      </c>
    </row>
    <row r="10" spans="1:24" x14ac:dyDescent="0.45">
      <c r="A10" s="5">
        <v>3</v>
      </c>
      <c r="B10">
        <v>672580</v>
      </c>
      <c r="C10">
        <v>9381</v>
      </c>
      <c r="D10" t="s">
        <v>114</v>
      </c>
      <c r="E10">
        <v>2014</v>
      </c>
      <c r="F10" t="s">
        <v>55</v>
      </c>
      <c r="G10" t="s">
        <v>111</v>
      </c>
      <c r="H10" s="3">
        <v>2</v>
      </c>
      <c r="I10" s="3">
        <v>7.6</v>
      </c>
      <c r="J10" s="3">
        <v>0</v>
      </c>
      <c r="K10" s="4">
        <f t="shared" si="0"/>
        <v>9.6</v>
      </c>
      <c r="L10" s="3">
        <v>2.5</v>
      </c>
      <c r="M10" s="3">
        <v>7.2670000000000003</v>
      </c>
      <c r="N10" s="3">
        <v>0</v>
      </c>
      <c r="O10" s="4">
        <f t="shared" si="1"/>
        <v>9.7669999999999995</v>
      </c>
      <c r="P10" s="3">
        <v>2.7</v>
      </c>
      <c r="Q10" s="3">
        <v>6.5330000000000004</v>
      </c>
      <c r="R10" s="3">
        <v>0.1</v>
      </c>
      <c r="S10" s="4">
        <f t="shared" si="2"/>
        <v>9.1330000000000009</v>
      </c>
      <c r="T10" s="3">
        <v>2.7</v>
      </c>
      <c r="U10" s="3">
        <v>7.53</v>
      </c>
      <c r="V10" s="3">
        <v>0</v>
      </c>
      <c r="W10" s="4">
        <f t="shared" si="3"/>
        <v>10.23</v>
      </c>
      <c r="X10" s="3">
        <f t="shared" si="4"/>
        <v>38.730000000000004</v>
      </c>
    </row>
    <row r="11" spans="1:24" x14ac:dyDescent="0.45">
      <c r="A11" s="5">
        <v>4</v>
      </c>
      <c r="B11">
        <v>789383</v>
      </c>
      <c r="C11">
        <v>2492</v>
      </c>
      <c r="D11" t="s">
        <v>101</v>
      </c>
      <c r="E11">
        <v>2013</v>
      </c>
      <c r="F11" t="s">
        <v>97</v>
      </c>
      <c r="G11" t="s">
        <v>98</v>
      </c>
      <c r="H11" s="3">
        <v>2</v>
      </c>
      <c r="I11" s="3">
        <v>8.6300000000000008</v>
      </c>
      <c r="J11" s="3">
        <v>0</v>
      </c>
      <c r="K11" s="4">
        <f t="shared" si="0"/>
        <v>10.63</v>
      </c>
      <c r="L11" s="3">
        <v>1.5</v>
      </c>
      <c r="M11" s="3">
        <v>6.9669999999999996</v>
      </c>
      <c r="N11" s="3">
        <v>0</v>
      </c>
      <c r="O11" s="4">
        <f t="shared" si="1"/>
        <v>8.4669999999999987</v>
      </c>
      <c r="P11" s="3">
        <v>2.7</v>
      </c>
      <c r="Q11" s="3">
        <v>5.9669999999999996</v>
      </c>
      <c r="R11" s="3">
        <v>0</v>
      </c>
      <c r="S11" s="4">
        <f t="shared" si="2"/>
        <v>8.6669999999999998</v>
      </c>
      <c r="T11" s="3">
        <v>2.6</v>
      </c>
      <c r="U11" s="3">
        <v>7.63</v>
      </c>
      <c r="V11" s="3">
        <v>0</v>
      </c>
      <c r="W11" s="4">
        <f t="shared" si="3"/>
        <v>10.23</v>
      </c>
      <c r="X11" s="3">
        <f t="shared" si="4"/>
        <v>37.994</v>
      </c>
    </row>
    <row r="12" spans="1:24" x14ac:dyDescent="0.45">
      <c r="A12" s="5">
        <v>5</v>
      </c>
      <c r="B12">
        <v>923400</v>
      </c>
      <c r="C12">
        <v>2492</v>
      </c>
      <c r="D12" t="s">
        <v>100</v>
      </c>
      <c r="E12">
        <v>2014</v>
      </c>
      <c r="F12" t="s">
        <v>97</v>
      </c>
      <c r="G12" t="s">
        <v>98</v>
      </c>
      <c r="H12" s="3">
        <v>2</v>
      </c>
      <c r="I12" s="3">
        <v>7.7</v>
      </c>
      <c r="J12" s="3">
        <v>0</v>
      </c>
      <c r="K12" s="4">
        <f t="shared" si="0"/>
        <v>9.6999999999999993</v>
      </c>
      <c r="L12" s="3">
        <v>1.5</v>
      </c>
      <c r="M12" s="3">
        <v>7</v>
      </c>
      <c r="N12" s="3">
        <v>0</v>
      </c>
      <c r="O12" s="4">
        <f t="shared" si="1"/>
        <v>8.5</v>
      </c>
      <c r="P12" s="3">
        <v>2.6</v>
      </c>
      <c r="Q12" s="3">
        <v>6.7329999999999997</v>
      </c>
      <c r="R12" s="3">
        <v>0</v>
      </c>
      <c r="S12" s="4">
        <f t="shared" si="2"/>
        <v>9.3330000000000002</v>
      </c>
      <c r="T12" s="3">
        <v>2.7</v>
      </c>
      <c r="U12" s="3">
        <v>6.57</v>
      </c>
      <c r="V12" s="3">
        <v>0</v>
      </c>
      <c r="W12" s="4">
        <f t="shared" si="3"/>
        <v>9.27</v>
      </c>
      <c r="X12" s="3">
        <f t="shared" si="4"/>
        <v>36.802999999999997</v>
      </c>
    </row>
    <row r="13" spans="1:24" x14ac:dyDescent="0.45">
      <c r="A13" s="5">
        <v>6</v>
      </c>
      <c r="B13">
        <v>405744</v>
      </c>
      <c r="C13">
        <v>2492</v>
      </c>
      <c r="D13" t="s">
        <v>102</v>
      </c>
      <c r="E13">
        <v>2013</v>
      </c>
      <c r="F13" t="s">
        <v>97</v>
      </c>
      <c r="G13" t="s">
        <v>98</v>
      </c>
      <c r="H13" s="3">
        <v>2</v>
      </c>
      <c r="I13" s="3">
        <v>7.5</v>
      </c>
      <c r="J13" s="3">
        <v>1.3</v>
      </c>
      <c r="K13" s="4">
        <f t="shared" si="0"/>
        <v>8.1999999999999993</v>
      </c>
      <c r="L13" s="3">
        <v>1</v>
      </c>
      <c r="M13" s="3">
        <v>7.7</v>
      </c>
      <c r="N13" s="3">
        <v>1</v>
      </c>
      <c r="O13" s="4">
        <f t="shared" si="1"/>
        <v>7.6999999999999993</v>
      </c>
      <c r="P13" s="3">
        <v>2.6</v>
      </c>
      <c r="Q13" s="3">
        <v>5.5</v>
      </c>
      <c r="R13" s="3">
        <v>0</v>
      </c>
      <c r="S13" s="4">
        <f t="shared" si="2"/>
        <v>8.1</v>
      </c>
      <c r="T13" s="3">
        <v>2.7</v>
      </c>
      <c r="U13" s="3">
        <v>7.03</v>
      </c>
      <c r="V13" s="3">
        <v>0</v>
      </c>
      <c r="W13" s="4">
        <f t="shared" si="3"/>
        <v>9.73</v>
      </c>
      <c r="X13" s="3">
        <f t="shared" si="4"/>
        <v>33.730000000000004</v>
      </c>
    </row>
    <row r="14" spans="1:24" s="16" customFormat="1" x14ac:dyDescent="0.45">
      <c r="A14" s="5">
        <v>7</v>
      </c>
      <c r="B14">
        <v>110718</v>
      </c>
      <c r="C14">
        <v>2492</v>
      </c>
      <c r="D14" t="s">
        <v>99</v>
      </c>
      <c r="E14">
        <v>2013</v>
      </c>
      <c r="F14" t="s">
        <v>97</v>
      </c>
      <c r="G14" t="s">
        <v>98</v>
      </c>
      <c r="H14" s="3">
        <v>2</v>
      </c>
      <c r="I14" s="3">
        <v>6.5</v>
      </c>
      <c r="J14" s="3">
        <v>0</v>
      </c>
      <c r="K14" s="4">
        <f t="shared" si="0"/>
        <v>8.5</v>
      </c>
      <c r="L14" s="3">
        <v>1.5</v>
      </c>
      <c r="M14" s="3">
        <v>6.5</v>
      </c>
      <c r="N14" s="3">
        <v>0</v>
      </c>
      <c r="O14" s="4">
        <f t="shared" si="1"/>
        <v>8</v>
      </c>
      <c r="P14" s="3">
        <v>2.6</v>
      </c>
      <c r="Q14" s="3">
        <v>5.867</v>
      </c>
      <c r="R14" s="3">
        <v>0</v>
      </c>
      <c r="S14" s="4">
        <f t="shared" si="2"/>
        <v>8.4670000000000005</v>
      </c>
      <c r="T14" s="3">
        <v>2.1</v>
      </c>
      <c r="U14" s="3">
        <v>6.5</v>
      </c>
      <c r="V14" s="3">
        <v>0</v>
      </c>
      <c r="W14" s="4">
        <f t="shared" si="3"/>
        <v>8.6</v>
      </c>
      <c r="X14" s="3">
        <f t="shared" si="4"/>
        <v>33.567</v>
      </c>
    </row>
    <row r="17" spans="4:7" x14ac:dyDescent="0.45">
      <c r="D17" s="19" t="s">
        <v>135</v>
      </c>
      <c r="G17" s="19" t="s">
        <v>137</v>
      </c>
    </row>
    <row r="18" spans="4:7" x14ac:dyDescent="0.45">
      <c r="D18" s="19" t="s">
        <v>124</v>
      </c>
      <c r="G18" s="19" t="s">
        <v>130</v>
      </c>
    </row>
    <row r="19" spans="4:7" x14ac:dyDescent="0.45">
      <c r="D19" s="19" t="s">
        <v>125</v>
      </c>
      <c r="G19" s="19" t="s">
        <v>131</v>
      </c>
    </row>
    <row r="20" spans="4:7" x14ac:dyDescent="0.45">
      <c r="D20" s="19"/>
      <c r="G20" s="19"/>
    </row>
    <row r="21" spans="4:7" x14ac:dyDescent="0.45">
      <c r="D21" s="19" t="s">
        <v>136</v>
      </c>
      <c r="G21" s="19" t="s">
        <v>132</v>
      </c>
    </row>
    <row r="22" spans="4:7" x14ac:dyDescent="0.45">
      <c r="D22" s="19" t="s">
        <v>127</v>
      </c>
      <c r="G22" s="19" t="s">
        <v>133</v>
      </c>
    </row>
    <row r="23" spans="4:7" x14ac:dyDescent="0.45">
      <c r="D23" s="19" t="s">
        <v>128</v>
      </c>
      <c r="G23" s="19" t="s">
        <v>134</v>
      </c>
    </row>
    <row r="26" spans="4:7" x14ac:dyDescent="0.45">
      <c r="D26" s="19"/>
    </row>
    <row r="27" spans="4:7" x14ac:dyDescent="0.45">
      <c r="D27" s="19"/>
    </row>
    <row r="30" spans="4:7" x14ac:dyDescent="0.45">
      <c r="D30" s="19"/>
    </row>
    <row r="31" spans="4:7" x14ac:dyDescent="0.45">
      <c r="D31" s="19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opLeftCell="E1" workbookViewId="0">
      <selection activeCell="W22" sqref="W22"/>
    </sheetView>
  </sheetViews>
  <sheetFormatPr defaultRowHeight="14.25" x14ac:dyDescent="0.45"/>
  <cols>
    <col min="1" max="1" width="6" bestFit="1" customWidth="1"/>
    <col min="2" max="2" width="6.73046875" bestFit="1" customWidth="1"/>
    <col min="3" max="3" width="7.73046875" bestFit="1" customWidth="1"/>
    <col min="4" max="4" width="20.3984375" customWidth="1"/>
    <col min="5" max="5" width="5.73046875" bestFit="1" customWidth="1"/>
    <col min="6" max="6" width="20.1328125" bestFit="1" customWidth="1"/>
    <col min="7" max="7" width="22.2656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hidden="1" customWidth="1"/>
    <col min="28" max="28" width="0" hidden="1" customWidth="1"/>
  </cols>
  <sheetData>
    <row r="1" spans="1:28" ht="18" x14ac:dyDescent="0.55000000000000004">
      <c r="D1" t="s">
        <v>0</v>
      </c>
      <c r="E1" s="1"/>
    </row>
    <row r="2" spans="1:28" ht="18" x14ac:dyDescent="0.55000000000000004">
      <c r="D2" t="s">
        <v>1</v>
      </c>
      <c r="E2" s="1"/>
    </row>
    <row r="3" spans="1:28" ht="18" x14ac:dyDescent="0.55000000000000004">
      <c r="D3" t="s">
        <v>115</v>
      </c>
      <c r="E3" s="1"/>
    </row>
    <row r="6" spans="1:28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  <c r="Z6" s="2"/>
      <c r="AA6" s="2"/>
      <c r="AB6" s="2"/>
    </row>
    <row r="7" spans="1:28" x14ac:dyDescent="0.45">
      <c r="A7" s="5">
        <v>1</v>
      </c>
      <c r="B7">
        <v>379495</v>
      </c>
      <c r="C7">
        <v>7791</v>
      </c>
      <c r="D7" t="s">
        <v>118</v>
      </c>
      <c r="E7">
        <v>2007</v>
      </c>
      <c r="F7" t="s">
        <v>21</v>
      </c>
      <c r="G7" t="s">
        <v>76</v>
      </c>
      <c r="H7" s="3">
        <v>3</v>
      </c>
      <c r="I7" s="3">
        <v>8.5299999999999994</v>
      </c>
      <c r="J7" s="3">
        <v>0</v>
      </c>
      <c r="K7" s="4">
        <f>H7+I7-J7</f>
        <v>11.53</v>
      </c>
      <c r="L7" s="3">
        <v>1.4</v>
      </c>
      <c r="M7" s="3">
        <v>8.4339999999999993</v>
      </c>
      <c r="N7" s="3">
        <v>0</v>
      </c>
      <c r="O7" s="4">
        <f>L7+M7-N7</f>
        <v>9.8339999999999996</v>
      </c>
      <c r="P7" s="3">
        <v>2.9</v>
      </c>
      <c r="Q7" s="3">
        <v>8.4670000000000005</v>
      </c>
      <c r="R7" s="3">
        <v>0</v>
      </c>
      <c r="S7" s="4">
        <f>P7+Q7-R7</f>
        <v>11.367000000000001</v>
      </c>
      <c r="T7" s="3">
        <v>3.3</v>
      </c>
      <c r="U7" s="3">
        <v>7.47</v>
      </c>
      <c r="V7" s="3">
        <v>0</v>
      </c>
      <c r="W7" s="4">
        <f>T7+U7-V7</f>
        <v>10.77</v>
      </c>
      <c r="X7" s="3">
        <f>K7+O7+S7+W7</f>
        <v>43.500999999999991</v>
      </c>
      <c r="Y7" s="4"/>
    </row>
    <row r="8" spans="1:28" x14ac:dyDescent="0.45">
      <c r="A8" s="5">
        <v>2</v>
      </c>
      <c r="B8">
        <v>957726</v>
      </c>
      <c r="C8">
        <v>3198</v>
      </c>
      <c r="D8" t="s">
        <v>119</v>
      </c>
      <c r="E8">
        <v>2012</v>
      </c>
      <c r="F8" t="s">
        <v>39</v>
      </c>
      <c r="G8" t="s">
        <v>49</v>
      </c>
      <c r="H8" s="3">
        <v>2.8</v>
      </c>
      <c r="I8" s="3">
        <v>8.3000000000000007</v>
      </c>
      <c r="J8" s="3">
        <v>0</v>
      </c>
      <c r="K8" s="4">
        <f>H8+I8-J8</f>
        <v>11.100000000000001</v>
      </c>
      <c r="L8" s="3">
        <v>2.5</v>
      </c>
      <c r="M8" s="3">
        <v>7.9669999999999996</v>
      </c>
      <c r="N8" s="3">
        <v>0</v>
      </c>
      <c r="O8" s="4">
        <f>L8+M8-N8</f>
        <v>10.466999999999999</v>
      </c>
      <c r="P8" s="3">
        <v>2.7</v>
      </c>
      <c r="Q8" s="3">
        <v>6.9669999999999996</v>
      </c>
      <c r="R8" s="3">
        <v>0</v>
      </c>
      <c r="S8" s="4">
        <f>P8+Q8-R8</f>
        <v>9.6669999999999998</v>
      </c>
      <c r="T8" s="3">
        <v>2.7</v>
      </c>
      <c r="U8" s="3">
        <v>8.33</v>
      </c>
      <c r="V8" s="3">
        <v>0</v>
      </c>
      <c r="W8" s="4">
        <f>T8+U8-V8</f>
        <v>11.030000000000001</v>
      </c>
      <c r="X8" s="3">
        <f>K8+O8+S8+W8</f>
        <v>42.264000000000003</v>
      </c>
      <c r="Y8" s="4"/>
    </row>
    <row r="9" spans="1:28" x14ac:dyDescent="0.45">
      <c r="A9" s="5">
        <v>3</v>
      </c>
      <c r="B9">
        <v>735522</v>
      </c>
      <c r="C9">
        <v>7791</v>
      </c>
      <c r="D9" t="s">
        <v>117</v>
      </c>
      <c r="E9">
        <v>2008</v>
      </c>
      <c r="F9" t="s">
        <v>21</v>
      </c>
      <c r="G9" t="s">
        <v>76</v>
      </c>
      <c r="H9" s="3">
        <v>2.4</v>
      </c>
      <c r="I9" s="3">
        <v>8.4</v>
      </c>
      <c r="J9" s="3">
        <v>0</v>
      </c>
      <c r="K9" s="4">
        <f>H9+I9-J9</f>
        <v>10.8</v>
      </c>
      <c r="L9" s="3">
        <v>2</v>
      </c>
      <c r="M9" s="3">
        <v>8</v>
      </c>
      <c r="N9" s="3">
        <v>0</v>
      </c>
      <c r="O9" s="4">
        <f>L9+M9-N9</f>
        <v>10</v>
      </c>
      <c r="P9" s="3">
        <v>3</v>
      </c>
      <c r="Q9" s="3">
        <v>7.9329999999999998</v>
      </c>
      <c r="R9" s="3">
        <v>0</v>
      </c>
      <c r="S9" s="4">
        <f>P9+Q9-R9</f>
        <v>10.933</v>
      </c>
      <c r="T9" s="3">
        <v>2.7</v>
      </c>
      <c r="U9" s="3">
        <v>7.57</v>
      </c>
      <c r="V9" s="3">
        <v>0</v>
      </c>
      <c r="W9" s="4">
        <f>T9+U9-V9</f>
        <v>10.27</v>
      </c>
      <c r="X9" s="3">
        <f>K9+O9+S9+W9</f>
        <v>42.003</v>
      </c>
      <c r="Y9" s="4"/>
    </row>
    <row r="10" spans="1:28" x14ac:dyDescent="0.45">
      <c r="A10" s="5">
        <v>4</v>
      </c>
      <c r="B10">
        <v>448507</v>
      </c>
      <c r="C10">
        <v>9381</v>
      </c>
      <c r="D10" t="s">
        <v>120</v>
      </c>
      <c r="E10">
        <v>2012</v>
      </c>
      <c r="F10" t="s">
        <v>55</v>
      </c>
      <c r="G10" t="s">
        <v>111</v>
      </c>
      <c r="H10" s="3">
        <v>2.8</v>
      </c>
      <c r="I10" s="3">
        <v>7.97</v>
      </c>
      <c r="J10" s="3">
        <v>0.1</v>
      </c>
      <c r="K10" s="4">
        <f>H10+I10-J10</f>
        <v>10.67</v>
      </c>
      <c r="L10" s="3">
        <v>2.5</v>
      </c>
      <c r="M10" s="3">
        <v>6.4</v>
      </c>
      <c r="N10" s="3">
        <v>0</v>
      </c>
      <c r="O10" s="4">
        <f>L10+M10-N10</f>
        <v>8.9</v>
      </c>
      <c r="P10" s="3">
        <v>2.8</v>
      </c>
      <c r="Q10" s="3">
        <v>7.1669999999999998</v>
      </c>
      <c r="R10" s="3">
        <v>0</v>
      </c>
      <c r="S10" s="4">
        <f>P10+Q10-R10</f>
        <v>9.9669999999999987</v>
      </c>
      <c r="T10" s="3">
        <v>2.8</v>
      </c>
      <c r="U10" s="3">
        <v>6.37</v>
      </c>
      <c r="V10" s="3">
        <v>0</v>
      </c>
      <c r="W10" s="4">
        <f>T10+U10-V10</f>
        <v>9.17</v>
      </c>
      <c r="X10" s="3">
        <f>K10+O10+S10+W10</f>
        <v>38.707000000000001</v>
      </c>
      <c r="Y10" s="4"/>
    </row>
    <row r="11" spans="1:28" x14ac:dyDescent="0.45">
      <c r="A11" s="5">
        <v>5</v>
      </c>
      <c r="B11">
        <v>933235</v>
      </c>
      <c r="C11">
        <v>2492</v>
      </c>
      <c r="D11" t="s">
        <v>116</v>
      </c>
      <c r="E11">
        <v>2012</v>
      </c>
      <c r="F11" t="s">
        <v>97</v>
      </c>
      <c r="G11" t="s">
        <v>98</v>
      </c>
      <c r="H11" s="3">
        <v>2</v>
      </c>
      <c r="I11" s="3">
        <v>7.7</v>
      </c>
      <c r="J11" s="3">
        <v>0</v>
      </c>
      <c r="K11" s="4">
        <f>H11+I11-J11</f>
        <v>9.6999999999999993</v>
      </c>
      <c r="L11" s="3">
        <v>1.5</v>
      </c>
      <c r="M11" s="3">
        <v>6.3</v>
      </c>
      <c r="N11" s="3">
        <v>0</v>
      </c>
      <c r="O11" s="4">
        <f>L11+M11-N11</f>
        <v>7.8</v>
      </c>
      <c r="P11" s="3">
        <v>2.1</v>
      </c>
      <c r="Q11" s="3">
        <v>6.6</v>
      </c>
      <c r="R11" s="3">
        <v>0</v>
      </c>
      <c r="S11" s="4">
        <f>P11+Q11-R11</f>
        <v>8.6999999999999993</v>
      </c>
      <c r="T11" s="3">
        <v>2</v>
      </c>
      <c r="U11" s="3">
        <v>7.07</v>
      </c>
      <c r="V11" s="3">
        <v>2</v>
      </c>
      <c r="W11" s="4">
        <f>T11+U11-V11</f>
        <v>7.07</v>
      </c>
      <c r="X11" s="3">
        <f>K11+O11+S11+W11</f>
        <v>33.269999999999996</v>
      </c>
      <c r="Y11" s="4"/>
    </row>
    <row r="14" spans="1:28" x14ac:dyDescent="0.45">
      <c r="D14" s="19" t="s">
        <v>135</v>
      </c>
      <c r="G14" s="19" t="s">
        <v>137</v>
      </c>
    </row>
    <row r="15" spans="1:28" x14ac:dyDescent="0.45">
      <c r="D15" s="19" t="s">
        <v>124</v>
      </c>
      <c r="G15" s="19" t="s">
        <v>130</v>
      </c>
    </row>
    <row r="16" spans="1:28" x14ac:dyDescent="0.45">
      <c r="D16" s="19" t="s">
        <v>125</v>
      </c>
      <c r="G16" s="19" t="s">
        <v>131</v>
      </c>
    </row>
    <row r="17" spans="4:7" x14ac:dyDescent="0.45">
      <c r="D17" s="19"/>
      <c r="G17" s="19"/>
    </row>
    <row r="18" spans="4:7" x14ac:dyDescent="0.45">
      <c r="D18" s="19" t="s">
        <v>136</v>
      </c>
      <c r="G18" s="19" t="s">
        <v>132</v>
      </c>
    </row>
    <row r="19" spans="4:7" x14ac:dyDescent="0.45">
      <c r="D19" s="19" t="s">
        <v>127</v>
      </c>
      <c r="G19" s="19" t="s">
        <v>133</v>
      </c>
    </row>
    <row r="20" spans="4:7" x14ac:dyDescent="0.45">
      <c r="D20" s="19" t="s">
        <v>128</v>
      </c>
      <c r="G20" s="19" t="s">
        <v>134</v>
      </c>
    </row>
    <row r="23" spans="4:7" x14ac:dyDescent="0.45">
      <c r="D23" s="19"/>
    </row>
    <row r="24" spans="4:7" x14ac:dyDescent="0.45">
      <c r="D24" s="19"/>
    </row>
    <row r="27" spans="4:7" x14ac:dyDescent="0.45">
      <c r="D27" s="19"/>
    </row>
    <row r="28" spans="4:7" x14ac:dyDescent="0.45">
      <c r="D28" s="19"/>
    </row>
  </sheetData>
  <sheetProtection formatCells="0" formatColumns="0" formatRows="0" insertColumns="0" insertRows="0" insertHyperlinks="0" deleteColumns="0" deleteRows="0" sort="0" autoFilter="0" pivotTables="0"/>
  <sortState ref="A7:X11">
    <sortCondition descending="1" ref="X7:X11"/>
  </sortState>
  <pageMargins left="0.25" right="0.25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workbookViewId="0">
      <selection activeCell="F22" sqref="F22"/>
    </sheetView>
  </sheetViews>
  <sheetFormatPr defaultRowHeight="14.25" x14ac:dyDescent="0.45"/>
  <cols>
    <col min="1" max="1" width="6" bestFit="1" customWidth="1"/>
    <col min="2" max="2" width="6.73046875" bestFit="1" customWidth="1"/>
    <col min="3" max="3" width="7.73046875" bestFit="1" customWidth="1"/>
    <col min="4" max="4" width="23.59765625" bestFit="1" customWidth="1"/>
    <col min="5" max="5" width="5.73046875" bestFit="1" customWidth="1"/>
    <col min="6" max="6" width="24.1328125" bestFit="1" customWidth="1"/>
    <col min="7" max="7" width="21.86328125" bestFit="1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2.3984375" customWidth="1"/>
    <col min="26" max="26" width="6.1328125" customWidth="1"/>
    <col min="27" max="27" width="4.86328125" customWidth="1"/>
    <col min="28" max="28" width="3.59765625" customWidth="1"/>
    <col min="29" max="29" width="2.265625" customWidth="1"/>
  </cols>
  <sheetData>
    <row r="1" spans="1:28" ht="18" x14ac:dyDescent="0.55000000000000004">
      <c r="D1" t="s">
        <v>0</v>
      </c>
      <c r="E1" s="1"/>
    </row>
    <row r="2" spans="1:28" ht="18" x14ac:dyDescent="0.55000000000000004">
      <c r="D2" t="s">
        <v>1</v>
      </c>
      <c r="E2" s="1"/>
    </row>
    <row r="3" spans="1:28" ht="18" x14ac:dyDescent="0.55000000000000004">
      <c r="D3" t="s">
        <v>37</v>
      </c>
      <c r="E3" s="1"/>
    </row>
    <row r="6" spans="1:28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  <c r="Z6" s="2"/>
      <c r="AA6" s="2"/>
      <c r="AB6" s="2"/>
    </row>
    <row r="7" spans="1:28" x14ac:dyDescent="0.45">
      <c r="A7" s="5">
        <v>1</v>
      </c>
      <c r="B7">
        <v>577917</v>
      </c>
      <c r="C7">
        <v>4142</v>
      </c>
      <c r="D7" t="s">
        <v>45</v>
      </c>
      <c r="E7">
        <v>2016</v>
      </c>
      <c r="F7" t="s">
        <v>42</v>
      </c>
      <c r="G7" t="s">
        <v>46</v>
      </c>
      <c r="H7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3">
        <v>1.7</v>
      </c>
      <c r="Q7" s="3">
        <v>5.7</v>
      </c>
      <c r="R7" s="3">
        <v>0</v>
      </c>
      <c r="S7" s="4">
        <f>P7+Q7-R7</f>
        <v>7.4</v>
      </c>
      <c r="T7" s="3">
        <v>2.2999999999999998</v>
      </c>
      <c r="U7" s="3">
        <v>6.9</v>
      </c>
      <c r="V7" s="3">
        <v>0</v>
      </c>
      <c r="W7" s="4">
        <f>T7+U7-V7</f>
        <v>9.1999999999999993</v>
      </c>
      <c r="X7" s="3">
        <f>K7+O7+S7+W7</f>
        <v>16.600000000000001</v>
      </c>
      <c r="Y7" s="4"/>
    </row>
    <row r="8" spans="1:28" x14ac:dyDescent="0.45">
      <c r="A8" s="5">
        <v>2</v>
      </c>
      <c r="B8">
        <v>561069</v>
      </c>
      <c r="C8">
        <v>4142</v>
      </c>
      <c r="D8" t="s">
        <v>41</v>
      </c>
      <c r="E8">
        <v>2016</v>
      </c>
      <c r="F8" t="s">
        <v>42</v>
      </c>
      <c r="G8" t="s">
        <v>43</v>
      </c>
      <c r="H8">
        <v>0</v>
      </c>
      <c r="I8" s="3">
        <v>0</v>
      </c>
      <c r="J8" s="3">
        <v>0</v>
      </c>
      <c r="K8" s="4">
        <f>H8+I8-J8</f>
        <v>0</v>
      </c>
      <c r="L8" s="3">
        <v>0</v>
      </c>
      <c r="M8" s="3">
        <v>0</v>
      </c>
      <c r="N8" s="3">
        <v>0</v>
      </c>
      <c r="O8" s="4">
        <f>L8+M8-N8</f>
        <v>0</v>
      </c>
      <c r="P8" s="3">
        <v>1.2</v>
      </c>
      <c r="Q8" s="3">
        <v>5.87</v>
      </c>
      <c r="R8" s="3">
        <v>0</v>
      </c>
      <c r="S8" s="4">
        <f>P8+Q8-R8</f>
        <v>7.07</v>
      </c>
      <c r="T8" s="3">
        <v>2.2000000000000002</v>
      </c>
      <c r="U8" s="3">
        <v>6.9</v>
      </c>
      <c r="V8" s="3">
        <v>0</v>
      </c>
      <c r="W8" s="4">
        <f>T8+U8-V8</f>
        <v>9.1000000000000014</v>
      </c>
      <c r="X8" s="3">
        <f>K8+O8+S8+W8</f>
        <v>16.170000000000002</v>
      </c>
      <c r="Y8" s="4"/>
    </row>
    <row r="9" spans="1:28" x14ac:dyDescent="0.45">
      <c r="A9" s="5">
        <v>3</v>
      </c>
      <c r="B9">
        <v>625294</v>
      </c>
      <c r="C9">
        <v>4142</v>
      </c>
      <c r="D9" t="s">
        <v>44</v>
      </c>
      <c r="E9">
        <v>2016</v>
      </c>
      <c r="F9" t="s">
        <v>42</v>
      </c>
      <c r="G9" t="s">
        <v>43</v>
      </c>
      <c r="H9">
        <v>0</v>
      </c>
      <c r="I9" s="3">
        <v>0</v>
      </c>
      <c r="J9" s="3">
        <v>0</v>
      </c>
      <c r="K9" s="4">
        <f>H9+I9-J9</f>
        <v>0</v>
      </c>
      <c r="L9" s="3">
        <v>0</v>
      </c>
      <c r="M9" s="3">
        <v>0</v>
      </c>
      <c r="N9" s="3">
        <v>0</v>
      </c>
      <c r="O9" s="4">
        <f>L9+M9-N9</f>
        <v>0</v>
      </c>
      <c r="P9" s="3">
        <v>1.2</v>
      </c>
      <c r="Q9" s="3">
        <v>5.9</v>
      </c>
      <c r="R9" s="3">
        <v>0</v>
      </c>
      <c r="S9" s="4">
        <f>P9+Q9-R9</f>
        <v>7.1000000000000005</v>
      </c>
      <c r="T9" s="3">
        <v>2.8</v>
      </c>
      <c r="U9" s="3">
        <v>6.1669999999999998</v>
      </c>
      <c r="V9" s="3">
        <v>0</v>
      </c>
      <c r="W9" s="4">
        <f>T9+U9-V9</f>
        <v>8.9669999999999987</v>
      </c>
      <c r="X9" s="3">
        <f>K9+O9+S9+W9</f>
        <v>16.067</v>
      </c>
      <c r="Y9" s="4"/>
    </row>
    <row r="10" spans="1:28" x14ac:dyDescent="0.45">
      <c r="A10" s="5">
        <v>4</v>
      </c>
      <c r="B10">
        <v>479978</v>
      </c>
      <c r="C10">
        <v>3198</v>
      </c>
      <c r="D10" t="s">
        <v>38</v>
      </c>
      <c r="E10">
        <v>2016</v>
      </c>
      <c r="F10" t="s">
        <v>39</v>
      </c>
      <c r="G10" t="s">
        <v>40</v>
      </c>
      <c r="H10">
        <v>0</v>
      </c>
      <c r="I10" s="3">
        <v>0</v>
      </c>
      <c r="J10" s="3">
        <v>0</v>
      </c>
      <c r="K10" s="4">
        <f>H10+I10-J10</f>
        <v>0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2.2999999999999998</v>
      </c>
      <c r="Q10" s="3">
        <v>5.2</v>
      </c>
      <c r="R10" s="3">
        <v>0</v>
      </c>
      <c r="S10" s="4">
        <f>P10+Q10-R10</f>
        <v>7.5</v>
      </c>
      <c r="T10" s="3">
        <v>2</v>
      </c>
      <c r="U10" s="3">
        <v>6.5670000000000002</v>
      </c>
      <c r="V10" s="3">
        <v>2</v>
      </c>
      <c r="W10" s="4">
        <f>T10+U10-V10</f>
        <v>6.5670000000000002</v>
      </c>
      <c r="X10" s="3">
        <f>K10+O10+S10+W10</f>
        <v>14.067</v>
      </c>
      <c r="Y10" s="4"/>
    </row>
    <row r="13" spans="1:28" x14ac:dyDescent="0.45">
      <c r="D13" s="19" t="s">
        <v>123</v>
      </c>
      <c r="F13" s="19" t="s">
        <v>126</v>
      </c>
    </row>
    <row r="14" spans="1:28" x14ac:dyDescent="0.45">
      <c r="D14" s="19" t="s">
        <v>124</v>
      </c>
      <c r="F14" s="19" t="s">
        <v>127</v>
      </c>
    </row>
    <row r="15" spans="1:28" x14ac:dyDescent="0.45">
      <c r="D15" s="19" t="s">
        <v>125</v>
      </c>
      <c r="F15" s="19" t="s">
        <v>128</v>
      </c>
    </row>
  </sheetData>
  <sheetProtection formatCells="0" formatColumns="0" formatRows="0" insertColumns="0" insertRows="0" insertHyperlinks="0" deleteColumns="0" deleteRows="0" sort="0" autoFilter="0" pivotTables="0"/>
  <sortState ref="A7:X10">
    <sortCondition descending="1" ref="X7:X10"/>
  </sortState>
  <pageMargins left="0.25" right="0.25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workbookViewId="0">
      <selection activeCell="D23" sqref="D23"/>
    </sheetView>
  </sheetViews>
  <sheetFormatPr defaultRowHeight="14.25" x14ac:dyDescent="0.45"/>
  <cols>
    <col min="1" max="1" width="6" bestFit="1" customWidth="1"/>
    <col min="2" max="2" width="6.73046875" bestFit="1" customWidth="1"/>
    <col min="3" max="3" width="7.73046875" bestFit="1" customWidth="1"/>
    <col min="4" max="4" width="18.59765625" customWidth="1"/>
    <col min="5" max="5" width="5.73046875" bestFit="1" customWidth="1"/>
    <col min="6" max="6" width="20.1328125" bestFit="1" customWidth="1"/>
    <col min="7" max="7" width="15.398437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.265625" hidden="1" customWidth="1"/>
    <col min="26" max="26" width="2.3984375" hidden="1" customWidth="1"/>
    <col min="27" max="27" width="3.3984375" hidden="1" customWidth="1"/>
    <col min="28" max="29" width="2" hidden="1" customWidth="1"/>
    <col min="30" max="30" width="11.59765625" customWidth="1"/>
  </cols>
  <sheetData>
    <row r="1" spans="1:28" ht="18" x14ac:dyDescent="0.55000000000000004">
      <c r="D1" t="s">
        <v>0</v>
      </c>
      <c r="E1" s="1"/>
    </row>
    <row r="2" spans="1:28" ht="18" x14ac:dyDescent="0.55000000000000004">
      <c r="D2" t="s">
        <v>1</v>
      </c>
      <c r="E2" s="1"/>
    </row>
    <row r="3" spans="1:28" ht="18" x14ac:dyDescent="0.55000000000000004">
      <c r="D3" t="s">
        <v>47</v>
      </c>
      <c r="E3" s="1"/>
    </row>
    <row r="6" spans="1:28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 t="s">
        <v>20</v>
      </c>
      <c r="AB6" s="2"/>
    </row>
    <row r="7" spans="1:28" x14ac:dyDescent="0.45">
      <c r="A7" s="5">
        <v>1</v>
      </c>
      <c r="B7">
        <v>468093</v>
      </c>
      <c r="C7">
        <v>7791</v>
      </c>
      <c r="D7" t="s">
        <v>51</v>
      </c>
      <c r="E7">
        <v>2018</v>
      </c>
      <c r="F7" t="s">
        <v>21</v>
      </c>
      <c r="G7" t="s">
        <v>31</v>
      </c>
      <c r="H7" s="3">
        <v>10</v>
      </c>
      <c r="I7" s="3">
        <v>9.23</v>
      </c>
      <c r="J7" s="3">
        <v>0</v>
      </c>
      <c r="K7" s="4">
        <f t="shared" ref="K7:K13" si="0">H7+I7-J7</f>
        <v>19.23</v>
      </c>
      <c r="L7" s="3">
        <v>10</v>
      </c>
      <c r="M7" s="3">
        <v>9.4339999999999993</v>
      </c>
      <c r="N7" s="3">
        <v>0</v>
      </c>
      <c r="O7" s="4">
        <f t="shared" ref="O7:O13" si="1">L7+M7-N7</f>
        <v>19.433999999999997</v>
      </c>
      <c r="P7" s="3">
        <v>10</v>
      </c>
      <c r="Q7" s="3">
        <v>7.633</v>
      </c>
      <c r="R7" s="3">
        <v>0</v>
      </c>
      <c r="S7" s="4">
        <f t="shared" ref="S7:S13" si="2">P7+Q7-R7</f>
        <v>17.632999999999999</v>
      </c>
      <c r="T7" s="3">
        <v>10</v>
      </c>
      <c r="U7" s="3">
        <v>8.23</v>
      </c>
      <c r="V7" s="3">
        <v>0</v>
      </c>
      <c r="W7" s="4">
        <f t="shared" ref="W7:W13" si="3">T7+U7-V7</f>
        <v>18.23</v>
      </c>
      <c r="X7" s="3">
        <f t="shared" ref="X7:X13" si="4">K7+O7+S7+W7</f>
        <v>74.527000000000001</v>
      </c>
      <c r="Y7" s="4"/>
      <c r="AA7" t="s">
        <v>23</v>
      </c>
    </row>
    <row r="8" spans="1:28" x14ac:dyDescent="0.45">
      <c r="A8" s="5">
        <v>2</v>
      </c>
      <c r="B8">
        <v>424687</v>
      </c>
      <c r="C8">
        <v>7791</v>
      </c>
      <c r="D8" t="s">
        <v>53</v>
      </c>
      <c r="E8">
        <v>2018</v>
      </c>
      <c r="F8" t="s">
        <v>21</v>
      </c>
      <c r="G8" t="s">
        <v>31</v>
      </c>
      <c r="H8" s="3">
        <v>10</v>
      </c>
      <c r="I8" s="3">
        <v>8.73</v>
      </c>
      <c r="J8" s="3">
        <v>0</v>
      </c>
      <c r="K8" s="4">
        <f t="shared" si="0"/>
        <v>18.73</v>
      </c>
      <c r="L8" s="3">
        <v>10</v>
      </c>
      <c r="M8" s="3">
        <v>9.6</v>
      </c>
      <c r="N8" s="3">
        <v>0</v>
      </c>
      <c r="O8" s="4">
        <f t="shared" si="1"/>
        <v>19.600000000000001</v>
      </c>
      <c r="P8" s="3">
        <v>10</v>
      </c>
      <c r="Q8" s="3">
        <v>7.5670000000000002</v>
      </c>
      <c r="R8" s="3">
        <v>0</v>
      </c>
      <c r="S8" s="4">
        <f t="shared" si="2"/>
        <v>17.567</v>
      </c>
      <c r="T8" s="3">
        <v>10</v>
      </c>
      <c r="U8" s="3">
        <v>7.83</v>
      </c>
      <c r="V8" s="3">
        <v>0</v>
      </c>
      <c r="W8" s="4">
        <f t="shared" si="3"/>
        <v>17.829999999999998</v>
      </c>
      <c r="X8" s="3">
        <f t="shared" si="4"/>
        <v>73.727000000000004</v>
      </c>
      <c r="Y8" s="4"/>
      <c r="AA8" t="s">
        <v>23</v>
      </c>
    </row>
    <row r="9" spans="1:28" x14ac:dyDescent="0.45">
      <c r="A9" s="5">
        <v>3</v>
      </c>
      <c r="B9">
        <v>201785</v>
      </c>
      <c r="C9">
        <v>7791</v>
      </c>
      <c r="D9" t="s">
        <v>52</v>
      </c>
      <c r="E9">
        <v>2018</v>
      </c>
      <c r="F9" t="s">
        <v>21</v>
      </c>
      <c r="G9" t="s">
        <v>31</v>
      </c>
      <c r="H9" s="3">
        <v>10</v>
      </c>
      <c r="I9" s="3">
        <v>8.0299999999999994</v>
      </c>
      <c r="J9" s="3">
        <v>0</v>
      </c>
      <c r="K9" s="4">
        <f t="shared" si="0"/>
        <v>18.03</v>
      </c>
      <c r="L9" s="3">
        <v>10</v>
      </c>
      <c r="M9" s="3">
        <v>8.6999999999999993</v>
      </c>
      <c r="N9" s="3">
        <v>0</v>
      </c>
      <c r="O9" s="4">
        <f t="shared" si="1"/>
        <v>18.7</v>
      </c>
      <c r="P9" s="3">
        <v>10</v>
      </c>
      <c r="Q9" s="3">
        <v>6.6</v>
      </c>
      <c r="R9" s="3">
        <v>0</v>
      </c>
      <c r="S9" s="4">
        <f t="shared" si="2"/>
        <v>16.600000000000001</v>
      </c>
      <c r="T9" s="3">
        <v>10</v>
      </c>
      <c r="U9" s="3">
        <v>7.37</v>
      </c>
      <c r="V9" s="3">
        <v>0</v>
      </c>
      <c r="W9" s="4">
        <f t="shared" si="3"/>
        <v>17.37</v>
      </c>
      <c r="X9" s="3">
        <f t="shared" si="4"/>
        <v>70.7</v>
      </c>
      <c r="Y9" s="4"/>
      <c r="AA9" t="s">
        <v>23</v>
      </c>
    </row>
    <row r="10" spans="1:28" x14ac:dyDescent="0.45">
      <c r="A10" s="5">
        <v>4</v>
      </c>
      <c r="B10">
        <v>320121</v>
      </c>
      <c r="C10">
        <v>7791</v>
      </c>
      <c r="D10" t="s">
        <v>48</v>
      </c>
      <c r="E10">
        <v>2017</v>
      </c>
      <c r="F10" t="s">
        <v>21</v>
      </c>
      <c r="G10" t="s">
        <v>49</v>
      </c>
      <c r="H10" s="3">
        <v>10</v>
      </c>
      <c r="I10" s="3">
        <v>8.33</v>
      </c>
      <c r="J10" s="3">
        <v>0</v>
      </c>
      <c r="K10" s="4">
        <f t="shared" si="0"/>
        <v>18.329999999999998</v>
      </c>
      <c r="L10" s="3">
        <v>10</v>
      </c>
      <c r="M10" s="3">
        <v>8.4339999999999993</v>
      </c>
      <c r="N10" s="3">
        <v>0</v>
      </c>
      <c r="O10" s="4">
        <f t="shared" si="1"/>
        <v>18.433999999999997</v>
      </c>
      <c r="P10" s="3">
        <v>10</v>
      </c>
      <c r="Q10" s="3">
        <v>6.2670000000000003</v>
      </c>
      <c r="R10" s="3">
        <v>0</v>
      </c>
      <c r="S10" s="4">
        <f t="shared" si="2"/>
        <v>16.266999999999999</v>
      </c>
      <c r="T10" s="3">
        <v>10</v>
      </c>
      <c r="U10" s="3">
        <v>6.53</v>
      </c>
      <c r="V10" s="3">
        <v>0</v>
      </c>
      <c r="W10" s="4">
        <f t="shared" si="3"/>
        <v>16.53</v>
      </c>
      <c r="X10" s="3">
        <f t="shared" si="4"/>
        <v>69.560999999999993</v>
      </c>
      <c r="Y10" s="4"/>
      <c r="AA10" t="s">
        <v>23</v>
      </c>
    </row>
    <row r="11" spans="1:28" x14ac:dyDescent="0.45">
      <c r="A11" s="5">
        <v>5</v>
      </c>
      <c r="B11">
        <v>115295</v>
      </c>
      <c r="C11">
        <v>7791</v>
      </c>
      <c r="D11" t="s">
        <v>50</v>
      </c>
      <c r="E11">
        <v>2018</v>
      </c>
      <c r="F11" t="s">
        <v>21</v>
      </c>
      <c r="G11" t="s">
        <v>31</v>
      </c>
      <c r="H11" s="3">
        <v>10</v>
      </c>
      <c r="I11" s="3">
        <v>8.4</v>
      </c>
      <c r="J11" s="3">
        <v>0</v>
      </c>
      <c r="K11" s="4">
        <f t="shared" si="0"/>
        <v>18.399999999999999</v>
      </c>
      <c r="L11" s="3">
        <v>10</v>
      </c>
      <c r="M11" s="3">
        <v>8.1669999999999998</v>
      </c>
      <c r="N11" s="3">
        <v>0</v>
      </c>
      <c r="O11" s="4">
        <f t="shared" si="1"/>
        <v>18.167000000000002</v>
      </c>
      <c r="P11" s="3">
        <v>10</v>
      </c>
      <c r="Q11" s="3">
        <v>5.1669999999999998</v>
      </c>
      <c r="R11" s="3">
        <v>0</v>
      </c>
      <c r="S11" s="4">
        <f t="shared" si="2"/>
        <v>15.167</v>
      </c>
      <c r="T11" s="3">
        <v>9.6</v>
      </c>
      <c r="U11" s="3">
        <v>7.4</v>
      </c>
      <c r="V11" s="3">
        <v>0</v>
      </c>
      <c r="W11" s="4">
        <f t="shared" si="3"/>
        <v>17</v>
      </c>
      <c r="X11" s="3">
        <f t="shared" si="4"/>
        <v>68.734000000000009</v>
      </c>
      <c r="Y11" s="4"/>
      <c r="AA11" t="s">
        <v>23</v>
      </c>
    </row>
    <row r="12" spans="1:28" x14ac:dyDescent="0.45">
      <c r="A12" s="5">
        <v>6</v>
      </c>
      <c r="B12">
        <v>907349</v>
      </c>
      <c r="C12">
        <v>9381</v>
      </c>
      <c r="D12" t="s">
        <v>58</v>
      </c>
      <c r="E12">
        <v>2017</v>
      </c>
      <c r="F12" t="s">
        <v>55</v>
      </c>
      <c r="G12" t="s">
        <v>56</v>
      </c>
      <c r="H12" s="3">
        <v>10</v>
      </c>
      <c r="I12" s="3">
        <v>8.43</v>
      </c>
      <c r="J12" s="3">
        <v>0</v>
      </c>
      <c r="K12" s="4">
        <f t="shared" si="0"/>
        <v>18.43</v>
      </c>
      <c r="L12" s="3">
        <v>10</v>
      </c>
      <c r="M12" s="3">
        <v>8.234</v>
      </c>
      <c r="N12" s="3">
        <v>0</v>
      </c>
      <c r="O12" s="4">
        <f t="shared" si="1"/>
        <v>18.234000000000002</v>
      </c>
      <c r="P12" s="3">
        <v>10</v>
      </c>
      <c r="Q12" s="3">
        <v>5.367</v>
      </c>
      <c r="R12" s="3">
        <v>0</v>
      </c>
      <c r="S12" s="4">
        <f t="shared" si="2"/>
        <v>15.367000000000001</v>
      </c>
      <c r="T12" s="3">
        <v>10</v>
      </c>
      <c r="U12" s="3">
        <v>6.13</v>
      </c>
      <c r="V12" s="3">
        <v>0</v>
      </c>
      <c r="W12" s="4">
        <f t="shared" si="3"/>
        <v>16.13</v>
      </c>
      <c r="X12" s="3">
        <f t="shared" si="4"/>
        <v>68.161000000000001</v>
      </c>
      <c r="Y12" s="4"/>
      <c r="AA12" t="s">
        <v>57</v>
      </c>
    </row>
    <row r="13" spans="1:28" x14ac:dyDescent="0.45">
      <c r="A13" s="5">
        <v>7</v>
      </c>
      <c r="B13">
        <v>200778</v>
      </c>
      <c r="C13">
        <v>9381</v>
      </c>
      <c r="D13" t="s">
        <v>54</v>
      </c>
      <c r="E13">
        <v>2017</v>
      </c>
      <c r="F13" t="s">
        <v>55</v>
      </c>
      <c r="G13" t="s">
        <v>56</v>
      </c>
      <c r="H13" s="3">
        <v>10</v>
      </c>
      <c r="I13" s="3">
        <v>7.47</v>
      </c>
      <c r="J13" s="3">
        <v>0</v>
      </c>
      <c r="K13" s="4">
        <f t="shared" si="0"/>
        <v>17.47</v>
      </c>
      <c r="L13" s="3">
        <v>10</v>
      </c>
      <c r="M13" s="3">
        <v>8.4339999999999993</v>
      </c>
      <c r="N13" s="3">
        <v>0</v>
      </c>
      <c r="O13" s="4">
        <f t="shared" si="1"/>
        <v>18.433999999999997</v>
      </c>
      <c r="P13" s="3">
        <v>10</v>
      </c>
      <c r="Q13" s="3">
        <v>6.367</v>
      </c>
      <c r="R13" s="3">
        <v>0</v>
      </c>
      <c r="S13" s="4">
        <f t="shared" si="2"/>
        <v>16.367000000000001</v>
      </c>
      <c r="T13" s="3">
        <v>9.1999999999999993</v>
      </c>
      <c r="U13" s="3">
        <v>6.1</v>
      </c>
      <c r="V13" s="3">
        <v>0</v>
      </c>
      <c r="W13" s="4">
        <f t="shared" si="3"/>
        <v>15.299999999999999</v>
      </c>
      <c r="X13" s="3">
        <f t="shared" si="4"/>
        <v>67.570999999999998</v>
      </c>
      <c r="Y13" s="4"/>
      <c r="AA13" t="s">
        <v>57</v>
      </c>
    </row>
    <row r="16" spans="1:28" x14ac:dyDescent="0.45">
      <c r="D16" s="19" t="s">
        <v>135</v>
      </c>
      <c r="H16" s="19" t="s">
        <v>137</v>
      </c>
    </row>
    <row r="17" spans="4:8" x14ac:dyDescent="0.45">
      <c r="D17" s="19" t="s">
        <v>124</v>
      </c>
      <c r="G17" s="19"/>
      <c r="H17" s="19" t="s">
        <v>130</v>
      </c>
    </row>
    <row r="18" spans="4:8" x14ac:dyDescent="0.45">
      <c r="D18" s="19" t="s">
        <v>125</v>
      </c>
      <c r="G18" s="19"/>
      <c r="H18" s="19" t="s">
        <v>131</v>
      </c>
    </row>
    <row r="19" spans="4:8" x14ac:dyDescent="0.45">
      <c r="G19" s="19"/>
      <c r="H19" s="19"/>
    </row>
    <row r="20" spans="4:8" x14ac:dyDescent="0.45">
      <c r="D20" s="19" t="s">
        <v>136</v>
      </c>
      <c r="H20" s="19" t="s">
        <v>132</v>
      </c>
    </row>
    <row r="21" spans="4:8" x14ac:dyDescent="0.45">
      <c r="D21" s="19" t="s">
        <v>127</v>
      </c>
      <c r="G21" s="19"/>
      <c r="H21" s="19" t="s">
        <v>133</v>
      </c>
    </row>
    <row r="22" spans="4:8" x14ac:dyDescent="0.45">
      <c r="D22" s="19" t="s">
        <v>128</v>
      </c>
      <c r="G22" s="19"/>
      <c r="H22" s="19" t="s">
        <v>134</v>
      </c>
    </row>
    <row r="25" spans="4:8" x14ac:dyDescent="0.45">
      <c r="D25" s="19"/>
    </row>
    <row r="26" spans="4:8" x14ac:dyDescent="0.45">
      <c r="D26" s="19"/>
    </row>
    <row r="29" spans="4:8" x14ac:dyDescent="0.45">
      <c r="D29" s="19"/>
    </row>
    <row r="30" spans="4:8" x14ac:dyDescent="0.45">
      <c r="D30" s="19"/>
    </row>
  </sheetData>
  <sheetProtection formatCells="0" formatColumns="0" formatRows="0" insertColumns="0" insertRows="0" insertHyperlinks="0" deleteColumns="0" deleteRows="0" sort="0" autoFilter="0" pivotTables="0"/>
  <sortState ref="A7:AA13">
    <sortCondition descending="1" ref="X7:X13"/>
  </sortState>
  <pageMargins left="0.25" right="0.25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workbookViewId="0">
      <selection activeCell="D25" sqref="D25"/>
    </sheetView>
  </sheetViews>
  <sheetFormatPr defaultRowHeight="14.25" x14ac:dyDescent="0.45"/>
  <cols>
    <col min="1" max="1" width="6" bestFit="1" customWidth="1"/>
    <col min="2" max="2" width="6.73046875" bestFit="1" customWidth="1"/>
    <col min="3" max="3" width="7.73046875" bestFit="1" customWidth="1"/>
    <col min="4" max="4" width="19.265625" customWidth="1"/>
    <col min="5" max="5" width="5.73046875" bestFit="1" customWidth="1"/>
    <col min="6" max="6" width="10.59765625" bestFit="1" customWidth="1"/>
    <col min="7" max="7" width="19.2656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.73046875" customWidth="1"/>
    <col min="26" max="26" width="6.3984375" customWidth="1"/>
    <col min="27" max="28" width="1.1328125" customWidth="1"/>
    <col min="29" max="29" width="0.73046875" customWidth="1"/>
  </cols>
  <sheetData>
    <row r="1" spans="1:28" ht="18" x14ac:dyDescent="0.55000000000000004">
      <c r="D1" t="s">
        <v>0</v>
      </c>
      <c r="E1" s="1"/>
    </row>
    <row r="2" spans="1:28" ht="18" x14ac:dyDescent="0.55000000000000004">
      <c r="D2" t="s">
        <v>1</v>
      </c>
      <c r="E2" s="1"/>
    </row>
    <row r="3" spans="1:28" ht="18" x14ac:dyDescent="0.55000000000000004">
      <c r="D3" t="s">
        <v>59</v>
      </c>
      <c r="E3" s="1"/>
    </row>
    <row r="6" spans="1:28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  <c r="Z6" s="2"/>
      <c r="AA6" s="2"/>
      <c r="AB6" s="2"/>
    </row>
    <row r="7" spans="1:28" x14ac:dyDescent="0.45">
      <c r="A7" s="5">
        <v>1</v>
      </c>
      <c r="B7">
        <v>419132</v>
      </c>
      <c r="C7">
        <v>7791</v>
      </c>
      <c r="D7" t="s">
        <v>62</v>
      </c>
      <c r="E7">
        <v>2017</v>
      </c>
      <c r="F7" t="s">
        <v>21</v>
      </c>
      <c r="G7" t="s">
        <v>63</v>
      </c>
      <c r="H7" s="3">
        <v>10</v>
      </c>
      <c r="I7" s="3">
        <v>9</v>
      </c>
      <c r="J7" s="3">
        <v>0</v>
      </c>
      <c r="K7" s="4">
        <f>H7+I7-J7</f>
        <v>19</v>
      </c>
      <c r="L7" s="3">
        <v>10</v>
      </c>
      <c r="M7" s="3">
        <v>9.1999999999999993</v>
      </c>
      <c r="N7" s="3">
        <v>0</v>
      </c>
      <c r="O7" s="4">
        <f>L7+M7-N7</f>
        <v>19.2</v>
      </c>
      <c r="P7" s="3">
        <v>10</v>
      </c>
      <c r="Q7" s="3">
        <v>7.9669999999999996</v>
      </c>
      <c r="R7" s="3">
        <v>0</v>
      </c>
      <c r="S7" s="4">
        <f>P7+Q7-R7</f>
        <v>17.966999999999999</v>
      </c>
      <c r="T7" s="3">
        <v>9.1999999999999993</v>
      </c>
      <c r="U7" s="3">
        <v>7.13</v>
      </c>
      <c r="V7" s="3">
        <v>0</v>
      </c>
      <c r="W7" s="4">
        <f>T7+U7-V7</f>
        <v>16.329999999999998</v>
      </c>
      <c r="X7" s="3">
        <f>K7+O7+S7+W7</f>
        <v>72.497</v>
      </c>
      <c r="Y7" s="4"/>
    </row>
    <row r="8" spans="1:28" x14ac:dyDescent="0.45">
      <c r="A8" s="5">
        <v>2</v>
      </c>
      <c r="B8">
        <v>526684</v>
      </c>
      <c r="C8">
        <v>7791</v>
      </c>
      <c r="D8" t="s">
        <v>65</v>
      </c>
      <c r="E8">
        <v>2018</v>
      </c>
      <c r="F8" t="s">
        <v>21</v>
      </c>
      <c r="G8" t="s">
        <v>63</v>
      </c>
      <c r="H8" s="3">
        <v>10</v>
      </c>
      <c r="I8" s="3">
        <v>8.5299999999999994</v>
      </c>
      <c r="J8" s="3">
        <v>0</v>
      </c>
      <c r="K8" s="4">
        <f>H8+I8-J8</f>
        <v>18.53</v>
      </c>
      <c r="L8" s="3">
        <v>10</v>
      </c>
      <c r="M8" s="3">
        <v>8.1340000000000003</v>
      </c>
      <c r="N8" s="3">
        <v>0</v>
      </c>
      <c r="O8" s="4">
        <f>L8+M8-N8</f>
        <v>18.134</v>
      </c>
      <c r="P8" s="3">
        <v>10</v>
      </c>
      <c r="Q8" s="3">
        <v>8.3000000000000007</v>
      </c>
      <c r="R8" s="3">
        <v>0</v>
      </c>
      <c r="S8" s="4">
        <f>P8+Q8-R8</f>
        <v>18.3</v>
      </c>
      <c r="T8" s="3">
        <v>9</v>
      </c>
      <c r="U8" s="3">
        <v>7.67</v>
      </c>
      <c r="V8" s="3">
        <v>0</v>
      </c>
      <c r="W8" s="4">
        <f>T8+U8-V8</f>
        <v>16.670000000000002</v>
      </c>
      <c r="X8" s="3">
        <f>K8+O8+S8+W8</f>
        <v>71.634</v>
      </c>
      <c r="Y8" s="4"/>
    </row>
    <row r="9" spans="1:28" x14ac:dyDescent="0.45">
      <c r="A9" s="5">
        <v>3</v>
      </c>
      <c r="B9">
        <v>388939</v>
      </c>
      <c r="C9">
        <v>7791</v>
      </c>
      <c r="D9" t="s">
        <v>64</v>
      </c>
      <c r="E9">
        <v>2017</v>
      </c>
      <c r="F9" t="s">
        <v>21</v>
      </c>
      <c r="G9" t="s">
        <v>63</v>
      </c>
      <c r="H9" s="3">
        <v>10</v>
      </c>
      <c r="I9" s="3">
        <v>8.43</v>
      </c>
      <c r="J9" s="3">
        <v>0</v>
      </c>
      <c r="K9" s="4">
        <f>H9+I9-J9</f>
        <v>18.43</v>
      </c>
      <c r="L9" s="3">
        <v>10</v>
      </c>
      <c r="M9" s="3">
        <v>9.2669999999999995</v>
      </c>
      <c r="N9" s="3">
        <v>0</v>
      </c>
      <c r="O9" s="4">
        <f>L9+M9-N9</f>
        <v>19.266999999999999</v>
      </c>
      <c r="P9" s="3">
        <v>8.5</v>
      </c>
      <c r="Q9" s="3">
        <v>7.8</v>
      </c>
      <c r="R9" s="3">
        <v>0</v>
      </c>
      <c r="S9" s="4">
        <f>P9+Q9-R9</f>
        <v>16.3</v>
      </c>
      <c r="T9" s="3">
        <v>8.1999999999999993</v>
      </c>
      <c r="U9" s="3">
        <v>7.16</v>
      </c>
      <c r="V9" s="3">
        <v>0</v>
      </c>
      <c r="W9" s="4">
        <f>T9+U9-V9</f>
        <v>15.36</v>
      </c>
      <c r="X9" s="3">
        <f>K9+O9+S9+W9</f>
        <v>69.356999999999999</v>
      </c>
      <c r="Y9" s="4"/>
    </row>
    <row r="10" spans="1:28" x14ac:dyDescent="0.45">
      <c r="A10" s="5">
        <v>4</v>
      </c>
      <c r="B10">
        <v>492834</v>
      </c>
      <c r="C10">
        <v>7791</v>
      </c>
      <c r="D10" t="s">
        <v>60</v>
      </c>
      <c r="E10">
        <v>2017</v>
      </c>
      <c r="F10" t="s">
        <v>21</v>
      </c>
      <c r="G10" t="s">
        <v>61</v>
      </c>
      <c r="H10" s="3">
        <v>8</v>
      </c>
      <c r="I10" s="3">
        <v>7.67</v>
      </c>
      <c r="J10" s="3">
        <v>0</v>
      </c>
      <c r="K10" s="4">
        <f>H10+I10-J10</f>
        <v>15.67</v>
      </c>
      <c r="L10" s="3">
        <v>10</v>
      </c>
      <c r="M10" s="3">
        <v>8.1340000000000003</v>
      </c>
      <c r="N10" s="3">
        <v>0</v>
      </c>
      <c r="O10" s="4">
        <f>L10+M10-N10</f>
        <v>18.134</v>
      </c>
      <c r="P10" s="3">
        <v>7</v>
      </c>
      <c r="Q10" s="3">
        <v>6</v>
      </c>
      <c r="R10" s="3">
        <v>0</v>
      </c>
      <c r="S10" s="4">
        <f>P10+Q10-R10</f>
        <v>13</v>
      </c>
      <c r="T10" s="3">
        <v>7.4</v>
      </c>
      <c r="U10" s="3">
        <v>5.4669999999999996</v>
      </c>
      <c r="V10" s="3">
        <v>0</v>
      </c>
      <c r="W10" s="4">
        <f>T10+U10-V10</f>
        <v>12.867000000000001</v>
      </c>
      <c r="X10" s="3">
        <f>K10+O10+S10+W10</f>
        <v>59.671000000000006</v>
      </c>
      <c r="Y10" s="4"/>
    </row>
    <row r="15" spans="1:28" x14ac:dyDescent="0.45">
      <c r="D15" s="19" t="s">
        <v>135</v>
      </c>
      <c r="H15" s="19" t="s">
        <v>137</v>
      </c>
    </row>
    <row r="16" spans="1:28" x14ac:dyDescent="0.45">
      <c r="D16" s="19" t="s">
        <v>124</v>
      </c>
      <c r="G16" s="19"/>
      <c r="H16" s="19" t="s">
        <v>130</v>
      </c>
    </row>
    <row r="17" spans="4:8" x14ac:dyDescent="0.45">
      <c r="D17" s="19" t="s">
        <v>125</v>
      </c>
      <c r="G17" s="19"/>
      <c r="H17" s="19" t="s">
        <v>131</v>
      </c>
    </row>
    <row r="18" spans="4:8" x14ac:dyDescent="0.45">
      <c r="G18" s="19"/>
      <c r="H18" s="19"/>
    </row>
    <row r="19" spans="4:8" x14ac:dyDescent="0.45">
      <c r="D19" s="19" t="s">
        <v>136</v>
      </c>
      <c r="H19" s="19" t="s">
        <v>132</v>
      </c>
    </row>
    <row r="20" spans="4:8" x14ac:dyDescent="0.45">
      <c r="D20" s="19" t="s">
        <v>127</v>
      </c>
      <c r="G20" s="19"/>
      <c r="H20" s="19" t="s">
        <v>133</v>
      </c>
    </row>
    <row r="21" spans="4:8" x14ac:dyDescent="0.45">
      <c r="D21" s="19" t="s">
        <v>128</v>
      </c>
      <c r="G21" s="19"/>
      <c r="H21" s="19" t="s">
        <v>134</v>
      </c>
    </row>
    <row r="24" spans="4:8" x14ac:dyDescent="0.45">
      <c r="D24" s="19"/>
    </row>
    <row r="25" spans="4:8" x14ac:dyDescent="0.45">
      <c r="D25" s="19"/>
    </row>
    <row r="28" spans="4:8" x14ac:dyDescent="0.45">
      <c r="D28" s="19"/>
    </row>
    <row r="29" spans="4:8" x14ac:dyDescent="0.45">
      <c r="D29" s="19"/>
    </row>
  </sheetData>
  <sheetProtection formatCells="0" formatColumns="0" formatRows="0" insertColumns="0" insertRows="0" insertHyperlinks="0" deleteColumns="0" deleteRows="0" sort="0" autoFilter="0" pivotTables="0"/>
  <sortState ref="A7:X10">
    <sortCondition descending="1" ref="X7:X10"/>
  </sortState>
  <pageMargins left="0.25" right="0.25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workbookViewId="0">
      <selection activeCell="F20" sqref="F20"/>
    </sheetView>
  </sheetViews>
  <sheetFormatPr defaultRowHeight="14.25" x14ac:dyDescent="0.45"/>
  <cols>
    <col min="1" max="1" width="7.3984375" customWidth="1"/>
    <col min="2" max="2" width="10" customWidth="1"/>
    <col min="3" max="3" width="7.73046875" bestFit="1" customWidth="1"/>
    <col min="4" max="4" width="19" customWidth="1"/>
    <col min="5" max="5" width="5.73046875" bestFit="1" customWidth="1"/>
    <col min="6" max="6" width="10.59765625" bestFit="1" customWidth="1"/>
    <col min="7" max="7" width="19.2656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.3984375" customWidth="1"/>
    <col min="26" max="26" width="2.59765625" customWidth="1"/>
    <col min="27" max="27" width="1.3984375" customWidth="1"/>
    <col min="28" max="28" width="1.59765625" customWidth="1"/>
  </cols>
  <sheetData>
    <row r="1" spans="1:28" ht="18" x14ac:dyDescent="0.55000000000000004">
      <c r="D1" t="s">
        <v>0</v>
      </c>
      <c r="E1" s="1"/>
    </row>
    <row r="2" spans="1:28" ht="18" x14ac:dyDescent="0.55000000000000004">
      <c r="D2" t="s">
        <v>1</v>
      </c>
      <c r="E2" s="1"/>
    </row>
    <row r="3" spans="1:28" ht="18" x14ac:dyDescent="0.55000000000000004">
      <c r="D3" t="s">
        <v>66</v>
      </c>
      <c r="E3" s="1"/>
    </row>
    <row r="6" spans="1:28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  <c r="Z6" s="2"/>
      <c r="AA6" s="2"/>
      <c r="AB6" s="2"/>
    </row>
    <row r="7" spans="1:28" x14ac:dyDescent="0.45">
      <c r="A7">
        <v>1</v>
      </c>
      <c r="B7">
        <v>952981</v>
      </c>
      <c r="C7">
        <v>7791</v>
      </c>
      <c r="D7" t="s">
        <v>67</v>
      </c>
      <c r="E7">
        <v>2016</v>
      </c>
      <c r="F7" t="s">
        <v>21</v>
      </c>
      <c r="G7" t="s">
        <v>68</v>
      </c>
      <c r="H7" s="3">
        <v>10</v>
      </c>
      <c r="I7" s="3">
        <v>9.1</v>
      </c>
      <c r="J7" s="3">
        <v>0</v>
      </c>
      <c r="K7" s="4">
        <f>H7+I7-J7</f>
        <v>19.100000000000001</v>
      </c>
      <c r="L7" s="3">
        <v>10</v>
      </c>
      <c r="M7" s="3">
        <v>8.6669999999999998</v>
      </c>
      <c r="N7" s="3">
        <v>0</v>
      </c>
      <c r="O7" s="4">
        <f>L7+M7-N7</f>
        <v>18.667000000000002</v>
      </c>
      <c r="P7" s="3">
        <v>10</v>
      </c>
      <c r="Q7" s="3">
        <v>8.4329999999999998</v>
      </c>
      <c r="R7" s="3">
        <v>0</v>
      </c>
      <c r="S7" s="4">
        <f>P7+Q7-R7</f>
        <v>18.433</v>
      </c>
      <c r="T7" s="3">
        <v>10</v>
      </c>
      <c r="U7" s="3">
        <v>8.57</v>
      </c>
      <c r="V7" s="3">
        <v>0</v>
      </c>
      <c r="W7" s="4">
        <f>T7+U7-V7</f>
        <v>18.57</v>
      </c>
      <c r="X7" s="3">
        <f>K7+O7+S7+W7</f>
        <v>74.77000000000001</v>
      </c>
      <c r="Y7" s="4"/>
    </row>
    <row r="8" spans="1:28" x14ac:dyDescent="0.45">
      <c r="A8">
        <v>2</v>
      </c>
      <c r="B8">
        <v>624699</v>
      </c>
      <c r="C8">
        <v>7791</v>
      </c>
      <c r="D8" t="s">
        <v>69</v>
      </c>
      <c r="E8">
        <v>2016</v>
      </c>
      <c r="F8" t="s">
        <v>21</v>
      </c>
      <c r="G8" t="s">
        <v>63</v>
      </c>
      <c r="H8" s="3">
        <v>10</v>
      </c>
      <c r="I8" s="3">
        <v>8.4</v>
      </c>
      <c r="J8" s="3">
        <v>0</v>
      </c>
      <c r="K8" s="4">
        <f>H8+I8-J8</f>
        <v>18.399999999999999</v>
      </c>
      <c r="L8" s="3">
        <v>10</v>
      </c>
      <c r="M8" s="3">
        <v>6.8</v>
      </c>
      <c r="N8" s="3">
        <v>0</v>
      </c>
      <c r="O8" s="4">
        <f>L8+M8-N8</f>
        <v>16.8</v>
      </c>
      <c r="P8" s="3">
        <v>10</v>
      </c>
      <c r="Q8" s="3">
        <v>6.867</v>
      </c>
      <c r="R8" s="3">
        <v>0</v>
      </c>
      <c r="S8" s="4">
        <f>P8+Q8-R8</f>
        <v>16.867000000000001</v>
      </c>
      <c r="T8" s="3">
        <v>9.6</v>
      </c>
      <c r="U8" s="3">
        <v>6.87</v>
      </c>
      <c r="V8" s="3">
        <v>0</v>
      </c>
      <c r="W8" s="4">
        <f>T8+U8-V8</f>
        <v>16.47</v>
      </c>
      <c r="X8" s="3">
        <f>K8+O8+S8+W8</f>
        <v>68.537000000000006</v>
      </c>
      <c r="Y8" s="4"/>
    </row>
    <row r="9" spans="1:28" x14ac:dyDescent="0.45">
      <c r="I9" s="3"/>
      <c r="J9" s="3"/>
      <c r="K9" s="4"/>
      <c r="L9" s="3"/>
      <c r="M9" s="3"/>
      <c r="N9" s="3"/>
      <c r="O9" s="4"/>
      <c r="P9" s="3"/>
      <c r="Q9" s="3"/>
      <c r="R9" s="3"/>
      <c r="S9" s="4"/>
      <c r="T9" s="3"/>
      <c r="U9" s="3"/>
      <c r="V9" s="3"/>
      <c r="W9" s="4"/>
      <c r="X9" s="3"/>
      <c r="Y9" s="4"/>
    </row>
    <row r="12" spans="1:28" x14ac:dyDescent="0.45">
      <c r="D12" s="19" t="s">
        <v>135</v>
      </c>
      <c r="H12" s="19" t="s">
        <v>137</v>
      </c>
    </row>
    <row r="13" spans="1:28" x14ac:dyDescent="0.45">
      <c r="D13" s="19" t="s">
        <v>124</v>
      </c>
      <c r="G13" s="19"/>
      <c r="H13" s="19" t="s">
        <v>130</v>
      </c>
    </row>
    <row r="14" spans="1:28" x14ac:dyDescent="0.45">
      <c r="D14" s="19" t="s">
        <v>125</v>
      </c>
      <c r="G14" s="19"/>
      <c r="H14" s="19" t="s">
        <v>131</v>
      </c>
    </row>
    <row r="15" spans="1:28" x14ac:dyDescent="0.45">
      <c r="G15" s="19"/>
      <c r="H15" s="19"/>
    </row>
    <row r="16" spans="1:28" x14ac:dyDescent="0.45">
      <c r="D16" s="19" t="s">
        <v>136</v>
      </c>
      <c r="H16" s="19" t="s">
        <v>132</v>
      </c>
    </row>
    <row r="17" spans="4:8" x14ac:dyDescent="0.45">
      <c r="D17" s="19" t="s">
        <v>127</v>
      </c>
      <c r="G17" s="19"/>
      <c r="H17" s="19" t="s">
        <v>133</v>
      </c>
    </row>
    <row r="18" spans="4:8" x14ac:dyDescent="0.45">
      <c r="D18" s="19" t="s">
        <v>128</v>
      </c>
      <c r="G18" s="19"/>
      <c r="H18" s="19" t="s">
        <v>134</v>
      </c>
    </row>
    <row r="21" spans="4:8" x14ac:dyDescent="0.45">
      <c r="D21" s="19"/>
    </row>
    <row r="22" spans="4:8" x14ac:dyDescent="0.45">
      <c r="D22" s="19"/>
    </row>
    <row r="25" spans="4:8" x14ac:dyDescent="0.45">
      <c r="D25" s="19"/>
    </row>
    <row r="26" spans="4:8" x14ac:dyDescent="0.45">
      <c r="D26" s="19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workbookViewId="0">
      <selection activeCell="L18" sqref="L18"/>
    </sheetView>
  </sheetViews>
  <sheetFormatPr defaultRowHeight="14.25" x14ac:dyDescent="0.45"/>
  <cols>
    <col min="1" max="1" width="6" bestFit="1" customWidth="1"/>
    <col min="2" max="2" width="7" bestFit="1" customWidth="1"/>
    <col min="3" max="3" width="7.86328125" bestFit="1" customWidth="1"/>
    <col min="4" max="4" width="14.3984375" customWidth="1"/>
    <col min="5" max="5" width="5.86328125" bestFit="1" customWidth="1"/>
    <col min="6" max="6" width="10.59765625" bestFit="1" customWidth="1"/>
    <col min="7" max="7" width="11.132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hidden="1" customWidth="1"/>
    <col min="28" max="28" width="0" hidden="1" customWidth="1"/>
  </cols>
  <sheetData>
    <row r="1" spans="1:28" ht="18" x14ac:dyDescent="0.55000000000000004">
      <c r="D1" t="s">
        <v>0</v>
      </c>
      <c r="E1" s="1"/>
    </row>
    <row r="2" spans="1:28" ht="18" x14ac:dyDescent="0.55000000000000004">
      <c r="D2" t="s">
        <v>1</v>
      </c>
      <c r="E2" s="1"/>
    </row>
    <row r="3" spans="1:28" ht="18" x14ac:dyDescent="0.55000000000000004">
      <c r="D3" t="s">
        <v>71</v>
      </c>
      <c r="E3" s="1"/>
    </row>
    <row r="6" spans="1:28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  <c r="Z6" s="2"/>
      <c r="AA6" s="2"/>
      <c r="AB6" s="2"/>
    </row>
    <row r="7" spans="1:28" x14ac:dyDescent="0.45">
      <c r="A7" s="5">
        <v>1</v>
      </c>
      <c r="B7">
        <v>350262</v>
      </c>
      <c r="C7">
        <v>7791</v>
      </c>
      <c r="D7" t="s">
        <v>72</v>
      </c>
      <c r="E7">
        <v>2015</v>
      </c>
      <c r="F7" t="s">
        <v>21</v>
      </c>
      <c r="G7" t="s">
        <v>68</v>
      </c>
      <c r="H7" s="3">
        <v>10</v>
      </c>
      <c r="I7" s="3">
        <v>8.75</v>
      </c>
      <c r="J7" s="3">
        <v>0</v>
      </c>
      <c r="K7" s="4">
        <f t="shared" ref="K7:K8" si="0">H7+I7-J7</f>
        <v>18.75</v>
      </c>
      <c r="L7" s="3">
        <v>10</v>
      </c>
      <c r="M7" s="3">
        <v>8.1669999999999998</v>
      </c>
      <c r="N7" s="3">
        <v>0</v>
      </c>
      <c r="O7" s="4">
        <f>L7+M7-N7</f>
        <v>18.167000000000002</v>
      </c>
      <c r="P7" s="3">
        <v>10</v>
      </c>
      <c r="Q7" s="3">
        <v>7.0670000000000002</v>
      </c>
      <c r="R7" s="3">
        <v>0.1</v>
      </c>
      <c r="S7" s="4">
        <f>P7+Q7-R7</f>
        <v>16.966999999999999</v>
      </c>
      <c r="T7" s="3">
        <v>9.6</v>
      </c>
      <c r="U7" s="3">
        <v>7.67</v>
      </c>
      <c r="V7" s="3">
        <v>0</v>
      </c>
      <c r="W7" s="4">
        <f>T7+U7-V7</f>
        <v>17.27</v>
      </c>
      <c r="X7" s="3">
        <f>K7+O7+S7+W7</f>
        <v>71.153999999999996</v>
      </c>
      <c r="Y7" s="4"/>
    </row>
    <row r="8" spans="1:28" x14ac:dyDescent="0.45">
      <c r="A8" s="5">
        <v>2</v>
      </c>
      <c r="B8">
        <v>631648</v>
      </c>
      <c r="C8">
        <v>7791</v>
      </c>
      <c r="D8" t="s">
        <v>73</v>
      </c>
      <c r="E8">
        <v>2015</v>
      </c>
      <c r="F8" t="s">
        <v>21</v>
      </c>
      <c r="G8" t="s">
        <v>68</v>
      </c>
      <c r="H8" s="3">
        <v>10</v>
      </c>
      <c r="I8" s="3">
        <v>8.9</v>
      </c>
      <c r="J8" s="3">
        <v>0</v>
      </c>
      <c r="K8" s="4">
        <f t="shared" si="0"/>
        <v>18.899999999999999</v>
      </c>
      <c r="L8" s="3">
        <v>9.5</v>
      </c>
      <c r="M8" s="3">
        <v>7.9</v>
      </c>
      <c r="N8" s="3">
        <v>0</v>
      </c>
      <c r="O8" s="4">
        <f>L8+M8-N8</f>
        <v>17.399999999999999</v>
      </c>
      <c r="P8" s="3">
        <v>10</v>
      </c>
      <c r="Q8" s="3">
        <v>5.8330000000000002</v>
      </c>
      <c r="R8" s="3">
        <v>0.1</v>
      </c>
      <c r="S8" s="4">
        <f>P8+Q8-R8</f>
        <v>15.733000000000001</v>
      </c>
      <c r="T8" s="3">
        <v>10</v>
      </c>
      <c r="U8" s="3">
        <v>7.4</v>
      </c>
      <c r="V8" s="3">
        <v>0</v>
      </c>
      <c r="W8" s="4">
        <f>T8+U8-V8</f>
        <v>17.399999999999999</v>
      </c>
      <c r="X8" s="3">
        <f>K8+O8+S8+W8</f>
        <v>69.432999999999993</v>
      </c>
      <c r="Y8" s="4"/>
    </row>
    <row r="9" spans="1:28" s="16" customFormat="1" x14ac:dyDescent="0.45">
      <c r="A9" s="15"/>
      <c r="I9" s="17"/>
      <c r="J9" s="17"/>
      <c r="K9" s="18"/>
      <c r="L9" s="17"/>
      <c r="M9" s="17"/>
      <c r="N9" s="17"/>
      <c r="O9" s="18"/>
      <c r="P9" s="17"/>
      <c r="Q9" s="17"/>
      <c r="R9" s="17"/>
      <c r="S9" s="18"/>
      <c r="T9" s="17"/>
      <c r="U9" s="17"/>
      <c r="V9" s="17"/>
      <c r="W9" s="18"/>
      <c r="X9" s="17"/>
      <c r="Y9" s="18"/>
    </row>
    <row r="11" spans="1:28" x14ac:dyDescent="0.45">
      <c r="H11" s="14" t="s">
        <v>11</v>
      </c>
      <c r="I11" s="14" t="s">
        <v>12</v>
      </c>
      <c r="J11" s="14" t="s">
        <v>13</v>
      </c>
      <c r="K11" s="14" t="s">
        <v>14</v>
      </c>
    </row>
    <row r="12" spans="1:28" x14ac:dyDescent="0.45">
      <c r="F12" s="6" t="s">
        <v>121</v>
      </c>
      <c r="G12" s="7"/>
      <c r="H12" s="7">
        <v>10</v>
      </c>
      <c r="I12" s="8">
        <v>8.6</v>
      </c>
      <c r="J12" s="8">
        <v>18.600000000000001</v>
      </c>
      <c r="K12" s="9">
        <f>(J12+J13)/2</f>
        <v>18.75</v>
      </c>
    </row>
    <row r="13" spans="1:28" x14ac:dyDescent="0.45">
      <c r="F13" s="10"/>
      <c r="G13" s="11"/>
      <c r="H13" s="11">
        <v>10</v>
      </c>
      <c r="I13" s="12">
        <v>8.9</v>
      </c>
      <c r="J13" s="12">
        <v>18.899999999999999</v>
      </c>
      <c r="K13" s="13"/>
    </row>
    <row r="14" spans="1:28" x14ac:dyDescent="0.45">
      <c r="F14" s="6" t="s">
        <v>122</v>
      </c>
      <c r="G14" s="7"/>
      <c r="H14" s="7">
        <v>10</v>
      </c>
      <c r="I14" s="8">
        <v>9.1</v>
      </c>
      <c r="J14" s="8">
        <v>19.100000000000001</v>
      </c>
      <c r="K14" s="9">
        <f>(J14+J15)/2</f>
        <v>18.899999999999999</v>
      </c>
    </row>
    <row r="15" spans="1:28" x14ac:dyDescent="0.45">
      <c r="F15" s="10"/>
      <c r="G15" s="11"/>
      <c r="H15" s="11">
        <v>10</v>
      </c>
      <c r="I15" s="12">
        <v>8.6999999999999993</v>
      </c>
      <c r="J15" s="12">
        <v>18.7</v>
      </c>
      <c r="K15" s="13"/>
    </row>
    <row r="17" spans="4:8" x14ac:dyDescent="0.45">
      <c r="D17" s="19" t="s">
        <v>135</v>
      </c>
      <c r="H17" s="19" t="s">
        <v>137</v>
      </c>
    </row>
    <row r="18" spans="4:8" x14ac:dyDescent="0.45">
      <c r="D18" s="19" t="s">
        <v>124</v>
      </c>
      <c r="G18" s="19"/>
      <c r="H18" s="19" t="s">
        <v>130</v>
      </c>
    </row>
    <row r="19" spans="4:8" x14ac:dyDescent="0.45">
      <c r="D19" s="19" t="s">
        <v>125</v>
      </c>
      <c r="G19" s="19"/>
      <c r="H19" s="19" t="s">
        <v>131</v>
      </c>
    </row>
    <row r="20" spans="4:8" x14ac:dyDescent="0.45">
      <c r="G20" s="19"/>
      <c r="H20" s="19"/>
    </row>
    <row r="21" spans="4:8" x14ac:dyDescent="0.45">
      <c r="D21" s="19" t="s">
        <v>136</v>
      </c>
      <c r="H21" s="19" t="s">
        <v>132</v>
      </c>
    </row>
    <row r="22" spans="4:8" x14ac:dyDescent="0.45">
      <c r="D22" s="19" t="s">
        <v>127</v>
      </c>
      <c r="G22" s="19"/>
      <c r="H22" s="19" t="s">
        <v>133</v>
      </c>
    </row>
    <row r="23" spans="4:8" x14ac:dyDescent="0.45">
      <c r="D23" s="19" t="s">
        <v>128</v>
      </c>
      <c r="G23" s="19"/>
      <c r="H23" s="19" t="s">
        <v>134</v>
      </c>
    </row>
  </sheetData>
  <sheetProtection formatCells="0" formatColumns="0" formatRows="0" insertColumns="0" insertRows="0" insertHyperlinks="0" deleteColumns="0" deleteRows="0" sort="0" autoFilter="0" pivotTables="0"/>
  <sortState ref="A7:X9">
    <sortCondition descending="1" ref="X7:X9"/>
  </sortState>
  <pageMargins left="0.25" right="0.25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workbookViewId="0">
      <selection activeCell="G27" sqref="G27"/>
    </sheetView>
  </sheetViews>
  <sheetFormatPr defaultRowHeight="14.25" x14ac:dyDescent="0.45"/>
  <cols>
    <col min="1" max="1" width="6" bestFit="1" customWidth="1"/>
    <col min="2" max="2" width="6.73046875" bestFit="1" customWidth="1"/>
    <col min="3" max="3" width="7.73046875" bestFit="1" customWidth="1"/>
    <col min="4" max="4" width="20.265625" customWidth="1"/>
    <col min="5" max="5" width="5.73046875" bestFit="1" customWidth="1"/>
    <col min="6" max="6" width="10.59765625" bestFit="1" customWidth="1"/>
    <col min="7" max="7" width="22.2656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hidden="1" customWidth="1"/>
    <col min="28" max="28" width="0" hidden="1" customWidth="1"/>
  </cols>
  <sheetData>
    <row r="1" spans="1:28" ht="18" x14ac:dyDescent="0.55000000000000004">
      <c r="D1" t="s">
        <v>0</v>
      </c>
      <c r="E1" s="1"/>
    </row>
    <row r="2" spans="1:28" ht="18" x14ac:dyDescent="0.55000000000000004">
      <c r="D2" t="s">
        <v>1</v>
      </c>
      <c r="E2" s="1"/>
    </row>
    <row r="3" spans="1:28" ht="18" x14ac:dyDescent="0.55000000000000004">
      <c r="D3" t="s">
        <v>74</v>
      </c>
      <c r="E3" s="1"/>
    </row>
    <row r="6" spans="1:28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  <c r="Z6" s="2"/>
      <c r="AA6" s="2"/>
      <c r="AB6" s="2"/>
    </row>
    <row r="7" spans="1:28" x14ac:dyDescent="0.45">
      <c r="A7" s="5">
        <v>1</v>
      </c>
      <c r="B7">
        <v>903208</v>
      </c>
      <c r="C7">
        <v>7791</v>
      </c>
      <c r="D7" t="s">
        <v>79</v>
      </c>
      <c r="E7">
        <v>2014</v>
      </c>
      <c r="F7" t="s">
        <v>21</v>
      </c>
      <c r="G7" t="s">
        <v>68</v>
      </c>
      <c r="H7" s="3">
        <v>2.4</v>
      </c>
      <c r="I7" s="3">
        <v>8.4</v>
      </c>
      <c r="J7" s="3">
        <v>0</v>
      </c>
      <c r="K7" s="4">
        <f>H7+I7-J7</f>
        <v>10.8</v>
      </c>
      <c r="L7" s="3">
        <v>0.8</v>
      </c>
      <c r="M7" s="3">
        <v>8</v>
      </c>
      <c r="N7" s="3">
        <v>0</v>
      </c>
      <c r="O7" s="4">
        <f>L7+M7-N7</f>
        <v>8.8000000000000007</v>
      </c>
      <c r="P7" s="3">
        <v>3.4</v>
      </c>
      <c r="Q7" s="3">
        <v>7.4</v>
      </c>
      <c r="R7" s="3">
        <v>0</v>
      </c>
      <c r="S7" s="4">
        <f>P7+Q7-R7</f>
        <v>10.8</v>
      </c>
      <c r="T7" s="3">
        <v>2.8</v>
      </c>
      <c r="U7" s="3">
        <v>8.4</v>
      </c>
      <c r="V7" s="3">
        <v>0</v>
      </c>
      <c r="W7" s="4">
        <f>T7+U7-V7</f>
        <v>11.2</v>
      </c>
      <c r="X7" s="3">
        <f>K7+O7+S7+W7</f>
        <v>41.6</v>
      </c>
      <c r="Y7" s="4"/>
    </row>
    <row r="8" spans="1:28" x14ac:dyDescent="0.45">
      <c r="A8" s="5">
        <v>2</v>
      </c>
      <c r="B8">
        <v>132557</v>
      </c>
      <c r="C8">
        <v>7791</v>
      </c>
      <c r="D8" t="s">
        <v>77</v>
      </c>
      <c r="E8">
        <v>2013</v>
      </c>
      <c r="F8" t="s">
        <v>21</v>
      </c>
      <c r="G8" t="s">
        <v>78</v>
      </c>
      <c r="H8" s="3">
        <v>3.2</v>
      </c>
      <c r="I8" s="3">
        <v>7.93</v>
      </c>
      <c r="J8" s="3">
        <v>0</v>
      </c>
      <c r="K8" s="4">
        <f>H8+I8-J8</f>
        <v>11.129999999999999</v>
      </c>
      <c r="L8" s="3">
        <v>1.1000000000000001</v>
      </c>
      <c r="M8" s="3">
        <v>7.3</v>
      </c>
      <c r="N8" s="3">
        <v>0</v>
      </c>
      <c r="O8" s="4">
        <f>L8+M8-N8</f>
        <v>8.4</v>
      </c>
      <c r="P8" s="3">
        <v>3.1</v>
      </c>
      <c r="Q8" s="3">
        <v>7.133</v>
      </c>
      <c r="R8" s="3">
        <v>0</v>
      </c>
      <c r="S8" s="4">
        <f>P8+Q8-R8</f>
        <v>10.233000000000001</v>
      </c>
      <c r="T8" s="3">
        <v>3.2</v>
      </c>
      <c r="U8" s="3">
        <v>7.83</v>
      </c>
      <c r="V8" s="3">
        <v>0</v>
      </c>
      <c r="W8" s="4">
        <f>T8+U8-V8</f>
        <v>11.030000000000001</v>
      </c>
      <c r="X8" s="3">
        <f>K8+O8+S8+W8</f>
        <v>40.793000000000006</v>
      </c>
      <c r="Y8" s="4"/>
    </row>
    <row r="9" spans="1:28" x14ac:dyDescent="0.45">
      <c r="A9" s="5">
        <v>3</v>
      </c>
      <c r="B9">
        <v>764136</v>
      </c>
      <c r="C9">
        <v>7791</v>
      </c>
      <c r="D9" t="s">
        <v>75</v>
      </c>
      <c r="E9">
        <v>2011</v>
      </c>
      <c r="F9" t="s">
        <v>21</v>
      </c>
      <c r="G9" t="s">
        <v>76</v>
      </c>
      <c r="H9" s="3">
        <v>0</v>
      </c>
      <c r="I9" s="3">
        <v>0</v>
      </c>
      <c r="J9" s="3">
        <v>0</v>
      </c>
      <c r="K9" s="4">
        <f>H9+I9-J9</f>
        <v>0</v>
      </c>
      <c r="L9" s="3">
        <v>0</v>
      </c>
      <c r="M9" s="3">
        <v>0</v>
      </c>
      <c r="N9" s="3">
        <v>0</v>
      </c>
      <c r="O9" s="4">
        <f>L9+M9-N9</f>
        <v>0</v>
      </c>
      <c r="P9" s="3">
        <v>3.4</v>
      </c>
      <c r="Q9" s="3">
        <v>4.7</v>
      </c>
      <c r="R9" s="3">
        <v>0</v>
      </c>
      <c r="S9" s="4">
        <f>P9+Q9-R9</f>
        <v>8.1</v>
      </c>
      <c r="T9" s="3">
        <v>2.8</v>
      </c>
      <c r="U9" s="3">
        <v>7.03</v>
      </c>
      <c r="V9" s="3">
        <v>0</v>
      </c>
      <c r="W9" s="4">
        <f>T9+U9-V9</f>
        <v>9.83</v>
      </c>
      <c r="X9" s="3">
        <f>K9+O9+S9+W9</f>
        <v>17.93</v>
      </c>
      <c r="Y9" s="4"/>
    </row>
    <row r="13" spans="1:28" x14ac:dyDescent="0.45">
      <c r="D13" s="19" t="s">
        <v>135</v>
      </c>
      <c r="G13" s="19" t="s">
        <v>137</v>
      </c>
    </row>
    <row r="14" spans="1:28" x14ac:dyDescent="0.45">
      <c r="D14" s="19" t="s">
        <v>124</v>
      </c>
      <c r="G14" s="19" t="s">
        <v>130</v>
      </c>
    </row>
    <row r="15" spans="1:28" x14ac:dyDescent="0.45">
      <c r="D15" s="19" t="s">
        <v>125</v>
      </c>
      <c r="G15" s="19" t="s">
        <v>131</v>
      </c>
    </row>
    <row r="16" spans="1:28" x14ac:dyDescent="0.45">
      <c r="D16" s="19"/>
      <c r="G16" s="19"/>
    </row>
    <row r="17" spans="4:7" x14ac:dyDescent="0.45">
      <c r="D17" s="19" t="s">
        <v>136</v>
      </c>
      <c r="G17" s="19" t="s">
        <v>132</v>
      </c>
    </row>
    <row r="18" spans="4:7" x14ac:dyDescent="0.45">
      <c r="D18" s="19" t="s">
        <v>127</v>
      </c>
      <c r="G18" s="19" t="s">
        <v>133</v>
      </c>
    </row>
    <row r="19" spans="4:7" x14ac:dyDescent="0.45">
      <c r="D19" s="19" t="s">
        <v>128</v>
      </c>
      <c r="G19" s="19" t="s">
        <v>134</v>
      </c>
    </row>
    <row r="20" spans="4:7" x14ac:dyDescent="0.45">
      <c r="D20" s="19"/>
    </row>
    <row r="21" spans="4:7" x14ac:dyDescent="0.45">
      <c r="D21" s="19"/>
    </row>
    <row r="22" spans="4:7" x14ac:dyDescent="0.45">
      <c r="D22" s="19"/>
    </row>
    <row r="25" spans="4:7" x14ac:dyDescent="0.45">
      <c r="D25" s="19"/>
    </row>
    <row r="26" spans="4:7" x14ac:dyDescent="0.45">
      <c r="D26" s="19"/>
    </row>
  </sheetData>
  <sheetProtection formatCells="0" formatColumns="0" formatRows="0" insertColumns="0" insertRows="0" insertHyperlinks="0" deleteColumns="0" deleteRows="0" sort="0" autoFilter="0" pivotTables="0"/>
  <sortState ref="A7:X9">
    <sortCondition descending="1" ref="X7:X9"/>
  </sortState>
  <pageMargins left="0.25" right="0.25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workbookViewId="0">
      <selection activeCell="K17" sqref="K17"/>
    </sheetView>
  </sheetViews>
  <sheetFormatPr defaultRowHeight="14.25" x14ac:dyDescent="0.45"/>
  <cols>
    <col min="1" max="1" width="6" bestFit="1" customWidth="1"/>
    <col min="2" max="2" width="6.73046875" bestFit="1" customWidth="1"/>
    <col min="3" max="3" width="7.73046875" bestFit="1" customWidth="1"/>
    <col min="4" max="4" width="18" customWidth="1"/>
    <col min="5" max="5" width="5.73046875" bestFit="1" customWidth="1"/>
    <col min="6" max="6" width="12" bestFit="1" customWidth="1"/>
    <col min="7" max="7" width="24.13281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hidden="1" customWidth="1"/>
  </cols>
  <sheetData>
    <row r="1" spans="1:27" ht="18" x14ac:dyDescent="0.55000000000000004">
      <c r="D1" t="s">
        <v>0</v>
      </c>
      <c r="E1" s="1"/>
    </row>
    <row r="2" spans="1:27" ht="18" x14ac:dyDescent="0.55000000000000004">
      <c r="D2" t="s">
        <v>1</v>
      </c>
      <c r="E2" s="1"/>
    </row>
    <row r="3" spans="1:27" ht="18" x14ac:dyDescent="0.55000000000000004">
      <c r="D3" t="s">
        <v>80</v>
      </c>
      <c r="E3" s="1"/>
    </row>
    <row r="6" spans="1:27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  <c r="Z6" s="2"/>
      <c r="AA6" s="2"/>
    </row>
    <row r="7" spans="1:27" x14ac:dyDescent="0.45">
      <c r="A7" s="5">
        <v>1</v>
      </c>
      <c r="B7">
        <v>186302</v>
      </c>
      <c r="C7">
        <v>7791</v>
      </c>
      <c r="D7" t="s">
        <v>81</v>
      </c>
      <c r="E7">
        <v>2013</v>
      </c>
      <c r="F7" t="s">
        <v>21</v>
      </c>
      <c r="G7" t="s">
        <v>68</v>
      </c>
      <c r="H7" s="3">
        <v>2.4</v>
      </c>
      <c r="I7" s="3">
        <v>8.77</v>
      </c>
      <c r="J7" s="3">
        <v>0</v>
      </c>
      <c r="K7" s="4">
        <f>H7+I7-J7</f>
        <v>11.17</v>
      </c>
      <c r="L7" s="3">
        <v>2.7</v>
      </c>
      <c r="M7" s="3">
        <v>7.3</v>
      </c>
      <c r="N7" s="3">
        <v>0</v>
      </c>
      <c r="O7" s="4">
        <f>L7+M7-N7</f>
        <v>10</v>
      </c>
      <c r="P7" s="3">
        <v>3.5</v>
      </c>
      <c r="Q7" s="3">
        <v>7.2329999999999997</v>
      </c>
      <c r="R7" s="3">
        <v>0</v>
      </c>
      <c r="S7" s="4">
        <f>P7+Q7-R7</f>
        <v>10.733000000000001</v>
      </c>
      <c r="T7" s="3">
        <v>3.3</v>
      </c>
      <c r="U7" s="3">
        <v>7.73</v>
      </c>
      <c r="V7" s="3">
        <v>0</v>
      </c>
      <c r="W7" s="4">
        <f>T7+U7-V7</f>
        <v>11.030000000000001</v>
      </c>
      <c r="X7" s="3">
        <f>K7+O7+S7+W7</f>
        <v>42.933000000000007</v>
      </c>
      <c r="Y7" s="4"/>
    </row>
    <row r="8" spans="1:27" x14ac:dyDescent="0.45">
      <c r="A8" s="5">
        <v>2</v>
      </c>
      <c r="B8">
        <v>410155</v>
      </c>
      <c r="C8">
        <v>7791</v>
      </c>
      <c r="D8" t="s">
        <v>82</v>
      </c>
      <c r="E8">
        <v>2013</v>
      </c>
      <c r="F8" t="s">
        <v>21</v>
      </c>
      <c r="G8" t="s">
        <v>83</v>
      </c>
      <c r="H8" s="3">
        <v>2.4</v>
      </c>
      <c r="I8" s="3">
        <v>8.83</v>
      </c>
      <c r="J8" s="3">
        <v>0</v>
      </c>
      <c r="K8" s="4">
        <f>H8+I8-J8</f>
        <v>11.23</v>
      </c>
      <c r="L8" s="3">
        <v>2.1</v>
      </c>
      <c r="M8" s="3">
        <v>8</v>
      </c>
      <c r="N8" s="3">
        <v>0</v>
      </c>
      <c r="O8" s="4">
        <f>L8+M8-N8</f>
        <v>10.1</v>
      </c>
      <c r="P8" s="3">
        <v>2.8</v>
      </c>
      <c r="Q8" s="3">
        <v>7.4329999999999998</v>
      </c>
      <c r="R8" s="3">
        <v>0</v>
      </c>
      <c r="S8" s="4">
        <f>P8+Q8-R8</f>
        <v>10.233000000000001</v>
      </c>
      <c r="T8" s="3">
        <v>3</v>
      </c>
      <c r="U8" s="3">
        <v>7.43</v>
      </c>
      <c r="V8" s="3">
        <v>0</v>
      </c>
      <c r="W8" s="4">
        <f>T8+U8-V8</f>
        <v>10.43</v>
      </c>
      <c r="X8" s="3">
        <f>K8+O8+S8+W8</f>
        <v>41.992999999999995</v>
      </c>
      <c r="Y8" s="4"/>
    </row>
    <row r="12" spans="1:27" x14ac:dyDescent="0.45">
      <c r="D12" s="19" t="s">
        <v>135</v>
      </c>
      <c r="G12" s="19" t="s">
        <v>137</v>
      </c>
    </row>
    <row r="13" spans="1:27" x14ac:dyDescent="0.45">
      <c r="D13" s="19" t="s">
        <v>124</v>
      </c>
      <c r="G13" s="19" t="s">
        <v>130</v>
      </c>
    </row>
    <row r="14" spans="1:27" x14ac:dyDescent="0.45">
      <c r="D14" s="19" t="s">
        <v>125</v>
      </c>
      <c r="G14" s="19" t="s">
        <v>131</v>
      </c>
    </row>
    <row r="15" spans="1:27" x14ac:dyDescent="0.45">
      <c r="D15" s="19"/>
      <c r="G15" s="19"/>
    </row>
    <row r="16" spans="1:27" x14ac:dyDescent="0.45">
      <c r="D16" s="19" t="s">
        <v>136</v>
      </c>
      <c r="G16" s="19" t="s">
        <v>132</v>
      </c>
    </row>
    <row r="17" spans="4:7" x14ac:dyDescent="0.45">
      <c r="D17" s="19" t="s">
        <v>127</v>
      </c>
      <c r="G17" s="19" t="s">
        <v>133</v>
      </c>
    </row>
    <row r="18" spans="4:7" x14ac:dyDescent="0.45">
      <c r="D18" s="19" t="s">
        <v>128</v>
      </c>
      <c r="G18" s="19" t="s">
        <v>134</v>
      </c>
    </row>
    <row r="19" spans="4:7" x14ac:dyDescent="0.45">
      <c r="D19" s="19"/>
    </row>
    <row r="21" spans="4:7" x14ac:dyDescent="0.45">
      <c r="D21" s="19"/>
    </row>
    <row r="22" spans="4:7" x14ac:dyDescent="0.45">
      <c r="D22" s="19"/>
    </row>
    <row r="25" spans="4:7" x14ac:dyDescent="0.45">
      <c r="D25" s="19"/>
    </row>
    <row r="26" spans="4:7" x14ac:dyDescent="0.45">
      <c r="D26" s="19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H7" sqref="H7:H15"/>
    </sheetView>
  </sheetViews>
  <sheetFormatPr defaultRowHeight="14.25" x14ac:dyDescent="0.45"/>
  <cols>
    <col min="1" max="1" width="6" bestFit="1" customWidth="1"/>
    <col min="2" max="2" width="6.73046875" bestFit="1" customWidth="1"/>
    <col min="3" max="3" width="7.73046875" bestFit="1" customWidth="1"/>
    <col min="4" max="4" width="25.3984375" customWidth="1"/>
    <col min="5" max="5" width="8" customWidth="1"/>
    <col min="6" max="6" width="10.59765625" bestFit="1" customWidth="1"/>
    <col min="7" max="7" width="22.2656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hidden="1" customWidth="1"/>
  </cols>
  <sheetData>
    <row r="1" spans="1:28" ht="18" x14ac:dyDescent="0.55000000000000004">
      <c r="D1" t="s">
        <v>0</v>
      </c>
      <c r="E1" s="1"/>
    </row>
    <row r="2" spans="1:28" ht="18" x14ac:dyDescent="0.55000000000000004">
      <c r="D2" t="s">
        <v>1</v>
      </c>
      <c r="E2" s="1"/>
    </row>
    <row r="3" spans="1:28" ht="18" x14ac:dyDescent="0.55000000000000004">
      <c r="D3" t="s">
        <v>84</v>
      </c>
      <c r="E3" s="1"/>
    </row>
    <row r="6" spans="1:28" x14ac:dyDescent="0.4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  <c r="Z6" s="2"/>
      <c r="AA6" s="2"/>
      <c r="AB6" s="2"/>
    </row>
    <row r="7" spans="1:28" x14ac:dyDescent="0.45">
      <c r="A7" s="5">
        <v>1</v>
      </c>
      <c r="B7">
        <v>935210</v>
      </c>
      <c r="C7">
        <v>7791</v>
      </c>
      <c r="D7" t="s">
        <v>90</v>
      </c>
      <c r="E7">
        <v>2011</v>
      </c>
      <c r="F7" t="s">
        <v>21</v>
      </c>
      <c r="G7" t="s">
        <v>83</v>
      </c>
      <c r="H7" s="3">
        <v>2.4</v>
      </c>
      <c r="I7" s="3">
        <v>8.83</v>
      </c>
      <c r="J7" s="3">
        <v>0</v>
      </c>
      <c r="K7" s="4">
        <f t="shared" ref="K7:K15" si="0">H7+I7-J7</f>
        <v>11.23</v>
      </c>
      <c r="L7" s="3">
        <v>1.9</v>
      </c>
      <c r="M7" s="3">
        <v>8.1</v>
      </c>
      <c r="N7" s="3">
        <v>0</v>
      </c>
      <c r="O7" s="4">
        <f t="shared" ref="O7:O15" si="1">L7+M7-N7</f>
        <v>10</v>
      </c>
      <c r="P7" s="3">
        <v>3.2</v>
      </c>
      <c r="Q7" s="3">
        <v>6.9</v>
      </c>
      <c r="R7" s="3">
        <v>0</v>
      </c>
      <c r="S7" s="4">
        <f t="shared" ref="S7:S15" si="2">P7+Q7-R7</f>
        <v>10.100000000000001</v>
      </c>
      <c r="T7" s="3">
        <v>3.2</v>
      </c>
      <c r="U7" s="3">
        <v>7.87</v>
      </c>
      <c r="V7" s="3">
        <v>0</v>
      </c>
      <c r="W7" s="4">
        <f t="shared" ref="W7:W15" si="3">T7+U7-V7</f>
        <v>11.07</v>
      </c>
      <c r="X7" s="3">
        <f t="shared" ref="X7:X15" si="4">K7+O7+S7+W7</f>
        <v>42.400000000000006</v>
      </c>
      <c r="Y7" s="4"/>
    </row>
    <row r="8" spans="1:28" x14ac:dyDescent="0.45">
      <c r="A8" s="5">
        <v>2</v>
      </c>
      <c r="B8">
        <v>391823</v>
      </c>
      <c r="C8">
        <v>7791</v>
      </c>
      <c r="D8" t="s">
        <v>88</v>
      </c>
      <c r="E8">
        <v>2010</v>
      </c>
      <c r="F8" t="s">
        <v>21</v>
      </c>
      <c r="G8" t="s">
        <v>83</v>
      </c>
      <c r="H8" s="3">
        <v>2.4</v>
      </c>
      <c r="I8" s="3">
        <v>8.8000000000000007</v>
      </c>
      <c r="J8" s="3">
        <v>0.1</v>
      </c>
      <c r="K8" s="4">
        <f t="shared" si="0"/>
        <v>11.100000000000001</v>
      </c>
      <c r="L8" s="3">
        <v>1.7</v>
      </c>
      <c r="M8" s="3">
        <v>8.5670000000000002</v>
      </c>
      <c r="N8" s="3">
        <v>0</v>
      </c>
      <c r="O8" s="4">
        <f t="shared" si="1"/>
        <v>10.266999999999999</v>
      </c>
      <c r="P8" s="3">
        <v>1.9</v>
      </c>
      <c r="Q8" s="3">
        <v>7.633</v>
      </c>
      <c r="R8" s="3">
        <v>0</v>
      </c>
      <c r="S8" s="4">
        <f t="shared" si="2"/>
        <v>9.5329999999999995</v>
      </c>
      <c r="T8" s="3">
        <v>3.5</v>
      </c>
      <c r="U8" s="3">
        <v>6.53</v>
      </c>
      <c r="V8" s="3">
        <v>0</v>
      </c>
      <c r="W8" s="4">
        <f t="shared" si="3"/>
        <v>10.030000000000001</v>
      </c>
      <c r="X8" s="3">
        <f t="shared" si="4"/>
        <v>40.93</v>
      </c>
      <c r="Y8" s="4"/>
    </row>
    <row r="9" spans="1:28" x14ac:dyDescent="0.45">
      <c r="A9" s="5">
        <v>3</v>
      </c>
      <c r="B9">
        <v>856601</v>
      </c>
      <c r="C9">
        <v>7791</v>
      </c>
      <c r="D9" t="s">
        <v>87</v>
      </c>
      <c r="E9">
        <v>2012</v>
      </c>
      <c r="F9" t="s">
        <v>21</v>
      </c>
      <c r="G9" t="s">
        <v>68</v>
      </c>
      <c r="H9" s="3">
        <v>2.4</v>
      </c>
      <c r="I9" s="3">
        <v>8.5</v>
      </c>
      <c r="J9" s="3">
        <v>0</v>
      </c>
      <c r="K9" s="4">
        <f t="shared" si="0"/>
        <v>10.9</v>
      </c>
      <c r="L9" s="3">
        <v>1.3</v>
      </c>
      <c r="M9" s="3">
        <v>7.4340000000000002</v>
      </c>
      <c r="N9" s="3">
        <v>0</v>
      </c>
      <c r="O9" s="4">
        <f t="shared" si="1"/>
        <v>8.734</v>
      </c>
      <c r="P9" s="3">
        <v>3</v>
      </c>
      <c r="Q9" s="3">
        <v>7.3</v>
      </c>
      <c r="R9" s="3">
        <v>0.1</v>
      </c>
      <c r="S9" s="4">
        <f t="shared" si="2"/>
        <v>10.200000000000001</v>
      </c>
      <c r="T9" s="3">
        <v>2.9</v>
      </c>
      <c r="U9" s="3">
        <v>7.83</v>
      </c>
      <c r="V9" s="3">
        <v>0</v>
      </c>
      <c r="W9" s="4">
        <f t="shared" si="3"/>
        <v>10.73</v>
      </c>
      <c r="X9" s="3">
        <f t="shared" si="4"/>
        <v>40.564000000000007</v>
      </c>
      <c r="Y9" s="4"/>
    </row>
    <row r="10" spans="1:28" x14ac:dyDescent="0.45">
      <c r="A10" s="5">
        <v>4</v>
      </c>
      <c r="B10">
        <v>835276</v>
      </c>
      <c r="C10">
        <v>7791</v>
      </c>
      <c r="D10" t="s">
        <v>85</v>
      </c>
      <c r="E10">
        <v>2011</v>
      </c>
      <c r="F10" t="s">
        <v>21</v>
      </c>
      <c r="G10" t="s">
        <v>76</v>
      </c>
      <c r="H10" s="3">
        <v>2.4</v>
      </c>
      <c r="I10" s="3">
        <v>8.6300000000000008</v>
      </c>
      <c r="J10" s="3">
        <v>0</v>
      </c>
      <c r="K10" s="4">
        <f t="shared" si="0"/>
        <v>11.030000000000001</v>
      </c>
      <c r="L10" s="3">
        <v>1.7</v>
      </c>
      <c r="M10" s="3">
        <v>8.4</v>
      </c>
      <c r="N10" s="3">
        <v>0</v>
      </c>
      <c r="O10" s="4">
        <f t="shared" si="1"/>
        <v>10.1</v>
      </c>
      <c r="P10" s="3">
        <v>3.3</v>
      </c>
      <c r="Q10" s="3">
        <v>6.633</v>
      </c>
      <c r="R10" s="3">
        <v>0</v>
      </c>
      <c r="S10" s="4">
        <f t="shared" si="2"/>
        <v>9.9329999999999998</v>
      </c>
      <c r="T10" s="3">
        <v>2.8</v>
      </c>
      <c r="U10" s="3">
        <v>6.43</v>
      </c>
      <c r="V10" s="3">
        <v>0</v>
      </c>
      <c r="W10" s="4">
        <f t="shared" si="3"/>
        <v>9.23</v>
      </c>
      <c r="X10" s="3">
        <f t="shared" si="4"/>
        <v>40.293000000000006</v>
      </c>
      <c r="Y10" s="4"/>
    </row>
    <row r="11" spans="1:28" x14ac:dyDescent="0.45">
      <c r="A11" s="5">
        <v>5</v>
      </c>
      <c r="B11">
        <v>737514</v>
      </c>
      <c r="C11">
        <v>6240</v>
      </c>
      <c r="D11" t="s">
        <v>94</v>
      </c>
      <c r="E11">
        <v>2012</v>
      </c>
      <c r="F11" t="s">
        <v>92</v>
      </c>
      <c r="G11" t="s">
        <v>93</v>
      </c>
      <c r="H11" s="3">
        <v>2.4</v>
      </c>
      <c r="I11" s="3">
        <v>8.4700000000000006</v>
      </c>
      <c r="J11" s="3">
        <v>0</v>
      </c>
      <c r="K11" s="4">
        <f t="shared" si="0"/>
        <v>10.870000000000001</v>
      </c>
      <c r="L11" s="3">
        <v>1.8</v>
      </c>
      <c r="M11" s="3">
        <v>7.4340000000000002</v>
      </c>
      <c r="N11" s="3">
        <v>0</v>
      </c>
      <c r="O11" s="4">
        <f t="shared" si="1"/>
        <v>9.234</v>
      </c>
      <c r="P11" s="3">
        <v>2.4</v>
      </c>
      <c r="Q11" s="3">
        <v>7.9</v>
      </c>
      <c r="R11" s="3">
        <v>0</v>
      </c>
      <c r="S11" s="4">
        <f t="shared" si="2"/>
        <v>10.3</v>
      </c>
      <c r="T11" s="3">
        <v>2.4</v>
      </c>
      <c r="U11" s="3">
        <v>6.97</v>
      </c>
      <c r="V11" s="3">
        <v>0</v>
      </c>
      <c r="W11" s="4">
        <f t="shared" si="3"/>
        <v>9.3699999999999992</v>
      </c>
      <c r="X11" s="3">
        <f t="shared" si="4"/>
        <v>39.774000000000001</v>
      </c>
      <c r="Y11" s="4"/>
    </row>
    <row r="12" spans="1:28" x14ac:dyDescent="0.45">
      <c r="A12" s="5">
        <v>6</v>
      </c>
      <c r="B12">
        <v>166291</v>
      </c>
      <c r="C12">
        <v>6240</v>
      </c>
      <c r="D12" t="s">
        <v>95</v>
      </c>
      <c r="E12">
        <v>2011</v>
      </c>
      <c r="F12" t="s">
        <v>92</v>
      </c>
      <c r="G12" t="s">
        <v>93</v>
      </c>
      <c r="H12" s="3">
        <v>2.4</v>
      </c>
      <c r="I12" s="3">
        <v>8.07</v>
      </c>
      <c r="J12" s="3">
        <v>0.3</v>
      </c>
      <c r="K12" s="4">
        <f t="shared" si="0"/>
        <v>10.17</v>
      </c>
      <c r="L12" s="3">
        <v>1.8</v>
      </c>
      <c r="M12" s="3">
        <v>7.6669999999999998</v>
      </c>
      <c r="N12" s="3">
        <v>0</v>
      </c>
      <c r="O12" s="4">
        <f t="shared" si="1"/>
        <v>9.4670000000000005</v>
      </c>
      <c r="P12" s="3">
        <v>2.4</v>
      </c>
      <c r="Q12" s="3">
        <v>7.7329999999999997</v>
      </c>
      <c r="R12" s="3">
        <v>0</v>
      </c>
      <c r="S12" s="4">
        <f t="shared" si="2"/>
        <v>10.132999999999999</v>
      </c>
      <c r="T12" s="3">
        <v>2.5</v>
      </c>
      <c r="U12" s="3">
        <v>7.2</v>
      </c>
      <c r="V12" s="3">
        <v>0</v>
      </c>
      <c r="W12" s="4">
        <f t="shared" si="3"/>
        <v>9.6999999999999993</v>
      </c>
      <c r="X12" s="3">
        <f t="shared" si="4"/>
        <v>39.47</v>
      </c>
      <c r="Y12" s="4"/>
    </row>
    <row r="13" spans="1:28" x14ac:dyDescent="0.45">
      <c r="A13" s="5">
        <v>7</v>
      </c>
      <c r="B13">
        <v>303069</v>
      </c>
      <c r="C13">
        <v>7791</v>
      </c>
      <c r="D13" t="s">
        <v>86</v>
      </c>
      <c r="E13">
        <v>2011</v>
      </c>
      <c r="F13" t="s">
        <v>21</v>
      </c>
      <c r="G13" t="s">
        <v>76</v>
      </c>
      <c r="H13" s="3">
        <v>2.4</v>
      </c>
      <c r="I13" s="3">
        <v>8.67</v>
      </c>
      <c r="J13" s="3">
        <v>0</v>
      </c>
      <c r="K13" s="4">
        <f t="shared" si="0"/>
        <v>11.07</v>
      </c>
      <c r="L13" s="3">
        <v>1.8</v>
      </c>
      <c r="M13" s="3">
        <v>7.867</v>
      </c>
      <c r="N13" s="3">
        <v>0</v>
      </c>
      <c r="O13" s="4">
        <f t="shared" si="1"/>
        <v>9.6669999999999998</v>
      </c>
      <c r="P13" s="3">
        <v>3.2</v>
      </c>
      <c r="Q13" s="3">
        <v>4.4329999999999998</v>
      </c>
      <c r="R13" s="3">
        <v>0</v>
      </c>
      <c r="S13" s="4">
        <f t="shared" si="2"/>
        <v>7.633</v>
      </c>
      <c r="T13" s="3">
        <v>3.7</v>
      </c>
      <c r="U13" s="3">
        <v>6.87</v>
      </c>
      <c r="V13" s="3">
        <v>0</v>
      </c>
      <c r="W13" s="4">
        <f t="shared" si="3"/>
        <v>10.57</v>
      </c>
      <c r="X13" s="3">
        <f t="shared" si="4"/>
        <v>38.94</v>
      </c>
      <c r="Y13" s="4"/>
    </row>
    <row r="14" spans="1:28" x14ac:dyDescent="0.45">
      <c r="A14" s="5">
        <v>8</v>
      </c>
      <c r="B14">
        <v>901091</v>
      </c>
      <c r="C14">
        <v>7791</v>
      </c>
      <c r="D14" t="s">
        <v>89</v>
      </c>
      <c r="E14">
        <v>2012</v>
      </c>
      <c r="F14" t="s">
        <v>21</v>
      </c>
      <c r="G14" t="s">
        <v>83</v>
      </c>
      <c r="H14" s="3">
        <v>2.4</v>
      </c>
      <c r="I14" s="3">
        <v>8.5299999999999994</v>
      </c>
      <c r="J14" s="3">
        <v>0</v>
      </c>
      <c r="K14" s="4">
        <f t="shared" si="0"/>
        <v>10.93</v>
      </c>
      <c r="L14" s="3">
        <v>1.7</v>
      </c>
      <c r="M14" s="3">
        <v>7.5339999999999998</v>
      </c>
      <c r="N14" s="3">
        <v>0</v>
      </c>
      <c r="O14" s="4">
        <f t="shared" si="1"/>
        <v>9.234</v>
      </c>
      <c r="P14" s="3">
        <v>3.2</v>
      </c>
      <c r="Q14" s="3">
        <v>6.1</v>
      </c>
      <c r="R14" s="3">
        <v>0</v>
      </c>
      <c r="S14" s="4">
        <f t="shared" si="2"/>
        <v>9.3000000000000007</v>
      </c>
      <c r="T14" s="3">
        <v>2.5</v>
      </c>
      <c r="U14" s="3">
        <v>6.8</v>
      </c>
      <c r="V14" s="3">
        <v>0</v>
      </c>
      <c r="W14" s="4">
        <f t="shared" si="3"/>
        <v>9.3000000000000007</v>
      </c>
      <c r="X14" s="3">
        <f t="shared" si="4"/>
        <v>38.764000000000003</v>
      </c>
      <c r="Y14" s="4"/>
    </row>
    <row r="15" spans="1:28" x14ac:dyDescent="0.45">
      <c r="A15" s="5">
        <v>9</v>
      </c>
      <c r="B15">
        <v>895669</v>
      </c>
      <c r="C15">
        <v>6240</v>
      </c>
      <c r="D15" t="s">
        <v>91</v>
      </c>
      <c r="E15">
        <v>2011</v>
      </c>
      <c r="F15" t="s">
        <v>92</v>
      </c>
      <c r="G15" t="s">
        <v>93</v>
      </c>
      <c r="H15" s="3">
        <v>2.4</v>
      </c>
      <c r="I15" s="3">
        <v>8.5</v>
      </c>
      <c r="J15" s="3">
        <v>0</v>
      </c>
      <c r="K15" s="4">
        <f t="shared" si="0"/>
        <v>10.9</v>
      </c>
      <c r="L15" s="3">
        <v>1.8</v>
      </c>
      <c r="M15" s="3">
        <v>7.234</v>
      </c>
      <c r="N15" s="3">
        <v>0</v>
      </c>
      <c r="O15" s="4">
        <f t="shared" si="1"/>
        <v>9.0340000000000007</v>
      </c>
      <c r="P15" s="3">
        <v>2.9</v>
      </c>
      <c r="Q15" s="3">
        <v>6.367</v>
      </c>
      <c r="R15" s="3">
        <v>0</v>
      </c>
      <c r="S15" s="4">
        <f t="shared" si="2"/>
        <v>9.2669999999999995</v>
      </c>
      <c r="T15" s="3">
        <v>2.5</v>
      </c>
      <c r="U15" s="3">
        <v>6.93</v>
      </c>
      <c r="V15" s="3">
        <v>0</v>
      </c>
      <c r="W15" s="4">
        <f t="shared" si="3"/>
        <v>9.43</v>
      </c>
      <c r="X15" s="3">
        <f t="shared" si="4"/>
        <v>38.631</v>
      </c>
      <c r="Y15" s="4"/>
    </row>
    <row r="18" spans="4:7" x14ac:dyDescent="0.45">
      <c r="D18" s="19" t="s">
        <v>135</v>
      </c>
      <c r="G18" s="19" t="s">
        <v>137</v>
      </c>
    </row>
    <row r="19" spans="4:7" x14ac:dyDescent="0.45">
      <c r="D19" s="19" t="s">
        <v>124</v>
      </c>
      <c r="G19" s="19" t="s">
        <v>130</v>
      </c>
    </row>
    <row r="20" spans="4:7" x14ac:dyDescent="0.45">
      <c r="D20" s="19" t="s">
        <v>125</v>
      </c>
      <c r="G20" s="19" t="s">
        <v>131</v>
      </c>
    </row>
    <row r="21" spans="4:7" x14ac:dyDescent="0.45">
      <c r="D21" s="19"/>
      <c r="G21" s="19"/>
    </row>
    <row r="22" spans="4:7" x14ac:dyDescent="0.45">
      <c r="D22" s="19" t="s">
        <v>136</v>
      </c>
      <c r="G22" s="19" t="s">
        <v>132</v>
      </c>
    </row>
    <row r="23" spans="4:7" x14ac:dyDescent="0.45">
      <c r="D23" s="19" t="s">
        <v>127</v>
      </c>
      <c r="G23" s="19" t="s">
        <v>133</v>
      </c>
    </row>
    <row r="24" spans="4:7" x14ac:dyDescent="0.45">
      <c r="D24" s="19" t="s">
        <v>128</v>
      </c>
      <c r="G24" s="19" t="s">
        <v>134</v>
      </c>
    </row>
    <row r="25" spans="4:7" x14ac:dyDescent="0.45">
      <c r="D25" s="19"/>
    </row>
  </sheetData>
  <sheetProtection formatCells="0" formatColumns="0" formatRows="0" insertColumns="0" insertRows="0" insertHyperlinks="0" deleteColumns="0" deleteRows="0" sort="0" autoFilter="0" pivotTables="0"/>
  <sortState ref="A7:X15">
    <sortCondition descending="1" ref="X7:X15"/>
  </sortState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11601_Zacinajici zakyne A</vt:lpstr>
      <vt:lpstr>11602_Zacinajici zakyne B</vt:lpstr>
      <vt:lpstr>11603_VS0 A</vt:lpstr>
      <vt:lpstr>11604_VS1 A</vt:lpstr>
      <vt:lpstr>11605_VS2 A</vt:lpstr>
      <vt:lpstr>11606_VS3 A</vt:lpstr>
      <vt:lpstr>11607_VS4 A, VS5 A, VS6 A</vt:lpstr>
      <vt:lpstr>11608_VS4 B</vt:lpstr>
      <vt:lpstr>11609_VS5 B, VS6 B</vt:lpstr>
      <vt:lpstr>11610_VS3 C</vt:lpstr>
      <vt:lpstr>12089_VS4 C</vt:lpstr>
      <vt:lpstr>11611_VS5 C, VS6 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User</cp:lastModifiedBy>
  <cp:lastPrinted>2025-04-27T12:08:52Z</cp:lastPrinted>
  <dcterms:created xsi:type="dcterms:W3CDTF">2025-04-26T22:20:28Z</dcterms:created>
  <dcterms:modified xsi:type="dcterms:W3CDTF">2025-04-27T19:31:06Z</dcterms:modified>
  <cp:category/>
</cp:coreProperties>
</file>