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05" yWindow="-105" windowWidth="19425" windowHeight="10305" activeTab="4"/>
  </bookViews>
  <sheets>
    <sheet name="12398_Mimi 2020 a ml." sheetId="1" r:id="rId1"/>
    <sheet name="12399_Mini 2019" sheetId="2" r:id="rId2"/>
    <sheet name="12400_Zac. zakyne 2018" sheetId="3" r:id="rId3"/>
    <sheet name="12401_Zakyne 2017" sheetId="4" r:id="rId4"/>
    <sheet name="12402_VS 3C + 4C" sheetId="5" r:id="rId5"/>
    <sheet name="12403_VS 5C + 6C" sheetId="6" r:id="rId6"/>
    <sheet name="12404_U9" sheetId="7" r:id="rId7"/>
    <sheet name="12405_U11" sheetId="8" r:id="rId8"/>
    <sheet name="12406_U13" sheetId="9" r:id="rId9"/>
    <sheet name="rozhodci" sheetId="10" r:id="rId10"/>
    <sheet name="poznamky" sheetId="11" r:id="rId11"/>
  </sheets>
  <definedNames>
    <definedName name="_xlnm._FilterDatabase" localSheetId="0" hidden="1">'12398_Mimi 2020 a ml.'!$A$6:$X$19</definedName>
    <definedName name="_xlnm._FilterDatabase" localSheetId="1" hidden="1">'12399_Mini 2019'!$A$6:$X$14</definedName>
    <definedName name="_xlnm._FilterDatabase" localSheetId="2" hidden="1">'12400_Zac. zakyne 2018'!$A$6:$X$9</definedName>
    <definedName name="_xlnm._FilterDatabase" localSheetId="3" hidden="1">'12401_Zakyne 2017'!$A$6:$X$13</definedName>
    <definedName name="_xlnm._FilterDatabase" localSheetId="4" hidden="1">'12402_VS 3C + 4C'!$A$6:$X$16</definedName>
    <definedName name="_xlnm._FilterDatabase" localSheetId="5" hidden="1">'12403_VS 5C + 6C'!$A$6:$X$9</definedName>
    <definedName name="_xlnm._FilterDatabase" localSheetId="6" hidden="1">'12404_U9'!$A$6:$AF$11</definedName>
  </definedNames>
  <calcPr calcId="145621"/>
</workbook>
</file>

<file path=xl/calcChain.xml><?xml version="1.0" encoding="utf-8"?>
<calcChain xmlns="http://schemas.openxmlformats.org/spreadsheetml/2006/main">
  <c r="W9" i="5" l="1"/>
  <c r="S9" i="5"/>
  <c r="W8" i="5" l="1"/>
  <c r="S8" i="5"/>
  <c r="O8" i="5"/>
  <c r="K8" i="5"/>
  <c r="W11" i="5"/>
  <c r="S11" i="5"/>
  <c r="O11" i="5"/>
  <c r="K11" i="5"/>
  <c r="W18" i="5"/>
  <c r="S18" i="5"/>
  <c r="O18" i="5"/>
  <c r="K18" i="5"/>
  <c r="W7" i="5"/>
  <c r="S7" i="5"/>
  <c r="O7" i="5"/>
  <c r="K7" i="5"/>
  <c r="W16" i="1"/>
  <c r="S16" i="1"/>
  <c r="O16" i="1"/>
  <c r="K16" i="1"/>
  <c r="W17" i="1"/>
  <c r="S17" i="1"/>
  <c r="O17" i="1"/>
  <c r="K17" i="1"/>
  <c r="AE9" i="7"/>
  <c r="AA9" i="7"/>
  <c r="W9" i="7"/>
  <c r="S9" i="7"/>
  <c r="O9" i="7"/>
  <c r="K9" i="7"/>
  <c r="AE11" i="7"/>
  <c r="AA11" i="7"/>
  <c r="W11" i="7"/>
  <c r="S11" i="7"/>
  <c r="O11" i="7"/>
  <c r="K11" i="7"/>
  <c r="AE10" i="7"/>
  <c r="AA10" i="7"/>
  <c r="W10" i="7"/>
  <c r="S10" i="7"/>
  <c r="O10" i="7"/>
  <c r="K10" i="7"/>
  <c r="AE7" i="7"/>
  <c r="AA7" i="7"/>
  <c r="W7" i="7"/>
  <c r="S7" i="7"/>
  <c r="O7" i="7"/>
  <c r="K7" i="7"/>
  <c r="AE8" i="7"/>
  <c r="AA8" i="7"/>
  <c r="W8" i="7"/>
  <c r="S8" i="7"/>
  <c r="O8" i="7"/>
  <c r="K8" i="7"/>
  <c r="W9" i="6"/>
  <c r="S9" i="6"/>
  <c r="O9" i="6"/>
  <c r="K9" i="6"/>
  <c r="W7" i="6"/>
  <c r="S7" i="6"/>
  <c r="O7" i="6"/>
  <c r="K7" i="6"/>
  <c r="W8" i="6"/>
  <c r="S8" i="6"/>
  <c r="O8" i="6"/>
  <c r="K8" i="6"/>
  <c r="W20" i="5"/>
  <c r="S20" i="5"/>
  <c r="O20" i="5"/>
  <c r="K20" i="5"/>
  <c r="W19" i="5"/>
  <c r="S19" i="5"/>
  <c r="O19" i="5"/>
  <c r="K19" i="5"/>
  <c r="O9" i="5"/>
  <c r="K9" i="5"/>
  <c r="W10" i="5"/>
  <c r="S10" i="5"/>
  <c r="O10" i="5"/>
  <c r="K10" i="5"/>
  <c r="W12" i="5"/>
  <c r="S12" i="5"/>
  <c r="O12" i="5"/>
  <c r="K12" i="5"/>
  <c r="W15" i="5"/>
  <c r="S15" i="5"/>
  <c r="O15" i="5"/>
  <c r="K15" i="5"/>
  <c r="W16" i="5"/>
  <c r="S16" i="5"/>
  <c r="O16" i="5"/>
  <c r="K16" i="5"/>
  <c r="W13" i="5"/>
  <c r="S13" i="5"/>
  <c r="O13" i="5"/>
  <c r="K13" i="5"/>
  <c r="W14" i="5"/>
  <c r="S14" i="5"/>
  <c r="O14" i="5"/>
  <c r="K14" i="5"/>
  <c r="W13" i="4"/>
  <c r="S13" i="4"/>
  <c r="O13" i="4"/>
  <c r="K13" i="4"/>
  <c r="W10" i="4"/>
  <c r="S10" i="4"/>
  <c r="O10" i="4"/>
  <c r="K10" i="4"/>
  <c r="W8" i="4"/>
  <c r="S8" i="4"/>
  <c r="O8" i="4"/>
  <c r="K8" i="4"/>
  <c r="W11" i="4"/>
  <c r="S11" i="4"/>
  <c r="O11" i="4"/>
  <c r="K11" i="4"/>
  <c r="W9" i="4"/>
  <c r="S9" i="4"/>
  <c r="O9" i="4"/>
  <c r="K9" i="4"/>
  <c r="W12" i="4"/>
  <c r="S12" i="4"/>
  <c r="O12" i="4"/>
  <c r="K12" i="4"/>
  <c r="W7" i="4"/>
  <c r="S7" i="4"/>
  <c r="O7" i="4"/>
  <c r="K7" i="4"/>
  <c r="W9" i="3"/>
  <c r="S9" i="3"/>
  <c r="O9" i="3"/>
  <c r="K9" i="3"/>
  <c r="W7" i="3"/>
  <c r="S7" i="3"/>
  <c r="O7" i="3"/>
  <c r="K7" i="3"/>
  <c r="W8" i="3"/>
  <c r="S8" i="3"/>
  <c r="O8" i="3"/>
  <c r="K8" i="3"/>
  <c r="W9" i="2"/>
  <c r="S9" i="2"/>
  <c r="O9" i="2"/>
  <c r="K9" i="2"/>
  <c r="W13" i="2"/>
  <c r="S13" i="2"/>
  <c r="O13" i="2"/>
  <c r="K13" i="2"/>
  <c r="W12" i="2"/>
  <c r="S12" i="2"/>
  <c r="O12" i="2"/>
  <c r="K12" i="2"/>
  <c r="W8" i="2"/>
  <c r="S8" i="2"/>
  <c r="O8" i="2"/>
  <c r="K8" i="2"/>
  <c r="W14" i="2"/>
  <c r="S14" i="2"/>
  <c r="O14" i="2"/>
  <c r="K14" i="2"/>
  <c r="W11" i="2"/>
  <c r="S11" i="2"/>
  <c r="O11" i="2"/>
  <c r="K11" i="2"/>
  <c r="W10" i="2"/>
  <c r="S10" i="2"/>
  <c r="O10" i="2"/>
  <c r="K10" i="2"/>
  <c r="W7" i="2"/>
  <c r="S7" i="2"/>
  <c r="O7" i="2"/>
  <c r="K7" i="2"/>
  <c r="W12" i="1"/>
  <c r="S12" i="1"/>
  <c r="O12" i="1"/>
  <c r="K12" i="1"/>
  <c r="W11" i="1"/>
  <c r="S11" i="1"/>
  <c r="O11" i="1"/>
  <c r="K11" i="1"/>
  <c r="W19" i="1"/>
  <c r="S19" i="1"/>
  <c r="O19" i="1"/>
  <c r="K19" i="1"/>
  <c r="W10" i="1"/>
  <c r="S10" i="1"/>
  <c r="O10" i="1"/>
  <c r="K10" i="1"/>
  <c r="W13" i="1"/>
  <c r="S13" i="1"/>
  <c r="O13" i="1"/>
  <c r="K13" i="1"/>
  <c r="W14" i="1"/>
  <c r="S14" i="1"/>
  <c r="O14" i="1"/>
  <c r="K14" i="1"/>
  <c r="W9" i="1"/>
  <c r="S9" i="1"/>
  <c r="O9" i="1"/>
  <c r="K9" i="1"/>
  <c r="W8" i="1"/>
  <c r="S8" i="1"/>
  <c r="O8" i="1"/>
  <c r="K8" i="1"/>
  <c r="W7" i="1"/>
  <c r="S7" i="1"/>
  <c r="O7" i="1"/>
  <c r="K7" i="1"/>
  <c r="W15" i="1"/>
  <c r="S15" i="1"/>
  <c r="O15" i="1"/>
  <c r="K15" i="1"/>
  <c r="W18" i="1"/>
  <c r="S18" i="1"/>
  <c r="O18" i="1"/>
  <c r="K18" i="1"/>
  <c r="AF8" i="7" l="1"/>
  <c r="X9" i="3"/>
  <c r="X8" i="3"/>
  <c r="X7" i="3"/>
  <c r="X9" i="6"/>
  <c r="X7" i="6"/>
  <c r="X8" i="6"/>
  <c r="X10" i="4"/>
  <c r="X9" i="4"/>
  <c r="X16" i="1"/>
  <c r="X17" i="1"/>
  <c r="X19" i="1"/>
  <c r="X13" i="1"/>
  <c r="X15" i="1"/>
  <c r="X18" i="1"/>
  <c r="X10" i="1"/>
  <c r="X14" i="1"/>
  <c r="X9" i="1"/>
  <c r="X8" i="1"/>
  <c r="X7" i="1"/>
  <c r="X12" i="1"/>
  <c r="X11" i="1"/>
  <c r="X9" i="5"/>
  <c r="X14" i="5"/>
  <c r="X13" i="5"/>
  <c r="X16" i="5"/>
  <c r="X15" i="5"/>
  <c r="X12" i="5"/>
  <c r="X10" i="5"/>
  <c r="X19" i="5"/>
  <c r="X20" i="5"/>
  <c r="X7" i="5"/>
  <c r="X18" i="5"/>
  <c r="X11" i="5"/>
  <c r="X8" i="5"/>
  <c r="AF9" i="7"/>
  <c r="AF11" i="7"/>
  <c r="AF7" i="7"/>
  <c r="AF10" i="7"/>
  <c r="X7" i="4"/>
  <c r="X12" i="4"/>
  <c r="X11" i="4"/>
  <c r="X8" i="4"/>
  <c r="X13" i="4"/>
  <c r="X10" i="2"/>
  <c r="X14" i="2"/>
  <c r="X12" i="2"/>
  <c r="X9" i="2"/>
  <c r="X11" i="2"/>
  <c r="X7" i="2"/>
  <c r="X8" i="2"/>
  <c r="X13" i="2"/>
</calcChain>
</file>

<file path=xl/sharedStrings.xml><?xml version="1.0" encoding="utf-8"?>
<sst xmlns="http://schemas.openxmlformats.org/spreadsheetml/2006/main" count="485" uniqueCount="109">
  <si>
    <t>Mini cup</t>
  </si>
  <si>
    <t>6.6.2025</t>
  </si>
  <si>
    <t>Mimi 2020 a ml.</t>
  </si>
  <si>
    <t>přihlášeno po uzávěrce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</si>
  <si>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</si>
  <si>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</si>
  <si>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</si>
  <si>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</si>
  <si>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</si>
  <si>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</si>
  <si>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</si>
  <si>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</si>
  <si>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</si>
  <si>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</si>
  <si>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</si>
  <si>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</si>
  <si>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</si>
  <si>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</si>
  <si>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</si>
  <si>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</si>
  <si>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lékařská prohlídka</t>
  </si>
  <si>
    <t>Grafová Marika</t>
  </si>
  <si>
    <t>GK Vítkovice</t>
  </si>
  <si>
    <t>kolektiv trenérů</t>
  </si>
  <si>
    <t>Křižoščaková Stella</t>
  </si>
  <si>
    <t>Mlynářová, Štroblíková</t>
  </si>
  <si>
    <t>Rudinská Zara</t>
  </si>
  <si>
    <t>Šimková Beáta</t>
  </si>
  <si>
    <t>Fialová Marie</t>
  </si>
  <si>
    <t>Štěpandová, Nykodymová</t>
  </si>
  <si>
    <t>Slívová Lucie</t>
  </si>
  <si>
    <t>Trembáčová Julie</t>
  </si>
  <si>
    <t>Nykodymová, Štěpandová</t>
  </si>
  <si>
    <t>Padušáková Thea</t>
  </si>
  <si>
    <t>Kostaš Malvína</t>
  </si>
  <si>
    <t>TJ VOKD Ostrava-Poruba</t>
  </si>
  <si>
    <t>Holbergová, Hrůzová</t>
  </si>
  <si>
    <t>Šindlerová Zorka</t>
  </si>
  <si>
    <t>Mini 2019</t>
  </si>
  <si>
    <t>Padušáková Beáta</t>
  </si>
  <si>
    <t>Buryová, Friedrichová</t>
  </si>
  <si>
    <t>Vaněčková Sofie</t>
  </si>
  <si>
    <t>Skřišovská Lilyen</t>
  </si>
  <si>
    <t>Miková Tereza</t>
  </si>
  <si>
    <t>Hájková, Lišková</t>
  </si>
  <si>
    <t>Mináriková Emma</t>
  </si>
  <si>
    <t>Richtarová Barbora</t>
  </si>
  <si>
    <t>Richtarová Kateřina</t>
  </si>
  <si>
    <t>Krumplovičová Miriam</t>
  </si>
  <si>
    <t>Zač. žákyně 2018</t>
  </si>
  <si>
    <t>Krupová Stela</t>
  </si>
  <si>
    <t>Vašňovská Lea</t>
  </si>
  <si>
    <t>Černá Sára</t>
  </si>
  <si>
    <t>Bučková, Galusová</t>
  </si>
  <si>
    <t>Žákyně 2017</t>
  </si>
  <si>
    <t>Walecká Nina</t>
  </si>
  <si>
    <t>Kostaš Evelína</t>
  </si>
  <si>
    <t>Kotalová Beáta</t>
  </si>
  <si>
    <t>Krumplovičová Hana</t>
  </si>
  <si>
    <t>Michalíková Natálie</t>
  </si>
  <si>
    <t>Němečková Anna</t>
  </si>
  <si>
    <t>Štýbrová Emma</t>
  </si>
  <si>
    <t>VS 3C + 4C</t>
  </si>
  <si>
    <t>Boban-mažgutová Amélie</t>
  </si>
  <si>
    <t>ano</t>
  </si>
  <si>
    <t>Jarošová Amálie</t>
  </si>
  <si>
    <t>Kildiusheva Liudmyla</t>
  </si>
  <si>
    <t>Krejčová, Netoličková</t>
  </si>
  <si>
    <t>ne</t>
  </si>
  <si>
    <t>Knittlová Josefína</t>
  </si>
  <si>
    <t>Kostková Kristýna</t>
  </si>
  <si>
    <t>Koždoňová Agáta</t>
  </si>
  <si>
    <t>Palová Emma</t>
  </si>
  <si>
    <t>Short Michelle Cathrine</t>
  </si>
  <si>
    <t>Špoková Veronika</t>
  </si>
  <si>
    <t>VS 5C + 6C</t>
  </si>
  <si>
    <t>Nevosadová Barbora</t>
  </si>
  <si>
    <t>Grmelová, Hájková, Lišková</t>
  </si>
  <si>
    <t>Nykodymová Aneta</t>
  </si>
  <si>
    <t>Hochgesandtová Dora</t>
  </si>
  <si>
    <t>U9</t>
  </si>
  <si>
    <t>kůň</t>
  </si>
  <si>
    <t>kruhy</t>
  </si>
  <si>
    <t>hrazda</t>
  </si>
  <si>
    <t>Běleš Alexej</t>
  </si>
  <si>
    <t>Mohyla Vítězslav</t>
  </si>
  <si>
    <t>Červenka Filip</t>
  </si>
  <si>
    <t>Kopec, Staufčík David, Staufčík Jiří</t>
  </si>
  <si>
    <t>Piech Kryštof</t>
  </si>
  <si>
    <t>Šperlín Sanko</t>
  </si>
  <si>
    <t>U11</t>
  </si>
  <si>
    <t>U13</t>
  </si>
  <si>
    <t>Rozhodčí</t>
  </si>
  <si>
    <t>poznámka</t>
  </si>
  <si>
    <t>oddil</t>
  </si>
  <si>
    <t>kvalifikace</t>
  </si>
  <si>
    <t>Poznámky</t>
  </si>
  <si>
    <t>Rozhodčí:
Netoličková (III. třída), Galusová (III. třída), Všetečková - na jistotu může kolem 16. hodiny, dřív jen možná (vrací se z výletu se školou)</t>
  </si>
  <si>
    <t>Graf Frederik</t>
  </si>
  <si>
    <t>Košarišťanová Aneta</t>
  </si>
  <si>
    <t>lavička</t>
  </si>
  <si>
    <t>Ághová Zara</t>
  </si>
  <si>
    <t>Orliczková, Smolecová</t>
  </si>
  <si>
    <t>2.6.2025 16:39</t>
  </si>
  <si>
    <t>Cigánková Sofie</t>
  </si>
  <si>
    <t>Ježková Marie Anna</t>
  </si>
  <si>
    <t>Šperlínová Marika</t>
  </si>
  <si>
    <t>Kontrová Kateřína</t>
  </si>
  <si>
    <t>diskvalifikace-neúčast na vyhlášení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</si>
</sst>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9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2" fillId="2" borderId="0" xfId="0" applyFont="1" applyFill="1" applyAlignment="1">
      <alignment horizontal="center"/>
    </xf>
    <xf numFmtId="164" fontId="3" fillId="0" borderId="0" xfId="0" applyNumberFormat="1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"/>
  <sheetViews>
    <sheetView topLeftCell="A2" workbookViewId="0">
      <selection activeCell="V20" sqref="V2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2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5" t="s">
        <v>100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356172</v>
      </c>
      <c r="C7">
        <v>7791</v>
      </c>
      <c r="D7" t="s">
        <v>24</v>
      </c>
      <c r="E7">
        <v>2020</v>
      </c>
      <c r="F7" t="s">
        <v>22</v>
      </c>
      <c r="G7" t="s">
        <v>25</v>
      </c>
      <c r="H7">
        <v>0</v>
      </c>
      <c r="I7" s="3">
        <v>0</v>
      </c>
      <c r="J7" s="3">
        <v>0</v>
      </c>
      <c r="K7" s="4">
        <f t="shared" ref="K7:K19" si="0">H7+I7-J7</f>
        <v>0</v>
      </c>
      <c r="L7" s="3">
        <v>0</v>
      </c>
      <c r="M7" s="3">
        <v>0</v>
      </c>
      <c r="N7" s="3">
        <v>0</v>
      </c>
      <c r="O7" s="4">
        <f t="shared" ref="O7:O19" si="1">L7+M7-N7</f>
        <v>0</v>
      </c>
      <c r="P7" s="3">
        <v>2.5</v>
      </c>
      <c r="Q7" s="3">
        <v>8.5</v>
      </c>
      <c r="R7" s="3">
        <v>0</v>
      </c>
      <c r="S7" s="4">
        <f t="shared" ref="S7:S19" si="2">P7+Q7-R7</f>
        <v>11</v>
      </c>
      <c r="T7" s="3">
        <v>2.5</v>
      </c>
      <c r="U7" s="3">
        <v>8.6</v>
      </c>
      <c r="V7" s="3">
        <v>0</v>
      </c>
      <c r="W7" s="4">
        <f t="shared" ref="W7:W19" si="3">T7+U7-V7</f>
        <v>11.1</v>
      </c>
      <c r="X7" s="3">
        <f t="shared" ref="X7:X19" si="4">K7+O7+S7+W7</f>
        <v>22.1</v>
      </c>
      <c r="Y7" s="4"/>
    </row>
    <row r="8" spans="1:28" x14ac:dyDescent="0.25">
      <c r="A8">
        <v>2</v>
      </c>
      <c r="B8">
        <v>889562</v>
      </c>
      <c r="C8">
        <v>7791</v>
      </c>
      <c r="D8" t="s">
        <v>26</v>
      </c>
      <c r="E8">
        <v>2020</v>
      </c>
      <c r="F8" t="s">
        <v>22</v>
      </c>
      <c r="G8" t="s">
        <v>25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2.5</v>
      </c>
      <c r="Q8" s="3">
        <v>7.7</v>
      </c>
      <c r="R8" s="3">
        <v>0</v>
      </c>
      <c r="S8" s="4">
        <f t="shared" si="2"/>
        <v>10.199999999999999</v>
      </c>
      <c r="T8" s="3">
        <v>2.5</v>
      </c>
      <c r="U8" s="3">
        <v>8.6</v>
      </c>
      <c r="V8" s="3">
        <v>0</v>
      </c>
      <c r="W8" s="4">
        <f t="shared" si="3"/>
        <v>11.1</v>
      </c>
      <c r="X8" s="3">
        <f t="shared" si="4"/>
        <v>21.299999999999997</v>
      </c>
      <c r="Y8" s="4"/>
    </row>
    <row r="9" spans="1:28" x14ac:dyDescent="0.25">
      <c r="A9">
        <v>3</v>
      </c>
      <c r="B9">
        <v>307546</v>
      </c>
      <c r="C9">
        <v>7791</v>
      </c>
      <c r="D9" t="s">
        <v>27</v>
      </c>
      <c r="E9">
        <v>2020</v>
      </c>
      <c r="F9" t="s">
        <v>22</v>
      </c>
      <c r="G9" t="s">
        <v>25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2.5</v>
      </c>
      <c r="Q9" s="3">
        <v>8</v>
      </c>
      <c r="R9" s="3">
        <v>0</v>
      </c>
      <c r="S9" s="4">
        <f t="shared" si="2"/>
        <v>10.5</v>
      </c>
      <c r="T9" s="3">
        <v>2.4</v>
      </c>
      <c r="U9" s="3">
        <v>8</v>
      </c>
      <c r="V9" s="3">
        <v>0</v>
      </c>
      <c r="W9" s="4">
        <f t="shared" si="3"/>
        <v>10.4</v>
      </c>
      <c r="X9" s="3">
        <f t="shared" si="4"/>
        <v>20.9</v>
      </c>
      <c r="Y9" s="4"/>
    </row>
    <row r="10" spans="1:28" x14ac:dyDescent="0.25">
      <c r="A10">
        <v>4</v>
      </c>
      <c r="B10">
        <v>348938</v>
      </c>
      <c r="C10">
        <v>7791</v>
      </c>
      <c r="D10" t="s">
        <v>31</v>
      </c>
      <c r="E10">
        <v>2020</v>
      </c>
      <c r="F10" t="s">
        <v>22</v>
      </c>
      <c r="G10" t="s">
        <v>32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2.5</v>
      </c>
      <c r="Q10" s="3">
        <v>7.7</v>
      </c>
      <c r="R10" s="3">
        <v>0</v>
      </c>
      <c r="S10" s="4">
        <f t="shared" si="2"/>
        <v>10.199999999999999</v>
      </c>
      <c r="T10" s="3">
        <v>2.5</v>
      </c>
      <c r="U10" s="3">
        <v>7.9</v>
      </c>
      <c r="V10" s="3">
        <v>0</v>
      </c>
      <c r="W10" s="4">
        <f t="shared" si="3"/>
        <v>10.4</v>
      </c>
      <c r="X10" s="3">
        <f t="shared" si="4"/>
        <v>20.6</v>
      </c>
      <c r="Y10" s="4"/>
    </row>
    <row r="11" spans="1:28" x14ac:dyDescent="0.25">
      <c r="A11">
        <v>5</v>
      </c>
      <c r="B11">
        <v>645250</v>
      </c>
      <c r="C11">
        <v>9381</v>
      </c>
      <c r="D11" t="s">
        <v>34</v>
      </c>
      <c r="E11">
        <v>2020</v>
      </c>
      <c r="F11" t="s">
        <v>35</v>
      </c>
      <c r="G11" t="s">
        <v>36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2.5</v>
      </c>
      <c r="Q11" s="3">
        <v>7.6</v>
      </c>
      <c r="R11" s="3">
        <v>0</v>
      </c>
      <c r="S11" s="4">
        <f t="shared" si="2"/>
        <v>10.1</v>
      </c>
      <c r="T11" s="3">
        <v>2.5</v>
      </c>
      <c r="U11" s="3">
        <v>8</v>
      </c>
      <c r="V11" s="3">
        <v>0</v>
      </c>
      <c r="W11" s="4">
        <f t="shared" si="3"/>
        <v>10.5</v>
      </c>
      <c r="X11" s="3">
        <f t="shared" si="4"/>
        <v>20.6</v>
      </c>
      <c r="Y11" s="4"/>
    </row>
    <row r="12" spans="1:28" x14ac:dyDescent="0.25">
      <c r="A12">
        <v>6</v>
      </c>
      <c r="B12">
        <v>342074</v>
      </c>
      <c r="C12">
        <v>9381</v>
      </c>
      <c r="D12" t="s">
        <v>37</v>
      </c>
      <c r="E12">
        <v>2020</v>
      </c>
      <c r="F12" t="s">
        <v>35</v>
      </c>
      <c r="G12" t="s">
        <v>36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2.5</v>
      </c>
      <c r="Q12" s="3">
        <v>7.2</v>
      </c>
      <c r="R12" s="3">
        <v>0</v>
      </c>
      <c r="S12" s="4">
        <f t="shared" si="2"/>
        <v>9.6999999999999993</v>
      </c>
      <c r="T12" s="3">
        <v>2.5</v>
      </c>
      <c r="U12" s="3">
        <v>8.15</v>
      </c>
      <c r="V12" s="3">
        <v>0</v>
      </c>
      <c r="W12" s="4">
        <f t="shared" si="3"/>
        <v>10.65</v>
      </c>
      <c r="X12" s="3">
        <f t="shared" si="4"/>
        <v>20.350000000000001</v>
      </c>
      <c r="Y12" s="4"/>
    </row>
    <row r="13" spans="1:28" x14ac:dyDescent="0.25">
      <c r="A13">
        <v>7</v>
      </c>
      <c r="B13">
        <v>353009</v>
      </c>
      <c r="C13">
        <v>7791</v>
      </c>
      <c r="D13" t="s">
        <v>30</v>
      </c>
      <c r="E13">
        <v>2020</v>
      </c>
      <c r="F13" t="s">
        <v>22</v>
      </c>
      <c r="G13" t="s">
        <v>23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2.5</v>
      </c>
      <c r="Q13" s="3">
        <v>7.4</v>
      </c>
      <c r="R13" s="3">
        <v>0</v>
      </c>
      <c r="S13" s="4">
        <f t="shared" si="2"/>
        <v>9.9</v>
      </c>
      <c r="T13" s="3">
        <v>2.5</v>
      </c>
      <c r="U13" s="3">
        <v>7.8</v>
      </c>
      <c r="V13" s="3">
        <v>0</v>
      </c>
      <c r="W13" s="4">
        <f t="shared" si="3"/>
        <v>10.3</v>
      </c>
      <c r="X13" s="3">
        <f t="shared" si="4"/>
        <v>20.200000000000003</v>
      </c>
      <c r="Y13" s="4"/>
    </row>
    <row r="14" spans="1:28" x14ac:dyDescent="0.25">
      <c r="A14">
        <v>8</v>
      </c>
      <c r="B14">
        <v>408778</v>
      </c>
      <c r="C14">
        <v>7791</v>
      </c>
      <c r="D14" t="s">
        <v>28</v>
      </c>
      <c r="E14">
        <v>2020</v>
      </c>
      <c r="F14" t="s">
        <v>22</v>
      </c>
      <c r="G14" t="s">
        <v>29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2.5</v>
      </c>
      <c r="Q14" s="3">
        <v>7.4</v>
      </c>
      <c r="R14" s="3">
        <v>0</v>
      </c>
      <c r="S14" s="4">
        <f t="shared" si="2"/>
        <v>9.9</v>
      </c>
      <c r="T14" s="3">
        <v>1.9</v>
      </c>
      <c r="U14" s="3">
        <v>7.9</v>
      </c>
      <c r="V14" s="3">
        <v>0</v>
      </c>
      <c r="W14" s="4">
        <f t="shared" si="3"/>
        <v>9.8000000000000007</v>
      </c>
      <c r="X14" s="3">
        <f t="shared" si="4"/>
        <v>19.700000000000003</v>
      </c>
      <c r="Y14" s="4"/>
    </row>
    <row r="15" spans="1:28" x14ac:dyDescent="0.25">
      <c r="A15">
        <v>9</v>
      </c>
      <c r="B15">
        <v>674836</v>
      </c>
      <c r="C15">
        <v>7791</v>
      </c>
      <c r="D15" t="s">
        <v>107</v>
      </c>
      <c r="E15">
        <v>2020</v>
      </c>
      <c r="F15" t="s">
        <v>22</v>
      </c>
      <c r="G15" t="s">
        <v>23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2.5</v>
      </c>
      <c r="Q15" s="3">
        <v>7</v>
      </c>
      <c r="R15" s="3">
        <v>0</v>
      </c>
      <c r="S15" s="4">
        <f t="shared" si="2"/>
        <v>9.5</v>
      </c>
      <c r="T15" s="3">
        <v>2.5</v>
      </c>
      <c r="U15" s="3">
        <v>6.95</v>
      </c>
      <c r="V15" s="3">
        <v>0</v>
      </c>
      <c r="W15" s="4">
        <f t="shared" si="3"/>
        <v>9.4499999999999993</v>
      </c>
      <c r="X15" s="3">
        <f t="shared" si="4"/>
        <v>18.95</v>
      </c>
      <c r="Y15" s="4"/>
    </row>
    <row r="16" spans="1:28" x14ac:dyDescent="0.25">
      <c r="A16">
        <v>10</v>
      </c>
      <c r="C16">
        <v>7791</v>
      </c>
      <c r="D16" t="s">
        <v>99</v>
      </c>
      <c r="E16">
        <v>2021</v>
      </c>
      <c r="F16" t="s">
        <v>22</v>
      </c>
      <c r="G16" t="s">
        <v>23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2.4</v>
      </c>
      <c r="Q16" s="3">
        <v>5.5</v>
      </c>
      <c r="R16" s="3">
        <v>0</v>
      </c>
      <c r="S16" s="4">
        <f t="shared" si="2"/>
        <v>7.9</v>
      </c>
      <c r="T16" s="3">
        <v>2.5</v>
      </c>
      <c r="U16" s="3">
        <v>7.7</v>
      </c>
      <c r="V16" s="3">
        <v>0</v>
      </c>
      <c r="W16" s="4">
        <f t="shared" si="3"/>
        <v>10.199999999999999</v>
      </c>
      <c r="X16" s="3">
        <f t="shared" si="4"/>
        <v>18.100000000000001</v>
      </c>
      <c r="Y16" s="4"/>
    </row>
    <row r="17" spans="1:25" x14ac:dyDescent="0.25">
      <c r="A17">
        <v>11</v>
      </c>
      <c r="C17">
        <v>7791</v>
      </c>
      <c r="D17" t="s">
        <v>98</v>
      </c>
      <c r="E17">
        <v>2021</v>
      </c>
      <c r="F17" t="s">
        <v>22</v>
      </c>
      <c r="G17" t="s">
        <v>23</v>
      </c>
      <c r="H17">
        <v>0</v>
      </c>
      <c r="I17" s="3">
        <v>0</v>
      </c>
      <c r="J17" s="3">
        <v>0</v>
      </c>
      <c r="K17" s="4">
        <f t="shared" si="0"/>
        <v>0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2.4</v>
      </c>
      <c r="Q17" s="3">
        <v>6</v>
      </c>
      <c r="R17" s="3">
        <v>0</v>
      </c>
      <c r="S17" s="4">
        <f t="shared" si="2"/>
        <v>8.4</v>
      </c>
      <c r="T17" s="3">
        <v>2.5</v>
      </c>
      <c r="U17" s="3">
        <v>7.1</v>
      </c>
      <c r="V17" s="3">
        <v>0</v>
      </c>
      <c r="W17" s="4">
        <f t="shared" si="3"/>
        <v>9.6</v>
      </c>
      <c r="X17" s="3">
        <f t="shared" si="4"/>
        <v>18</v>
      </c>
      <c r="Y17" s="4"/>
    </row>
    <row r="18" spans="1:25" x14ac:dyDescent="0.25">
      <c r="A18">
        <v>12</v>
      </c>
      <c r="B18">
        <v>370845</v>
      </c>
      <c r="C18">
        <v>7791</v>
      </c>
      <c r="D18" t="s">
        <v>21</v>
      </c>
      <c r="E18">
        <v>2021</v>
      </c>
      <c r="F18" t="s">
        <v>22</v>
      </c>
      <c r="G18" t="s">
        <v>23</v>
      </c>
      <c r="H18">
        <v>0</v>
      </c>
      <c r="I18" s="3">
        <v>0</v>
      </c>
      <c r="J18" s="3">
        <v>0</v>
      </c>
      <c r="K18" s="4">
        <f t="shared" si="0"/>
        <v>0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2.5</v>
      </c>
      <c r="Q18" s="3">
        <v>6.7</v>
      </c>
      <c r="R18" s="3">
        <v>0</v>
      </c>
      <c r="S18" s="4">
        <f t="shared" si="2"/>
        <v>9.1999999999999993</v>
      </c>
      <c r="T18" s="3">
        <v>1</v>
      </c>
      <c r="U18" s="3">
        <v>6.8</v>
      </c>
      <c r="V18" s="3">
        <v>2</v>
      </c>
      <c r="W18" s="4">
        <f t="shared" si="3"/>
        <v>5.8</v>
      </c>
      <c r="X18" s="3">
        <f t="shared" si="4"/>
        <v>15</v>
      </c>
    </row>
    <row r="19" spans="1:25" x14ac:dyDescent="0.25">
      <c r="A19">
        <v>13</v>
      </c>
      <c r="B19">
        <v>128387</v>
      </c>
      <c r="C19">
        <v>7791</v>
      </c>
      <c r="D19" t="s">
        <v>33</v>
      </c>
      <c r="E19">
        <v>2021</v>
      </c>
      <c r="F19" t="s">
        <v>22</v>
      </c>
      <c r="G19" t="s">
        <v>23</v>
      </c>
      <c r="H19">
        <v>0</v>
      </c>
      <c r="I19" s="3">
        <v>0</v>
      </c>
      <c r="J19" s="3">
        <v>0</v>
      </c>
      <c r="K19" s="4">
        <f t="shared" si="0"/>
        <v>0</v>
      </c>
      <c r="L19" s="3">
        <v>0</v>
      </c>
      <c r="M19" s="3">
        <v>0</v>
      </c>
      <c r="N19" s="3">
        <v>0</v>
      </c>
      <c r="O19" s="4">
        <f t="shared" si="1"/>
        <v>0</v>
      </c>
      <c r="P19" s="3">
        <v>2.4</v>
      </c>
      <c r="Q19" s="3">
        <v>6.6</v>
      </c>
      <c r="R19" s="3">
        <v>0</v>
      </c>
      <c r="S19" s="4">
        <f t="shared" si="2"/>
        <v>9</v>
      </c>
      <c r="T19" s="3">
        <v>1.8</v>
      </c>
      <c r="U19" s="3">
        <v>6.1</v>
      </c>
      <c r="V19" s="3">
        <v>2</v>
      </c>
      <c r="W19" s="4">
        <f t="shared" si="3"/>
        <v>5.8999999999999995</v>
      </c>
      <c r="X19" s="3">
        <f t="shared" si="4"/>
        <v>14.899999999999999</v>
      </c>
    </row>
  </sheetData>
  <sheetProtection formatCells="0" formatColumns="0" formatRows="0" insertColumns="0" insertRows="0" insertHyperlinks="0" deleteColumns="0" deleteRows="0" sort="0" autoFilter="0" pivotTables="0"/>
  <autoFilter ref="A6:X19">
    <sortState ref="A7:X19">
      <sortCondition descending="1" ref="X6:X19"/>
    </sortState>
  </autoFilter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18" sqref="A18"/>
    </sheetView>
  </sheetViews>
  <sheetFormatPr defaultRowHeight="15" x14ac:dyDescent="0.25"/>
  <cols>
    <col min="1" max="4" width="30" customWidth="1"/>
  </cols>
  <sheetData>
    <row r="1" spans="1:6" ht="18.75" x14ac:dyDescent="0.3">
      <c r="A1" t="s">
        <v>0</v>
      </c>
      <c r="B1" s="1"/>
    </row>
    <row r="2" spans="1:6" ht="18.75" x14ac:dyDescent="0.3">
      <c r="A2" t="s">
        <v>1</v>
      </c>
      <c r="B2" s="1"/>
    </row>
    <row r="3" spans="1:6" ht="18.75" x14ac:dyDescent="0.3">
      <c r="A3" t="s">
        <v>92</v>
      </c>
      <c r="B3" s="1"/>
    </row>
    <row r="6" spans="1:6" x14ac:dyDescent="0.25">
      <c r="A6" s="2" t="s">
        <v>7</v>
      </c>
      <c r="B6" s="2" t="s">
        <v>93</v>
      </c>
      <c r="C6" s="2" t="s">
        <v>94</v>
      </c>
      <c r="D6" s="2" t="s">
        <v>95</v>
      </c>
      <c r="E6" s="2" t="s">
        <v>3</v>
      </c>
      <c r="F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3" ht="18.75" x14ac:dyDescent="0.3">
      <c r="A1" t="s">
        <v>0</v>
      </c>
      <c r="B1" s="1"/>
    </row>
    <row r="2" spans="1:3" ht="18.75" x14ac:dyDescent="0.3">
      <c r="A2" t="s">
        <v>1</v>
      </c>
      <c r="B2" s="1"/>
    </row>
    <row r="3" spans="1:3" ht="18.75" x14ac:dyDescent="0.3">
      <c r="A3" t="s">
        <v>96</v>
      </c>
      <c r="B3" s="1"/>
    </row>
    <row r="6" spans="1:3" x14ac:dyDescent="0.25">
      <c r="A6" s="2" t="s">
        <v>94</v>
      </c>
      <c r="B6" s="2" t="s">
        <v>93</v>
      </c>
      <c r="C6" s="2"/>
    </row>
    <row r="7" spans="1:3" x14ac:dyDescent="0.25">
      <c r="A7" t="s">
        <v>35</v>
      </c>
      <c r="B7" t="s">
        <v>97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workbookViewId="0">
      <selection activeCell="C22" sqref="C2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38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100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724653</v>
      </c>
      <c r="C7">
        <v>7791</v>
      </c>
      <c r="D7" t="s">
        <v>39</v>
      </c>
      <c r="E7">
        <v>2019</v>
      </c>
      <c r="F7" t="s">
        <v>22</v>
      </c>
      <c r="G7" t="s">
        <v>40</v>
      </c>
      <c r="H7">
        <v>0</v>
      </c>
      <c r="I7" s="3">
        <v>0</v>
      </c>
      <c r="J7" s="3">
        <v>0</v>
      </c>
      <c r="K7" s="4">
        <f t="shared" ref="K7:K14" si="0">H7+I7-J7</f>
        <v>0</v>
      </c>
      <c r="L7" s="3">
        <v>0</v>
      </c>
      <c r="M7" s="3">
        <v>0</v>
      </c>
      <c r="N7" s="3">
        <v>0</v>
      </c>
      <c r="O7" s="4">
        <f t="shared" ref="O7:O14" si="1">L7+M7-N7</f>
        <v>0</v>
      </c>
      <c r="P7" s="3">
        <v>2.6</v>
      </c>
      <c r="Q7" s="3">
        <v>8.6999999999999993</v>
      </c>
      <c r="R7" s="3">
        <v>0</v>
      </c>
      <c r="S7" s="4">
        <f t="shared" ref="S7:S14" si="2">P7+Q7-R7</f>
        <v>11.299999999999999</v>
      </c>
      <c r="T7" s="3">
        <v>2.6</v>
      </c>
      <c r="U7" s="3">
        <v>8.65</v>
      </c>
      <c r="V7" s="3">
        <v>0</v>
      </c>
      <c r="W7" s="4">
        <f t="shared" ref="W7:W14" si="3">T7+U7-V7</f>
        <v>11.25</v>
      </c>
      <c r="X7" s="3">
        <f t="shared" ref="X7:X14" si="4">K7+O7+S7+W7</f>
        <v>22.549999999999997</v>
      </c>
      <c r="Y7" s="4"/>
    </row>
    <row r="8" spans="1:28" x14ac:dyDescent="0.25">
      <c r="A8">
        <v>2</v>
      </c>
      <c r="B8">
        <v>545349</v>
      </c>
      <c r="C8">
        <v>7791</v>
      </c>
      <c r="D8" t="s">
        <v>45</v>
      </c>
      <c r="E8">
        <v>2019</v>
      </c>
      <c r="F8" t="s">
        <v>22</v>
      </c>
      <c r="G8" t="s">
        <v>44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2.5</v>
      </c>
      <c r="Q8" s="3">
        <v>8.9</v>
      </c>
      <c r="R8" s="3">
        <v>0</v>
      </c>
      <c r="S8" s="4">
        <f t="shared" si="2"/>
        <v>11.4</v>
      </c>
      <c r="T8" s="3">
        <v>2.6</v>
      </c>
      <c r="U8" s="3">
        <v>7.9</v>
      </c>
      <c r="V8" s="3">
        <v>0</v>
      </c>
      <c r="W8" s="4">
        <f t="shared" si="3"/>
        <v>10.5</v>
      </c>
      <c r="X8" s="3">
        <f t="shared" si="4"/>
        <v>21.9</v>
      </c>
      <c r="Y8" s="4"/>
    </row>
    <row r="9" spans="1:28" x14ac:dyDescent="0.25">
      <c r="A9">
        <v>3</v>
      </c>
      <c r="B9">
        <v>409305</v>
      </c>
      <c r="C9">
        <v>9381</v>
      </c>
      <c r="D9" t="s">
        <v>48</v>
      </c>
      <c r="E9">
        <v>2019</v>
      </c>
      <c r="F9" t="s">
        <v>35</v>
      </c>
      <c r="G9" t="s">
        <v>36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2.5</v>
      </c>
      <c r="Q9" s="3">
        <v>8.4</v>
      </c>
      <c r="R9" s="3">
        <v>0</v>
      </c>
      <c r="S9" s="4">
        <f t="shared" si="2"/>
        <v>10.9</v>
      </c>
      <c r="T9" s="3">
        <v>2.6</v>
      </c>
      <c r="U9" s="3">
        <v>8.35</v>
      </c>
      <c r="V9" s="3">
        <v>0</v>
      </c>
      <c r="W9" s="4">
        <f t="shared" si="3"/>
        <v>10.95</v>
      </c>
      <c r="X9" s="3">
        <f t="shared" si="4"/>
        <v>21.85</v>
      </c>
      <c r="Y9" s="4"/>
    </row>
    <row r="10" spans="1:28" x14ac:dyDescent="0.25">
      <c r="A10">
        <v>4</v>
      </c>
      <c r="B10">
        <v>737905</v>
      </c>
      <c r="C10">
        <v>7791</v>
      </c>
      <c r="D10" t="s">
        <v>41</v>
      </c>
      <c r="E10">
        <v>2019</v>
      </c>
      <c r="F10" t="s">
        <v>22</v>
      </c>
      <c r="G10" t="s">
        <v>40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2.7</v>
      </c>
      <c r="Q10" s="3">
        <v>8.6</v>
      </c>
      <c r="R10" s="3">
        <v>0</v>
      </c>
      <c r="S10" s="4">
        <f t="shared" si="2"/>
        <v>11.3</v>
      </c>
      <c r="T10" s="3">
        <v>1.9</v>
      </c>
      <c r="U10" s="3">
        <v>8.5</v>
      </c>
      <c r="V10" s="3">
        <v>0</v>
      </c>
      <c r="W10" s="4">
        <f t="shared" si="3"/>
        <v>10.4</v>
      </c>
      <c r="X10" s="3">
        <f t="shared" si="4"/>
        <v>21.700000000000003</v>
      </c>
      <c r="Y10" s="4"/>
    </row>
    <row r="11" spans="1:28" x14ac:dyDescent="0.25">
      <c r="A11">
        <v>5</v>
      </c>
      <c r="B11">
        <v>725436</v>
      </c>
      <c r="C11">
        <v>7791</v>
      </c>
      <c r="D11" t="s">
        <v>42</v>
      </c>
      <c r="E11">
        <v>2019</v>
      </c>
      <c r="F11" t="s">
        <v>22</v>
      </c>
      <c r="G11" t="s">
        <v>29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2.6</v>
      </c>
      <c r="Q11" s="3">
        <v>8.5</v>
      </c>
      <c r="R11" s="3">
        <v>0</v>
      </c>
      <c r="S11" s="4">
        <f t="shared" si="2"/>
        <v>11.1</v>
      </c>
      <c r="T11" s="3">
        <v>1.9</v>
      </c>
      <c r="U11" s="3">
        <v>8.5</v>
      </c>
      <c r="V11" s="3">
        <v>0</v>
      </c>
      <c r="W11" s="4">
        <f t="shared" si="3"/>
        <v>10.4</v>
      </c>
      <c r="X11" s="3">
        <f t="shared" si="4"/>
        <v>21.5</v>
      </c>
      <c r="Y11" s="4"/>
    </row>
    <row r="12" spans="1:28" x14ac:dyDescent="0.25">
      <c r="A12">
        <v>6</v>
      </c>
      <c r="B12">
        <v>744036</v>
      </c>
      <c r="C12">
        <v>7791</v>
      </c>
      <c r="D12" t="s">
        <v>46</v>
      </c>
      <c r="E12">
        <v>2019</v>
      </c>
      <c r="F12" t="s">
        <v>22</v>
      </c>
      <c r="G12" t="s">
        <v>44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2.5</v>
      </c>
      <c r="Q12" s="3">
        <v>7.6</v>
      </c>
      <c r="R12" s="3">
        <v>0</v>
      </c>
      <c r="S12" s="4">
        <f t="shared" si="2"/>
        <v>10.1</v>
      </c>
      <c r="T12" s="3">
        <v>2</v>
      </c>
      <c r="U12" s="3">
        <v>8.0500000000000007</v>
      </c>
      <c r="V12" s="3">
        <v>0</v>
      </c>
      <c r="W12" s="4">
        <f t="shared" si="3"/>
        <v>10.050000000000001</v>
      </c>
      <c r="X12" s="3">
        <f t="shared" si="4"/>
        <v>20.149999999999999</v>
      </c>
      <c r="Y12" s="4"/>
    </row>
    <row r="13" spans="1:28" x14ac:dyDescent="0.25">
      <c r="A13">
        <v>7</v>
      </c>
      <c r="B13">
        <v>454181</v>
      </c>
      <c r="C13">
        <v>7791</v>
      </c>
      <c r="D13" t="s">
        <v>47</v>
      </c>
      <c r="E13">
        <v>2019</v>
      </c>
      <c r="F13" t="s">
        <v>22</v>
      </c>
      <c r="G13" t="s">
        <v>44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2.5</v>
      </c>
      <c r="Q13" s="3">
        <v>5.9</v>
      </c>
      <c r="R13" s="3">
        <v>0</v>
      </c>
      <c r="S13" s="4">
        <f t="shared" si="2"/>
        <v>8.4</v>
      </c>
      <c r="T13" s="3">
        <v>2.6</v>
      </c>
      <c r="U13" s="3">
        <v>7.4</v>
      </c>
      <c r="V13" s="3">
        <v>0</v>
      </c>
      <c r="W13" s="4">
        <f t="shared" si="3"/>
        <v>10</v>
      </c>
      <c r="X13" s="3">
        <f t="shared" si="4"/>
        <v>18.399999999999999</v>
      </c>
      <c r="Y13" s="4"/>
    </row>
    <row r="14" spans="1:28" x14ac:dyDescent="0.25">
      <c r="A14">
        <v>8</v>
      </c>
      <c r="B14">
        <v>652813</v>
      </c>
      <c r="C14">
        <v>7791</v>
      </c>
      <c r="D14" t="s">
        <v>43</v>
      </c>
      <c r="E14">
        <v>2019</v>
      </c>
      <c r="F14" t="s">
        <v>22</v>
      </c>
      <c r="G14" t="s">
        <v>44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2.5</v>
      </c>
      <c r="Q14" s="3">
        <v>6.6</v>
      </c>
      <c r="R14" s="3">
        <v>0</v>
      </c>
      <c r="S14" s="4">
        <f t="shared" si="2"/>
        <v>9.1</v>
      </c>
      <c r="T14" s="3">
        <v>2.6</v>
      </c>
      <c r="U14" s="3">
        <v>6.05</v>
      </c>
      <c r="V14" s="3">
        <v>0</v>
      </c>
      <c r="W14" s="4">
        <f t="shared" si="3"/>
        <v>8.65</v>
      </c>
      <c r="X14" s="3">
        <f t="shared" si="4"/>
        <v>17.75</v>
      </c>
      <c r="Y14" s="4"/>
    </row>
  </sheetData>
  <sheetProtection formatCells="0" formatColumns="0" formatRows="0" insertColumns="0" insertRows="0" insertHyperlinks="0" deleteColumns="0" deleteRows="0" sort="0" autoFilter="0" pivotTables="0"/>
  <autoFilter ref="A6:X14">
    <sortState ref="A7:X16">
      <sortCondition descending="1" ref="X6:X16"/>
    </sortState>
  </autoFilter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S14" sqref="S14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49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100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577443</v>
      </c>
      <c r="C7">
        <v>7791</v>
      </c>
      <c r="D7" t="s">
        <v>51</v>
      </c>
      <c r="E7">
        <v>2018</v>
      </c>
      <c r="F7" t="s">
        <v>22</v>
      </c>
      <c r="G7" t="s">
        <v>40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1.8</v>
      </c>
      <c r="Q7" s="3">
        <v>9.25</v>
      </c>
      <c r="R7" s="3">
        <v>0</v>
      </c>
      <c r="S7" s="4">
        <f>P7+Q7-R7</f>
        <v>11.05</v>
      </c>
      <c r="T7" s="3">
        <v>2.5</v>
      </c>
      <c r="U7" s="3">
        <v>8.8000000000000007</v>
      </c>
      <c r="V7" s="3">
        <v>0</v>
      </c>
      <c r="W7" s="4">
        <f>T7+U7-V7</f>
        <v>11.3</v>
      </c>
      <c r="X7" s="3">
        <f>K7+O7+S7+W7</f>
        <v>22.35</v>
      </c>
      <c r="Y7" s="4"/>
    </row>
    <row r="8" spans="1:28" x14ac:dyDescent="0.25">
      <c r="A8">
        <v>2</v>
      </c>
      <c r="B8">
        <v>965652</v>
      </c>
      <c r="C8">
        <v>7791</v>
      </c>
      <c r="D8" t="s">
        <v>50</v>
      </c>
      <c r="E8">
        <v>2018</v>
      </c>
      <c r="F8" t="s">
        <v>22</v>
      </c>
      <c r="G8" t="s">
        <v>40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1.8</v>
      </c>
      <c r="Q8" s="3">
        <v>8.3000000000000007</v>
      </c>
      <c r="R8" s="3">
        <v>0</v>
      </c>
      <c r="S8" s="4">
        <f>P8+Q8-R8</f>
        <v>10.100000000000001</v>
      </c>
      <c r="T8" s="3">
        <v>2.5</v>
      </c>
      <c r="U8" s="3">
        <v>8.1999999999999993</v>
      </c>
      <c r="V8" s="3">
        <v>0</v>
      </c>
      <c r="W8" s="4">
        <f>T8+U8-V8</f>
        <v>10.7</v>
      </c>
      <c r="X8" s="3">
        <f>K8+O8+S8+W8</f>
        <v>20.8</v>
      </c>
      <c r="Y8" s="4"/>
    </row>
    <row r="9" spans="1:28" x14ac:dyDescent="0.25">
      <c r="A9">
        <v>3</v>
      </c>
      <c r="B9">
        <v>794332</v>
      </c>
      <c r="C9">
        <v>9381</v>
      </c>
      <c r="D9" t="s">
        <v>52</v>
      </c>
      <c r="E9">
        <v>2018</v>
      </c>
      <c r="F9" t="s">
        <v>35</v>
      </c>
      <c r="G9" t="s">
        <v>53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1.5</v>
      </c>
      <c r="Q9" s="3">
        <v>6.5</v>
      </c>
      <c r="R9" s="3">
        <v>0</v>
      </c>
      <c r="S9" s="4">
        <f>P9+Q9-R9</f>
        <v>8</v>
      </c>
      <c r="T9" s="3">
        <v>2.5</v>
      </c>
      <c r="U9" s="3">
        <v>7.8</v>
      </c>
      <c r="V9" s="3">
        <v>0</v>
      </c>
      <c r="W9" s="4">
        <f>T9+U9-V9</f>
        <v>10.3</v>
      </c>
      <c r="X9" s="3">
        <f>K9+O9+S9+W9</f>
        <v>18.3</v>
      </c>
      <c r="Y9" s="4"/>
    </row>
  </sheetData>
  <sheetProtection formatCells="0" formatColumns="0" formatRows="0" insertColumns="0" insertRows="0" insertHyperlinks="0" deleteColumns="0" deleteRows="0" sort="0" autoFilter="0" pivotTables="0"/>
  <autoFilter ref="A6:X9">
    <sortState ref="A7:X10">
      <sortCondition descending="1" ref="X6:X10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D25" sqref="D2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54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100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320121</v>
      </c>
      <c r="C7">
        <v>7791</v>
      </c>
      <c r="D7" t="s">
        <v>55</v>
      </c>
      <c r="E7">
        <v>2017</v>
      </c>
      <c r="F7" t="s">
        <v>22</v>
      </c>
      <c r="G7" t="s">
        <v>40</v>
      </c>
      <c r="H7">
        <v>0</v>
      </c>
      <c r="I7" s="3">
        <v>0</v>
      </c>
      <c r="J7" s="3">
        <v>0</v>
      </c>
      <c r="K7" s="4">
        <f t="shared" ref="K7:K13" si="0">H7+I7-J7</f>
        <v>0</v>
      </c>
      <c r="L7" s="3">
        <v>0</v>
      </c>
      <c r="M7" s="3">
        <v>0</v>
      </c>
      <c r="N7" s="3">
        <v>0</v>
      </c>
      <c r="O7" s="4">
        <f t="shared" ref="O7:O13" si="1">L7+M7-N7</f>
        <v>0</v>
      </c>
      <c r="P7" s="3">
        <v>2.7</v>
      </c>
      <c r="Q7" s="3">
        <v>8.5</v>
      </c>
      <c r="R7" s="3">
        <v>0</v>
      </c>
      <c r="S7" s="4">
        <f t="shared" ref="S7:S13" si="2">P7+Q7-R7</f>
        <v>11.2</v>
      </c>
      <c r="T7" s="3">
        <v>2.6</v>
      </c>
      <c r="U7" s="3">
        <v>8.6</v>
      </c>
      <c r="V7" s="3">
        <v>0</v>
      </c>
      <c r="W7" s="4">
        <f t="shared" ref="W7:W13" si="3">T7+U7-V7</f>
        <v>11.2</v>
      </c>
      <c r="X7" s="3">
        <f t="shared" ref="X7:X13" si="4">K7+O7+S7+W7</f>
        <v>22.4</v>
      </c>
      <c r="Y7" s="4"/>
    </row>
    <row r="8" spans="1:28" x14ac:dyDescent="0.25">
      <c r="A8">
        <v>2</v>
      </c>
      <c r="B8">
        <v>907349</v>
      </c>
      <c r="C8">
        <v>9381</v>
      </c>
      <c r="D8" t="s">
        <v>59</v>
      </c>
      <c r="E8">
        <v>2017</v>
      </c>
      <c r="F8" t="s">
        <v>35</v>
      </c>
      <c r="G8" t="s">
        <v>53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2.8</v>
      </c>
      <c r="Q8" s="3">
        <v>8.1</v>
      </c>
      <c r="R8" s="3">
        <v>0</v>
      </c>
      <c r="S8" s="4">
        <f t="shared" si="2"/>
        <v>10.899999999999999</v>
      </c>
      <c r="T8" s="3">
        <v>2.7</v>
      </c>
      <c r="U8" s="3">
        <v>7.25</v>
      </c>
      <c r="V8" s="3">
        <v>0</v>
      </c>
      <c r="W8" s="4">
        <f t="shared" si="3"/>
        <v>9.9499999999999993</v>
      </c>
      <c r="X8" s="3">
        <f t="shared" si="4"/>
        <v>20.849999999999998</v>
      </c>
      <c r="Y8" s="4"/>
    </row>
    <row r="9" spans="1:28" x14ac:dyDescent="0.25">
      <c r="A9">
        <v>3</v>
      </c>
      <c r="B9">
        <v>200778</v>
      </c>
      <c r="C9">
        <v>9381</v>
      </c>
      <c r="D9" t="s">
        <v>57</v>
      </c>
      <c r="E9">
        <v>2017</v>
      </c>
      <c r="F9" t="s">
        <v>35</v>
      </c>
      <c r="G9" t="s">
        <v>53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2.7</v>
      </c>
      <c r="Q9" s="3">
        <v>6.8</v>
      </c>
      <c r="R9" s="3">
        <v>0</v>
      </c>
      <c r="S9" s="4">
        <f t="shared" si="2"/>
        <v>9.5</v>
      </c>
      <c r="T9" s="3">
        <v>2.7</v>
      </c>
      <c r="U9" s="3">
        <v>7.7</v>
      </c>
      <c r="V9" s="3">
        <v>0</v>
      </c>
      <c r="W9" s="4">
        <f t="shared" si="3"/>
        <v>10.4</v>
      </c>
      <c r="X9" s="3">
        <f t="shared" si="4"/>
        <v>19.899999999999999</v>
      </c>
      <c r="Y9" s="4"/>
    </row>
    <row r="10" spans="1:28" x14ac:dyDescent="0.25">
      <c r="A10">
        <v>4</v>
      </c>
      <c r="B10">
        <v>317622</v>
      </c>
      <c r="C10">
        <v>9381</v>
      </c>
      <c r="D10" t="s">
        <v>60</v>
      </c>
      <c r="E10">
        <v>2017</v>
      </c>
      <c r="F10" t="s">
        <v>35</v>
      </c>
      <c r="G10" t="s">
        <v>53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2.2999999999999998</v>
      </c>
      <c r="Q10" s="3">
        <v>7.1</v>
      </c>
      <c r="R10" s="3">
        <v>0</v>
      </c>
      <c r="S10" s="4">
        <f t="shared" si="2"/>
        <v>9.3999999999999986</v>
      </c>
      <c r="T10" s="3">
        <v>2.7</v>
      </c>
      <c r="U10" s="3">
        <v>7.45</v>
      </c>
      <c r="V10" s="3">
        <v>0</v>
      </c>
      <c r="W10" s="4">
        <f t="shared" si="3"/>
        <v>10.15</v>
      </c>
      <c r="X10" s="3">
        <f t="shared" si="4"/>
        <v>19.549999999999997</v>
      </c>
      <c r="Y10" s="4"/>
    </row>
    <row r="11" spans="1:28" x14ac:dyDescent="0.25">
      <c r="A11">
        <v>5</v>
      </c>
      <c r="B11">
        <v>734594</v>
      </c>
      <c r="C11">
        <v>9381</v>
      </c>
      <c r="D11" t="s">
        <v>58</v>
      </c>
      <c r="E11">
        <v>2017</v>
      </c>
      <c r="F11" t="s">
        <v>35</v>
      </c>
      <c r="G11" t="s">
        <v>36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2.7</v>
      </c>
      <c r="Q11" s="3">
        <v>6.7</v>
      </c>
      <c r="R11" s="3">
        <v>0</v>
      </c>
      <c r="S11" s="4">
        <f t="shared" si="2"/>
        <v>9.4</v>
      </c>
      <c r="T11" s="3">
        <v>2.5</v>
      </c>
      <c r="U11" s="3">
        <v>7.3</v>
      </c>
      <c r="V11" s="3">
        <v>0</v>
      </c>
      <c r="W11" s="4">
        <f t="shared" si="3"/>
        <v>9.8000000000000007</v>
      </c>
      <c r="X11" s="3">
        <f t="shared" si="4"/>
        <v>19.200000000000003</v>
      </c>
      <c r="Y11" s="4"/>
    </row>
    <row r="12" spans="1:28" x14ac:dyDescent="0.25">
      <c r="A12">
        <v>6</v>
      </c>
      <c r="B12">
        <v>869946</v>
      </c>
      <c r="C12">
        <v>9381</v>
      </c>
      <c r="D12" t="s">
        <v>56</v>
      </c>
      <c r="E12">
        <v>2017</v>
      </c>
      <c r="F12" t="s">
        <v>35</v>
      </c>
      <c r="G12" t="s">
        <v>36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</v>
      </c>
      <c r="Q12" s="3">
        <v>5.8</v>
      </c>
      <c r="R12" s="3">
        <v>0</v>
      </c>
      <c r="S12" s="4">
        <f t="shared" si="2"/>
        <v>7.8</v>
      </c>
      <c r="T12" s="3">
        <v>2.5</v>
      </c>
      <c r="U12" s="3">
        <v>8.15</v>
      </c>
      <c r="V12" s="3">
        <v>0</v>
      </c>
      <c r="W12" s="4">
        <f t="shared" si="3"/>
        <v>10.65</v>
      </c>
      <c r="X12" s="3">
        <f t="shared" si="4"/>
        <v>18.45</v>
      </c>
      <c r="Y12" s="4"/>
    </row>
    <row r="13" spans="1:28" x14ac:dyDescent="0.25">
      <c r="A13">
        <v>7</v>
      </c>
      <c r="B13">
        <v>450026</v>
      </c>
      <c r="C13">
        <v>9381</v>
      </c>
      <c r="D13" t="s">
        <v>61</v>
      </c>
      <c r="E13">
        <v>2017</v>
      </c>
      <c r="F13" t="s">
        <v>35</v>
      </c>
      <c r="G13" t="s">
        <v>53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2.2999999999999998</v>
      </c>
      <c r="Q13" s="3">
        <v>6.6</v>
      </c>
      <c r="R13" s="3">
        <v>0</v>
      </c>
      <c r="S13" s="4">
        <f t="shared" si="2"/>
        <v>8.8999999999999986</v>
      </c>
      <c r="T13" s="3">
        <v>2</v>
      </c>
      <c r="U13" s="3">
        <v>7.3</v>
      </c>
      <c r="V13" s="3">
        <v>0</v>
      </c>
      <c r="W13" s="4">
        <f t="shared" si="3"/>
        <v>9.3000000000000007</v>
      </c>
      <c r="X13" s="3">
        <f t="shared" si="4"/>
        <v>18.2</v>
      </c>
      <c r="Y13" s="4"/>
    </row>
  </sheetData>
  <sheetProtection formatCells="0" formatColumns="0" formatRows="0" insertColumns="0" insertRows="0" insertHyperlinks="0" deleteColumns="0" deleteRows="0" sort="0" autoFilter="0" pivotTables="0"/>
  <autoFilter ref="A6:X13">
    <sortState ref="A7:X15">
      <sortCondition descending="1" ref="X6:X15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>
      <selection activeCell="E25" sqref="E2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62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686378</v>
      </c>
      <c r="C7">
        <v>7791</v>
      </c>
      <c r="D7" t="s">
        <v>101</v>
      </c>
      <c r="E7">
        <v>2015</v>
      </c>
      <c r="F7" t="s">
        <v>22</v>
      </c>
      <c r="G7" t="s">
        <v>102</v>
      </c>
      <c r="H7">
        <v>0</v>
      </c>
      <c r="I7" s="3">
        <v>0</v>
      </c>
      <c r="J7" s="3">
        <v>0</v>
      </c>
      <c r="K7" s="4">
        <f t="shared" ref="K7:K16" si="0">H7+I7-J7</f>
        <v>0</v>
      </c>
      <c r="L7" s="3">
        <v>0</v>
      </c>
      <c r="M7" s="3">
        <v>0</v>
      </c>
      <c r="N7" s="3">
        <v>0</v>
      </c>
      <c r="O7" s="4">
        <f t="shared" ref="O7:O16" si="1">L7+M7-N7</f>
        <v>0</v>
      </c>
      <c r="P7" s="3">
        <v>2.8</v>
      </c>
      <c r="Q7" s="3">
        <v>7.45</v>
      </c>
      <c r="R7" s="3">
        <v>0</v>
      </c>
      <c r="S7" s="4">
        <f t="shared" ref="S7:S16" si="2">P7+Q7-R7</f>
        <v>10.25</v>
      </c>
      <c r="T7" s="3">
        <v>2.9</v>
      </c>
      <c r="U7" s="3">
        <v>8.35</v>
      </c>
      <c r="V7" s="3">
        <v>0</v>
      </c>
      <c r="W7" s="4">
        <f t="shared" ref="W7:W16" si="3">T7+U7-V7</f>
        <v>11.25</v>
      </c>
      <c r="X7" s="3">
        <f t="shared" ref="X7:X16" si="4">K7+O7+S7+W7</f>
        <v>21.5</v>
      </c>
      <c r="Y7" s="4"/>
      <c r="AA7" t="s">
        <v>64</v>
      </c>
    </row>
    <row r="8" spans="1:28" x14ac:dyDescent="0.25">
      <c r="A8">
        <v>2</v>
      </c>
      <c r="B8">
        <v>218302</v>
      </c>
      <c r="C8">
        <v>7791</v>
      </c>
      <c r="D8" t="s">
        <v>106</v>
      </c>
      <c r="E8">
        <v>2015</v>
      </c>
      <c r="F8" t="s">
        <v>22</v>
      </c>
      <c r="G8" t="s">
        <v>102</v>
      </c>
      <c r="H8">
        <v>0</v>
      </c>
      <c r="I8" s="3">
        <v>0</v>
      </c>
      <c r="J8" s="3">
        <v>0</v>
      </c>
      <c r="K8" s="4">
        <f t="shared" si="0"/>
        <v>0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2.6</v>
      </c>
      <c r="Q8" s="3">
        <v>7.9</v>
      </c>
      <c r="R8" s="3">
        <v>0</v>
      </c>
      <c r="S8" s="4">
        <f t="shared" si="2"/>
        <v>10.5</v>
      </c>
      <c r="T8" s="3">
        <v>2.7</v>
      </c>
      <c r="U8" s="3">
        <v>7.55</v>
      </c>
      <c r="V8" s="3">
        <v>0</v>
      </c>
      <c r="W8" s="4">
        <f t="shared" si="3"/>
        <v>10.25</v>
      </c>
      <c r="X8" s="3">
        <f t="shared" si="4"/>
        <v>20.75</v>
      </c>
      <c r="Y8" s="4"/>
      <c r="AA8" t="s">
        <v>64</v>
      </c>
    </row>
    <row r="9" spans="1:28" x14ac:dyDescent="0.25">
      <c r="A9">
        <v>3</v>
      </c>
      <c r="B9">
        <v>354219</v>
      </c>
      <c r="C9">
        <v>9381</v>
      </c>
      <c r="D9" t="s">
        <v>72</v>
      </c>
      <c r="E9">
        <v>2015</v>
      </c>
      <c r="F9" t="s">
        <v>35</v>
      </c>
      <c r="G9" t="s">
        <v>67</v>
      </c>
      <c r="H9">
        <v>0</v>
      </c>
      <c r="I9" s="3">
        <v>0</v>
      </c>
      <c r="J9" s="3">
        <v>0</v>
      </c>
      <c r="K9" s="4">
        <f t="shared" si="0"/>
        <v>0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2.7</v>
      </c>
      <c r="Q9" s="3">
        <v>7.2</v>
      </c>
      <c r="R9" s="3">
        <v>0</v>
      </c>
      <c r="S9" s="4">
        <f t="shared" si="2"/>
        <v>9.9</v>
      </c>
      <c r="T9" s="3">
        <v>2.8</v>
      </c>
      <c r="U9" s="3">
        <v>7.5</v>
      </c>
      <c r="V9" s="3">
        <v>0</v>
      </c>
      <c r="W9" s="4">
        <f t="shared" si="3"/>
        <v>10.3</v>
      </c>
      <c r="X9" s="3">
        <f t="shared" si="4"/>
        <v>20.200000000000003</v>
      </c>
      <c r="Y9" s="4"/>
      <c r="AA9" t="s">
        <v>68</v>
      </c>
    </row>
    <row r="10" spans="1:28" x14ac:dyDescent="0.25">
      <c r="A10">
        <v>4</v>
      </c>
      <c r="B10">
        <v>322945</v>
      </c>
      <c r="C10">
        <v>9381</v>
      </c>
      <c r="D10" t="s">
        <v>71</v>
      </c>
      <c r="E10">
        <v>2015</v>
      </c>
      <c r="F10" t="s">
        <v>35</v>
      </c>
      <c r="G10" t="s">
        <v>67</v>
      </c>
      <c r="H10">
        <v>0</v>
      </c>
      <c r="I10" s="3">
        <v>0</v>
      </c>
      <c r="J10" s="3">
        <v>0</v>
      </c>
      <c r="K10" s="4">
        <f t="shared" si="0"/>
        <v>0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2.8</v>
      </c>
      <c r="Q10" s="3">
        <v>7</v>
      </c>
      <c r="R10" s="3">
        <v>0</v>
      </c>
      <c r="S10" s="4">
        <f t="shared" si="2"/>
        <v>9.8000000000000007</v>
      </c>
      <c r="T10" s="3">
        <v>2.7</v>
      </c>
      <c r="U10" s="3">
        <v>7.35</v>
      </c>
      <c r="V10" s="3">
        <v>0</v>
      </c>
      <c r="W10" s="4">
        <f t="shared" si="3"/>
        <v>10.050000000000001</v>
      </c>
      <c r="X10" s="3">
        <f t="shared" si="4"/>
        <v>19.850000000000001</v>
      </c>
      <c r="Y10" s="4"/>
      <c r="AA10" t="s">
        <v>64</v>
      </c>
    </row>
    <row r="11" spans="1:28" x14ac:dyDescent="0.25">
      <c r="A11">
        <v>5</v>
      </c>
      <c r="B11">
        <v>258182</v>
      </c>
      <c r="C11">
        <v>7791</v>
      </c>
      <c r="D11" t="s">
        <v>105</v>
      </c>
      <c r="E11">
        <v>2015</v>
      </c>
      <c r="F11" t="s">
        <v>22</v>
      </c>
      <c r="G11" t="s">
        <v>102</v>
      </c>
      <c r="H11">
        <v>0</v>
      </c>
      <c r="I11" s="3">
        <v>0</v>
      </c>
      <c r="J11" s="3">
        <v>0</v>
      </c>
      <c r="K11" s="4">
        <f t="shared" si="0"/>
        <v>0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2.1</v>
      </c>
      <c r="Q11" s="3">
        <v>7.3</v>
      </c>
      <c r="R11" s="3">
        <v>0</v>
      </c>
      <c r="S11" s="4">
        <f t="shared" si="2"/>
        <v>9.4</v>
      </c>
      <c r="T11" s="3">
        <v>2.2000000000000002</v>
      </c>
      <c r="U11" s="3">
        <v>7.6</v>
      </c>
      <c r="V11" s="3">
        <v>0</v>
      </c>
      <c r="W11" s="4">
        <f t="shared" si="3"/>
        <v>9.8000000000000007</v>
      </c>
      <c r="X11" s="3">
        <f t="shared" si="4"/>
        <v>19.200000000000003</v>
      </c>
      <c r="Y11" s="4"/>
      <c r="AA11" t="s">
        <v>68</v>
      </c>
    </row>
    <row r="12" spans="1:28" x14ac:dyDescent="0.25">
      <c r="A12">
        <v>6</v>
      </c>
      <c r="B12">
        <v>393188</v>
      </c>
      <c r="C12">
        <v>9381</v>
      </c>
      <c r="D12" t="s">
        <v>70</v>
      </c>
      <c r="E12">
        <v>2015</v>
      </c>
      <c r="F12" t="s">
        <v>35</v>
      </c>
      <c r="G12" t="s">
        <v>67</v>
      </c>
      <c r="H12">
        <v>0</v>
      </c>
      <c r="I12" s="3">
        <v>0</v>
      </c>
      <c r="J12" s="3">
        <v>0</v>
      </c>
      <c r="K12" s="4">
        <f t="shared" si="0"/>
        <v>0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2.7</v>
      </c>
      <c r="Q12" s="3">
        <v>6.3</v>
      </c>
      <c r="R12" s="3">
        <v>0</v>
      </c>
      <c r="S12" s="4">
        <f t="shared" si="2"/>
        <v>9</v>
      </c>
      <c r="T12" s="3">
        <v>2.7</v>
      </c>
      <c r="U12" s="3">
        <v>6.9</v>
      </c>
      <c r="V12" s="3">
        <v>0</v>
      </c>
      <c r="W12" s="4">
        <f t="shared" si="3"/>
        <v>9.6000000000000014</v>
      </c>
      <c r="X12" s="3">
        <f t="shared" si="4"/>
        <v>18.600000000000001</v>
      </c>
      <c r="Y12" s="4"/>
      <c r="AA12" t="s">
        <v>64</v>
      </c>
    </row>
    <row r="13" spans="1:28" x14ac:dyDescent="0.25">
      <c r="A13">
        <v>7</v>
      </c>
      <c r="B13">
        <v>260003</v>
      </c>
      <c r="C13">
        <v>9381</v>
      </c>
      <c r="D13" t="s">
        <v>65</v>
      </c>
      <c r="E13">
        <v>2016</v>
      </c>
      <c r="F13" t="s">
        <v>35</v>
      </c>
      <c r="G13" t="s">
        <v>53</v>
      </c>
      <c r="H13">
        <v>0</v>
      </c>
      <c r="I13" s="3">
        <v>0</v>
      </c>
      <c r="J13" s="3">
        <v>0</v>
      </c>
      <c r="K13" s="4">
        <f t="shared" si="0"/>
        <v>0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2.2000000000000002</v>
      </c>
      <c r="Q13" s="3">
        <v>6.05</v>
      </c>
      <c r="R13" s="3">
        <v>0</v>
      </c>
      <c r="S13" s="4">
        <f t="shared" si="2"/>
        <v>8.25</v>
      </c>
      <c r="T13" s="3">
        <v>2.1</v>
      </c>
      <c r="U13" s="3">
        <v>7.8</v>
      </c>
      <c r="V13" s="3">
        <v>0</v>
      </c>
      <c r="W13" s="4">
        <f t="shared" si="3"/>
        <v>9.9</v>
      </c>
      <c r="X13" s="3">
        <f t="shared" si="4"/>
        <v>18.149999999999999</v>
      </c>
      <c r="Y13" s="4"/>
      <c r="AA13" t="s">
        <v>64</v>
      </c>
    </row>
    <row r="14" spans="1:28" x14ac:dyDescent="0.25">
      <c r="A14">
        <v>8</v>
      </c>
      <c r="B14">
        <v>623603</v>
      </c>
      <c r="C14">
        <v>9381</v>
      </c>
      <c r="D14" t="s">
        <v>63</v>
      </c>
      <c r="E14">
        <v>2015</v>
      </c>
      <c r="F14" t="s">
        <v>35</v>
      </c>
      <c r="G14" t="s">
        <v>53</v>
      </c>
      <c r="H14">
        <v>0</v>
      </c>
      <c r="I14" s="3">
        <v>0</v>
      </c>
      <c r="J14" s="3">
        <v>0</v>
      </c>
      <c r="K14" s="4">
        <f t="shared" si="0"/>
        <v>0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2.2000000000000002</v>
      </c>
      <c r="Q14" s="3">
        <v>5.6</v>
      </c>
      <c r="R14" s="3">
        <v>0</v>
      </c>
      <c r="S14" s="4">
        <f t="shared" si="2"/>
        <v>7.8</v>
      </c>
      <c r="T14" s="3">
        <v>1.6</v>
      </c>
      <c r="U14" s="3">
        <v>7.3</v>
      </c>
      <c r="V14" s="3">
        <v>0</v>
      </c>
      <c r="W14" s="4">
        <f t="shared" si="3"/>
        <v>8.9</v>
      </c>
      <c r="X14" s="3">
        <f t="shared" si="4"/>
        <v>16.7</v>
      </c>
      <c r="Y14" s="4"/>
      <c r="AA14" t="s">
        <v>64</v>
      </c>
    </row>
    <row r="15" spans="1:28" x14ac:dyDescent="0.25">
      <c r="A15">
        <v>9</v>
      </c>
      <c r="B15">
        <v>472023</v>
      </c>
      <c r="C15">
        <v>9381</v>
      </c>
      <c r="D15" t="s">
        <v>69</v>
      </c>
      <c r="E15">
        <v>2015</v>
      </c>
      <c r="F15" t="s">
        <v>35</v>
      </c>
      <c r="G15" t="s">
        <v>53</v>
      </c>
      <c r="H15">
        <v>0</v>
      </c>
      <c r="I15" s="3">
        <v>0</v>
      </c>
      <c r="J15" s="3">
        <v>0</v>
      </c>
      <c r="K15" s="4">
        <f t="shared" si="0"/>
        <v>0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2.1</v>
      </c>
      <c r="Q15" s="3">
        <v>5.5</v>
      </c>
      <c r="R15" s="3">
        <v>0</v>
      </c>
      <c r="S15" s="4">
        <f t="shared" si="2"/>
        <v>7.6</v>
      </c>
      <c r="T15" s="3">
        <v>2.7</v>
      </c>
      <c r="U15" s="3">
        <v>6.25</v>
      </c>
      <c r="V15" s="3">
        <v>0</v>
      </c>
      <c r="W15" s="4">
        <f t="shared" si="3"/>
        <v>8.9499999999999993</v>
      </c>
      <c r="X15" s="3">
        <f t="shared" si="4"/>
        <v>16.549999999999997</v>
      </c>
      <c r="Y15" s="6" t="s">
        <v>108</v>
      </c>
      <c r="Z15" t="s">
        <v>103</v>
      </c>
      <c r="AA15" t="s">
        <v>68</v>
      </c>
    </row>
    <row r="16" spans="1:28" x14ac:dyDescent="0.25">
      <c r="A16">
        <v>10</v>
      </c>
      <c r="B16">
        <v>918054</v>
      </c>
      <c r="C16">
        <v>9381</v>
      </c>
      <c r="D16" t="s">
        <v>66</v>
      </c>
      <c r="E16">
        <v>2015</v>
      </c>
      <c r="F16" t="s">
        <v>35</v>
      </c>
      <c r="G16" t="s">
        <v>67</v>
      </c>
      <c r="H16">
        <v>0</v>
      </c>
      <c r="I16" s="3">
        <v>0</v>
      </c>
      <c r="J16" s="3">
        <v>0</v>
      </c>
      <c r="K16" s="4">
        <f t="shared" si="0"/>
        <v>0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2.8</v>
      </c>
      <c r="Q16" s="3">
        <v>4.5</v>
      </c>
      <c r="R16" s="3">
        <v>0</v>
      </c>
      <c r="S16" s="4">
        <f t="shared" si="2"/>
        <v>7.3</v>
      </c>
      <c r="T16" s="3">
        <v>2.1</v>
      </c>
      <c r="U16" s="3">
        <v>7.1</v>
      </c>
      <c r="V16" s="3">
        <v>0</v>
      </c>
      <c r="W16" s="4">
        <f t="shared" si="3"/>
        <v>9.1999999999999993</v>
      </c>
      <c r="X16" s="3">
        <f t="shared" si="4"/>
        <v>16.5</v>
      </c>
      <c r="Y16" s="4"/>
      <c r="Z16" t="s">
        <v>103</v>
      </c>
      <c r="AA16" t="s">
        <v>68</v>
      </c>
    </row>
    <row r="17" spans="1:27" x14ac:dyDescent="0.25">
      <c r="I17" s="3"/>
      <c r="J17" s="3"/>
      <c r="K17" s="4"/>
      <c r="L17" s="3"/>
      <c r="M17" s="3"/>
      <c r="N17" s="3"/>
      <c r="O17" s="4"/>
      <c r="P17" s="3"/>
      <c r="Q17" s="3"/>
      <c r="R17" s="3"/>
      <c r="S17" s="4"/>
      <c r="T17" s="3"/>
      <c r="U17" s="3"/>
      <c r="V17" s="3"/>
      <c r="W17" s="4"/>
      <c r="X17" s="3"/>
      <c r="Y17" s="4"/>
    </row>
    <row r="18" spans="1:27" x14ac:dyDescent="0.25">
      <c r="A18">
        <v>1</v>
      </c>
      <c r="B18">
        <v>248779</v>
      </c>
      <c r="C18">
        <v>7791</v>
      </c>
      <c r="D18" t="s">
        <v>104</v>
      </c>
      <c r="E18">
        <v>2013</v>
      </c>
      <c r="F18" t="s">
        <v>22</v>
      </c>
      <c r="G18" t="s">
        <v>102</v>
      </c>
      <c r="H18">
        <v>0</v>
      </c>
      <c r="I18" s="3">
        <v>0</v>
      </c>
      <c r="J18" s="3">
        <v>0</v>
      </c>
      <c r="K18" s="4">
        <f>H18+I18-J18</f>
        <v>0</v>
      </c>
      <c r="L18" s="3">
        <v>0</v>
      </c>
      <c r="M18" s="3">
        <v>0</v>
      </c>
      <c r="N18" s="3">
        <v>0</v>
      </c>
      <c r="O18" s="4">
        <f>L18+M18-N18</f>
        <v>0</v>
      </c>
      <c r="P18" s="3">
        <v>2.8</v>
      </c>
      <c r="Q18" s="3">
        <v>7.75</v>
      </c>
      <c r="R18" s="3">
        <v>0</v>
      </c>
      <c r="S18" s="4">
        <f>P18+Q18-R18</f>
        <v>10.55</v>
      </c>
      <c r="T18" s="3">
        <v>2.8</v>
      </c>
      <c r="U18" s="3">
        <v>7.8</v>
      </c>
      <c r="V18" s="3">
        <v>0</v>
      </c>
      <c r="W18" s="4">
        <f>T18+U18-V18</f>
        <v>10.6</v>
      </c>
      <c r="X18" s="3">
        <f>K18+O18+S18+W18</f>
        <v>21.15</v>
      </c>
      <c r="Y18" s="4"/>
      <c r="Z18" t="s">
        <v>103</v>
      </c>
      <c r="AA18" t="s">
        <v>68</v>
      </c>
    </row>
    <row r="19" spans="1:27" x14ac:dyDescent="0.25">
      <c r="A19">
        <v>2</v>
      </c>
      <c r="B19">
        <v>672580</v>
      </c>
      <c r="C19">
        <v>9381</v>
      </c>
      <c r="D19" t="s">
        <v>73</v>
      </c>
      <c r="E19">
        <v>2014</v>
      </c>
      <c r="F19" t="s">
        <v>35</v>
      </c>
      <c r="G19" t="s">
        <v>67</v>
      </c>
      <c r="H19">
        <v>0</v>
      </c>
      <c r="I19" s="3">
        <v>0</v>
      </c>
      <c r="J19" s="3">
        <v>0</v>
      </c>
      <c r="K19" s="4">
        <f>H19+I19-J19</f>
        <v>0</v>
      </c>
      <c r="L19" s="3">
        <v>0</v>
      </c>
      <c r="M19" s="3">
        <v>0</v>
      </c>
      <c r="N19" s="3">
        <v>0</v>
      </c>
      <c r="O19" s="4">
        <f>L19+M19-N19</f>
        <v>0</v>
      </c>
      <c r="P19" s="3">
        <v>2.8</v>
      </c>
      <c r="Q19" s="3">
        <v>6.9</v>
      </c>
      <c r="R19" s="3">
        <v>0</v>
      </c>
      <c r="S19" s="4">
        <f>P19+Q19-R19</f>
        <v>9.6999999999999993</v>
      </c>
      <c r="T19" s="3">
        <v>2.7</v>
      </c>
      <c r="U19" s="3">
        <v>7.4</v>
      </c>
      <c r="V19" s="3">
        <v>0</v>
      </c>
      <c r="W19" s="4">
        <f>T19+U19-V19</f>
        <v>10.100000000000001</v>
      </c>
      <c r="X19" s="3">
        <f>K19+O19+S19+W19</f>
        <v>19.8</v>
      </c>
      <c r="Y19" s="4"/>
      <c r="AA19" t="s">
        <v>64</v>
      </c>
    </row>
    <row r="20" spans="1:27" x14ac:dyDescent="0.25">
      <c r="A20">
        <v>3</v>
      </c>
      <c r="B20">
        <v>517459</v>
      </c>
      <c r="C20">
        <v>9381</v>
      </c>
      <c r="D20" t="s">
        <v>74</v>
      </c>
      <c r="E20">
        <v>2013</v>
      </c>
      <c r="F20" t="s">
        <v>35</v>
      </c>
      <c r="G20" t="s">
        <v>67</v>
      </c>
      <c r="H20">
        <v>0</v>
      </c>
      <c r="I20" s="3">
        <v>0</v>
      </c>
      <c r="J20" s="3">
        <v>0</v>
      </c>
      <c r="K20" s="4">
        <f>H20+I20-J20</f>
        <v>0</v>
      </c>
      <c r="L20" s="3">
        <v>0</v>
      </c>
      <c r="M20" s="3">
        <v>0</v>
      </c>
      <c r="N20" s="3">
        <v>0</v>
      </c>
      <c r="O20" s="4">
        <f>L20+M20-N20</f>
        <v>0</v>
      </c>
      <c r="P20" s="3">
        <v>2.2000000000000002</v>
      </c>
      <c r="Q20" s="3">
        <v>5.95</v>
      </c>
      <c r="R20" s="3">
        <v>0</v>
      </c>
      <c r="S20" s="4">
        <f>P20+Q20-R20</f>
        <v>8.15</v>
      </c>
      <c r="T20" s="3">
        <v>2.2000000000000002</v>
      </c>
      <c r="U20" s="3">
        <v>6.55</v>
      </c>
      <c r="V20" s="3">
        <v>0</v>
      </c>
      <c r="W20" s="4">
        <f>T20+U20-V20</f>
        <v>8.75</v>
      </c>
      <c r="X20" s="3">
        <f>K20+O20+S20+W20</f>
        <v>16.899999999999999</v>
      </c>
      <c r="Y20" s="4"/>
      <c r="AA20" t="s">
        <v>68</v>
      </c>
    </row>
  </sheetData>
  <sheetProtection formatCells="0" formatColumns="0" formatRows="0" insertColumns="0" insertRows="0" insertHyperlinks="0" deleteColumns="0" deleteRows="0" sort="0" autoFilter="0" pivotTables="0"/>
  <autoFilter ref="A6:X16">
    <sortState ref="A7:X17">
      <sortCondition descending="1" ref="X6:X17"/>
    </sortState>
  </autoFilter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selection activeCell="A10" sqref="A1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4" width="8" customWidth="1"/>
    <col min="25" max="26" width="30" customWidth="1"/>
    <col min="27" max="27" width="15" customWidth="1"/>
  </cols>
  <sheetData>
    <row r="1" spans="1:28" ht="18.75" x14ac:dyDescent="0.3">
      <c r="D1" t="s">
        <v>0</v>
      </c>
      <c r="E1" s="1"/>
    </row>
    <row r="2" spans="1:28" ht="18.75" x14ac:dyDescent="0.3">
      <c r="D2" t="s">
        <v>1</v>
      </c>
      <c r="E2" s="1"/>
    </row>
    <row r="3" spans="1:28" ht="18.75" x14ac:dyDescent="0.3">
      <c r="D3" t="s">
        <v>75</v>
      </c>
      <c r="E3" s="1"/>
    </row>
    <row r="6" spans="1:28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11</v>
      </c>
      <c r="M6" s="2" t="s">
        <v>12</v>
      </c>
      <c r="N6" s="2" t="s">
        <v>13</v>
      </c>
      <c r="O6" s="2" t="s">
        <v>15</v>
      </c>
      <c r="P6" s="2" t="s">
        <v>11</v>
      </c>
      <c r="Q6" s="2" t="s">
        <v>12</v>
      </c>
      <c r="R6" s="2" t="s">
        <v>13</v>
      </c>
      <c r="S6" s="2" t="s">
        <v>16</v>
      </c>
      <c r="T6" s="2" t="s">
        <v>11</v>
      </c>
      <c r="U6" s="2" t="s">
        <v>12</v>
      </c>
      <c r="V6" s="2" t="s">
        <v>13</v>
      </c>
      <c r="W6" s="2" t="s">
        <v>17</v>
      </c>
      <c r="X6" s="2" t="s">
        <v>18</v>
      </c>
      <c r="Y6" s="2" t="s">
        <v>19</v>
      </c>
      <c r="Z6" s="2" t="s">
        <v>3</v>
      </c>
      <c r="AA6" s="2" t="s">
        <v>20</v>
      </c>
      <c r="AB6" s="2"/>
    </row>
    <row r="7" spans="1:28" x14ac:dyDescent="0.25">
      <c r="A7">
        <v>1</v>
      </c>
      <c r="B7">
        <v>379495</v>
      </c>
      <c r="C7">
        <v>7791</v>
      </c>
      <c r="D7" t="s">
        <v>78</v>
      </c>
      <c r="E7">
        <v>2007</v>
      </c>
      <c r="F7" t="s">
        <v>22</v>
      </c>
      <c r="G7" t="s">
        <v>77</v>
      </c>
      <c r="H7">
        <v>0</v>
      </c>
      <c r="I7" s="3">
        <v>0</v>
      </c>
      <c r="J7" s="3">
        <v>0</v>
      </c>
      <c r="K7" s="4">
        <f>H7+I7-J7</f>
        <v>0</v>
      </c>
      <c r="L7" s="3">
        <v>0</v>
      </c>
      <c r="M7" s="3">
        <v>0</v>
      </c>
      <c r="N7" s="3">
        <v>0</v>
      </c>
      <c r="O7" s="4">
        <f>L7+M7-N7</f>
        <v>0</v>
      </c>
      <c r="P7" s="3">
        <v>3</v>
      </c>
      <c r="Q7" s="3">
        <v>8.75</v>
      </c>
      <c r="R7" s="3">
        <v>0</v>
      </c>
      <c r="S7" s="4">
        <f>P7+Q7-R7</f>
        <v>11.75</v>
      </c>
      <c r="T7" s="3">
        <v>3.2</v>
      </c>
      <c r="U7" s="3">
        <v>7.5</v>
      </c>
      <c r="V7" s="3">
        <v>0</v>
      </c>
      <c r="W7" s="4">
        <f>T7+U7-V7</f>
        <v>10.7</v>
      </c>
      <c r="X7" s="3">
        <f>K7+O7+S7+W7</f>
        <v>22.45</v>
      </c>
      <c r="Y7" s="4"/>
      <c r="AA7" t="s">
        <v>64</v>
      </c>
    </row>
    <row r="8" spans="1:28" x14ac:dyDescent="0.25">
      <c r="A8">
        <v>2</v>
      </c>
      <c r="B8">
        <v>735522</v>
      </c>
      <c r="C8">
        <v>7791</v>
      </c>
      <c r="D8" t="s">
        <v>76</v>
      </c>
      <c r="E8">
        <v>2008</v>
      </c>
      <c r="F8" t="s">
        <v>22</v>
      </c>
      <c r="G8" t="s">
        <v>77</v>
      </c>
      <c r="H8">
        <v>0</v>
      </c>
      <c r="I8" s="3">
        <v>0</v>
      </c>
      <c r="J8" s="3">
        <v>0</v>
      </c>
      <c r="K8" s="4">
        <f>H8+I8-J8</f>
        <v>0</v>
      </c>
      <c r="L8" s="3">
        <v>0</v>
      </c>
      <c r="M8" s="3">
        <v>0</v>
      </c>
      <c r="N8" s="3">
        <v>0</v>
      </c>
      <c r="O8" s="4">
        <f>L8+M8-N8</f>
        <v>0</v>
      </c>
      <c r="P8" s="3">
        <v>3</v>
      </c>
      <c r="Q8" s="3">
        <v>7.35</v>
      </c>
      <c r="R8" s="3">
        <v>0</v>
      </c>
      <c r="S8" s="4">
        <f>P8+Q8-R8</f>
        <v>10.35</v>
      </c>
      <c r="T8" s="3">
        <v>2.6</v>
      </c>
      <c r="U8" s="3">
        <v>7.2</v>
      </c>
      <c r="V8" s="3">
        <v>0</v>
      </c>
      <c r="W8" s="4">
        <f>T8+U8-V8</f>
        <v>9.8000000000000007</v>
      </c>
      <c r="X8" s="3">
        <f>K8+O8+S8+W8</f>
        <v>20.149999999999999</v>
      </c>
      <c r="Y8" s="4"/>
      <c r="AA8" t="s">
        <v>64</v>
      </c>
    </row>
    <row r="9" spans="1:28" x14ac:dyDescent="0.25">
      <c r="A9">
        <v>3</v>
      </c>
      <c r="B9">
        <v>448507</v>
      </c>
      <c r="C9">
        <v>9381</v>
      </c>
      <c r="D9" t="s">
        <v>79</v>
      </c>
      <c r="E9">
        <v>2012</v>
      </c>
      <c r="F9" t="s">
        <v>35</v>
      </c>
      <c r="G9" t="s">
        <v>67</v>
      </c>
      <c r="H9">
        <v>0</v>
      </c>
      <c r="I9" s="3">
        <v>0</v>
      </c>
      <c r="J9" s="3">
        <v>0</v>
      </c>
      <c r="K9" s="4">
        <f>H9+I9-J9</f>
        <v>0</v>
      </c>
      <c r="L9" s="3">
        <v>0</v>
      </c>
      <c r="M9" s="3">
        <v>0</v>
      </c>
      <c r="N9" s="3">
        <v>0</v>
      </c>
      <c r="O9" s="4">
        <f>L9+M9-N9</f>
        <v>0</v>
      </c>
      <c r="P9" s="3">
        <v>2.8</v>
      </c>
      <c r="Q9" s="3">
        <v>7.35</v>
      </c>
      <c r="R9" s="3">
        <v>0</v>
      </c>
      <c r="S9" s="4">
        <f>P9+Q9-R9</f>
        <v>10.149999999999999</v>
      </c>
      <c r="T9" s="3">
        <v>2.7</v>
      </c>
      <c r="U9" s="3">
        <v>7.2</v>
      </c>
      <c r="V9" s="3">
        <v>0</v>
      </c>
      <c r="W9" s="4">
        <f>T9+U9-V9</f>
        <v>9.9</v>
      </c>
      <c r="X9" s="3">
        <f>K9+O9+S9+W9</f>
        <v>20.049999999999997</v>
      </c>
      <c r="Y9" s="4"/>
      <c r="AA9" t="s">
        <v>68</v>
      </c>
    </row>
  </sheetData>
  <sheetProtection formatCells="0" formatColumns="0" formatRows="0" insertColumns="0" insertRows="0" insertHyperlinks="0" deleteColumns="0" deleteRows="0" sort="0" autoFilter="0" pivotTables="0"/>
  <autoFilter ref="A6:X9">
    <sortState ref="A7:X9">
      <sortCondition descending="1" ref="X6:X9"/>
    </sortState>
  </autoFilter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workbookViewId="0">
      <selection activeCell="G29" sqref="G29"/>
    </sheetView>
  </sheetViews>
  <sheetFormatPr defaultRowHeight="15" x14ac:dyDescent="0.25"/>
  <cols>
    <col min="1" max="3" width="10" customWidth="1"/>
    <col min="4" max="4" width="22.7109375" customWidth="1"/>
    <col min="5" max="5" width="8" customWidth="1"/>
    <col min="6" max="6" width="21" customWidth="1"/>
    <col min="7" max="7" width="30" customWidth="1"/>
    <col min="8" max="10" width="7" customWidth="1"/>
    <col min="11" max="11" width="8" customWidth="1"/>
    <col min="12" max="14" width="7" hidden="1" customWidth="1"/>
    <col min="15" max="15" width="8" hidden="1" customWidth="1"/>
    <col min="16" max="18" width="7" customWidth="1"/>
    <col min="19" max="19" width="8" customWidth="1"/>
    <col min="20" max="22" width="7" customWidth="1"/>
    <col min="23" max="23" width="8" customWidth="1"/>
    <col min="24" max="26" width="7" hidden="1" customWidth="1"/>
    <col min="27" max="27" width="8" hidden="1" customWidth="1"/>
    <col min="28" max="30" width="7" hidden="1" customWidth="1"/>
    <col min="31" max="31" width="8" hidden="1" customWidth="1"/>
    <col min="32" max="32" width="8" customWidth="1"/>
    <col min="33" max="34" width="30" customWidth="1"/>
    <col min="35" max="35" width="15" customWidth="1"/>
  </cols>
  <sheetData>
    <row r="1" spans="1:36" ht="18.75" x14ac:dyDescent="0.3">
      <c r="D1" t="s">
        <v>0</v>
      </c>
      <c r="E1" s="1"/>
    </row>
    <row r="2" spans="1:36" ht="18.75" x14ac:dyDescent="0.3">
      <c r="D2" t="s">
        <v>1</v>
      </c>
      <c r="E2" s="1"/>
    </row>
    <row r="3" spans="1:36" ht="18.75" x14ac:dyDescent="0.3">
      <c r="D3" t="s">
        <v>80</v>
      </c>
      <c r="E3" s="1"/>
    </row>
    <row r="6" spans="1:36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81</v>
      </c>
      <c r="P6" s="2" t="s">
        <v>11</v>
      </c>
      <c r="Q6" s="2" t="s">
        <v>12</v>
      </c>
      <c r="R6" s="2" t="s">
        <v>13</v>
      </c>
      <c r="S6" s="2" t="s">
        <v>82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83</v>
      </c>
      <c r="AF6" s="2" t="s">
        <v>18</v>
      </c>
      <c r="AG6" s="2" t="s">
        <v>19</v>
      </c>
      <c r="AH6" s="2" t="s">
        <v>3</v>
      </c>
      <c r="AI6" s="2" t="s">
        <v>20</v>
      </c>
      <c r="AJ6" s="2"/>
    </row>
    <row r="7" spans="1:36" x14ac:dyDescent="0.25">
      <c r="A7">
        <v>1</v>
      </c>
      <c r="B7">
        <v>312369</v>
      </c>
      <c r="C7">
        <v>7791</v>
      </c>
      <c r="D7" t="s">
        <v>85</v>
      </c>
      <c r="E7">
        <v>2017</v>
      </c>
      <c r="F7" t="s">
        <v>22</v>
      </c>
      <c r="G7" t="s">
        <v>87</v>
      </c>
      <c r="H7">
        <v>8</v>
      </c>
      <c r="I7" s="3">
        <v>9</v>
      </c>
      <c r="J7" s="3">
        <v>0</v>
      </c>
      <c r="K7" s="4">
        <f>H7+I7-J7</f>
        <v>17</v>
      </c>
      <c r="L7" s="3">
        <v>0</v>
      </c>
      <c r="M7" s="3">
        <v>0</v>
      </c>
      <c r="N7" s="3">
        <v>0</v>
      </c>
      <c r="O7" s="4">
        <f>L7+M7-N7</f>
        <v>0</v>
      </c>
      <c r="P7" s="3">
        <v>7</v>
      </c>
      <c r="Q7" s="3">
        <v>9</v>
      </c>
      <c r="R7" s="3">
        <v>0</v>
      </c>
      <c r="S7" s="4">
        <f>P7+Q7-R7</f>
        <v>16</v>
      </c>
      <c r="T7" s="3">
        <v>5</v>
      </c>
      <c r="U7" s="3">
        <v>8</v>
      </c>
      <c r="V7" s="3">
        <v>0</v>
      </c>
      <c r="W7" s="4">
        <f>T7+U7-V7</f>
        <v>13</v>
      </c>
      <c r="X7" s="3">
        <v>0</v>
      </c>
      <c r="Y7" s="3">
        <v>0</v>
      </c>
      <c r="Z7" s="3">
        <v>0</v>
      </c>
      <c r="AA7" s="4">
        <f>X7+Y7-Z7</f>
        <v>0</v>
      </c>
      <c r="AB7" s="3">
        <v>0</v>
      </c>
      <c r="AC7" s="3">
        <v>0</v>
      </c>
      <c r="AD7" s="3">
        <v>0</v>
      </c>
      <c r="AE7" s="4">
        <f>AB7+AC7-AD7</f>
        <v>0</v>
      </c>
      <c r="AF7" s="3">
        <f>K7+O7+S7+W7+AA7+AE7</f>
        <v>46</v>
      </c>
      <c r="AG7" s="4"/>
    </row>
    <row r="8" spans="1:36" x14ac:dyDescent="0.25">
      <c r="A8">
        <v>2</v>
      </c>
      <c r="B8">
        <v>384330</v>
      </c>
      <c r="C8">
        <v>7791</v>
      </c>
      <c r="D8" t="s">
        <v>84</v>
      </c>
      <c r="E8">
        <v>2018</v>
      </c>
      <c r="F8" t="s">
        <v>22</v>
      </c>
      <c r="G8" t="s">
        <v>87</v>
      </c>
      <c r="H8">
        <v>8</v>
      </c>
      <c r="I8" s="3">
        <v>9.1</v>
      </c>
      <c r="J8" s="3">
        <v>0</v>
      </c>
      <c r="K8" s="4">
        <f>H8+I8-J8</f>
        <v>17.100000000000001</v>
      </c>
      <c r="L8" s="3">
        <v>0</v>
      </c>
      <c r="M8" s="3">
        <v>0</v>
      </c>
      <c r="N8" s="3">
        <v>0</v>
      </c>
      <c r="O8" s="4">
        <f>L8+M8-N8</f>
        <v>0</v>
      </c>
      <c r="P8" s="3">
        <v>7</v>
      </c>
      <c r="Q8" s="3">
        <v>8.5</v>
      </c>
      <c r="R8" s="3">
        <v>0</v>
      </c>
      <c r="S8" s="4">
        <f>P8+Q8-R8</f>
        <v>15.5</v>
      </c>
      <c r="T8" s="3">
        <v>5</v>
      </c>
      <c r="U8" s="3">
        <v>7.5</v>
      </c>
      <c r="V8" s="3">
        <v>0</v>
      </c>
      <c r="W8" s="4">
        <f>T8+U8-V8</f>
        <v>12.5</v>
      </c>
      <c r="X8" s="3">
        <v>0</v>
      </c>
      <c r="Y8" s="3">
        <v>0</v>
      </c>
      <c r="Z8" s="3">
        <v>0</v>
      </c>
      <c r="AA8" s="4">
        <f>X8+Y8-Z8</f>
        <v>0</v>
      </c>
      <c r="AB8" s="3">
        <v>0</v>
      </c>
      <c r="AC8" s="3">
        <v>0</v>
      </c>
      <c r="AD8" s="3">
        <v>0</v>
      </c>
      <c r="AE8" s="4">
        <f>AB8+AC8-AD8</f>
        <v>0</v>
      </c>
      <c r="AF8" s="3">
        <f>K8+O8+S8+W8+AA8+AE8</f>
        <v>45.1</v>
      </c>
      <c r="AG8" s="4"/>
    </row>
    <row r="9" spans="1:36" x14ac:dyDescent="0.25">
      <c r="A9">
        <v>3</v>
      </c>
      <c r="B9">
        <v>590670</v>
      </c>
      <c r="C9">
        <v>7791</v>
      </c>
      <c r="D9" t="s">
        <v>89</v>
      </c>
      <c r="E9">
        <v>2019</v>
      </c>
      <c r="F9" t="s">
        <v>22</v>
      </c>
      <c r="G9" t="s">
        <v>87</v>
      </c>
      <c r="H9">
        <v>8</v>
      </c>
      <c r="I9" s="3">
        <v>8.4</v>
      </c>
      <c r="J9" s="3">
        <v>0</v>
      </c>
      <c r="K9" s="4">
        <f>H9+I9-J9</f>
        <v>16.399999999999999</v>
      </c>
      <c r="L9" s="3">
        <v>0</v>
      </c>
      <c r="M9" s="3">
        <v>0</v>
      </c>
      <c r="N9" s="3">
        <v>0</v>
      </c>
      <c r="O9" s="4">
        <f>L9+M9-N9</f>
        <v>0</v>
      </c>
      <c r="P9" s="3">
        <v>6</v>
      </c>
      <c r="Q9" s="3">
        <v>9.1</v>
      </c>
      <c r="R9" s="3">
        <v>0</v>
      </c>
      <c r="S9" s="4">
        <f>P9+Q9-R9</f>
        <v>15.1</v>
      </c>
      <c r="T9" s="3">
        <v>4.5</v>
      </c>
      <c r="U9" s="3">
        <v>8</v>
      </c>
      <c r="V9" s="3">
        <v>0</v>
      </c>
      <c r="W9" s="4">
        <f>T9+U9-V9</f>
        <v>12.5</v>
      </c>
      <c r="X9" s="3">
        <v>0</v>
      </c>
      <c r="Y9" s="3">
        <v>0</v>
      </c>
      <c r="Z9" s="3">
        <v>0</v>
      </c>
      <c r="AA9" s="4">
        <f>X9+Y9-Z9</f>
        <v>0</v>
      </c>
      <c r="AB9" s="3">
        <v>0</v>
      </c>
      <c r="AC9" s="3">
        <v>0</v>
      </c>
      <c r="AD9" s="3">
        <v>0</v>
      </c>
      <c r="AE9" s="4">
        <f>AB9+AC9-AD9</f>
        <v>0</v>
      </c>
      <c r="AF9" s="3">
        <f>K9+O9+S9+W9+AA9+AE9</f>
        <v>44</v>
      </c>
      <c r="AG9" s="4"/>
    </row>
    <row r="10" spans="1:36" x14ac:dyDescent="0.25">
      <c r="A10">
        <v>4</v>
      </c>
      <c r="B10">
        <v>992036</v>
      </c>
      <c r="C10">
        <v>7791</v>
      </c>
      <c r="D10" t="s">
        <v>86</v>
      </c>
      <c r="E10">
        <v>2018</v>
      </c>
      <c r="F10" t="s">
        <v>22</v>
      </c>
      <c r="G10" t="s">
        <v>87</v>
      </c>
      <c r="H10">
        <v>8</v>
      </c>
      <c r="I10" s="3">
        <v>8.6</v>
      </c>
      <c r="J10" s="3">
        <v>0</v>
      </c>
      <c r="K10" s="4">
        <f>H10+I10-J10</f>
        <v>16.600000000000001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6</v>
      </c>
      <c r="Q10" s="3">
        <v>8.8000000000000007</v>
      </c>
      <c r="R10" s="3">
        <v>0</v>
      </c>
      <c r="S10" s="4">
        <f>P10+Q10-R10</f>
        <v>14.8</v>
      </c>
      <c r="T10" s="3">
        <v>5</v>
      </c>
      <c r="U10" s="3">
        <v>7.1</v>
      </c>
      <c r="V10" s="3">
        <v>0</v>
      </c>
      <c r="W10" s="4">
        <f>T10+U10-V10</f>
        <v>12.1</v>
      </c>
      <c r="X10" s="3">
        <v>0</v>
      </c>
      <c r="Y10" s="3">
        <v>0</v>
      </c>
      <c r="Z10" s="3">
        <v>0</v>
      </c>
      <c r="AA10" s="4">
        <f>X10+Y10-Z10</f>
        <v>0</v>
      </c>
      <c r="AB10" s="3">
        <v>0</v>
      </c>
      <c r="AC10" s="3">
        <v>0</v>
      </c>
      <c r="AD10" s="3">
        <v>0</v>
      </c>
      <c r="AE10" s="4">
        <f>AB10+AC10-AD10</f>
        <v>0</v>
      </c>
      <c r="AF10" s="3">
        <f>K10+O10+S10+W10+AA10+AE10</f>
        <v>43.5</v>
      </c>
      <c r="AG10" s="4"/>
    </row>
    <row r="11" spans="1:36" x14ac:dyDescent="0.25">
      <c r="A11">
        <v>5</v>
      </c>
      <c r="B11">
        <v>368140</v>
      </c>
      <c r="C11">
        <v>7791</v>
      </c>
      <c r="D11" t="s">
        <v>88</v>
      </c>
      <c r="E11">
        <v>2019</v>
      </c>
      <c r="F11" t="s">
        <v>22</v>
      </c>
      <c r="G11" t="s">
        <v>87</v>
      </c>
      <c r="H11">
        <v>8</v>
      </c>
      <c r="I11" s="3">
        <v>8.3000000000000007</v>
      </c>
      <c r="J11" s="3">
        <v>0</v>
      </c>
      <c r="K11" s="4">
        <f>H11+I11-J11</f>
        <v>16.3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6</v>
      </c>
      <c r="Q11" s="3">
        <v>8.3000000000000007</v>
      </c>
      <c r="R11" s="3">
        <v>0</v>
      </c>
      <c r="S11" s="4">
        <f>P11+Q11-R11</f>
        <v>14.3</v>
      </c>
      <c r="T11" s="3">
        <v>4.5</v>
      </c>
      <c r="U11" s="3">
        <v>7.1</v>
      </c>
      <c r="V11" s="3">
        <v>0</v>
      </c>
      <c r="W11" s="4">
        <f>T11+U11-V11</f>
        <v>11.6</v>
      </c>
      <c r="X11" s="3">
        <v>0</v>
      </c>
      <c r="Y11" s="3">
        <v>0</v>
      </c>
      <c r="Z11" s="3">
        <v>0</v>
      </c>
      <c r="AA11" s="4">
        <f>X11+Y11-Z11</f>
        <v>0</v>
      </c>
      <c r="AB11" s="3">
        <v>0</v>
      </c>
      <c r="AC11" s="3">
        <v>0</v>
      </c>
      <c r="AD11" s="3">
        <v>0</v>
      </c>
      <c r="AE11" s="4">
        <f>AB11+AC11-AD11</f>
        <v>0</v>
      </c>
      <c r="AF11" s="3">
        <f>K11+O11+S11+W11+AA11+AE11</f>
        <v>42.2</v>
      </c>
      <c r="AG11" s="4"/>
    </row>
  </sheetData>
  <sheetProtection formatCells="0" formatColumns="0" formatRows="0" insertColumns="0" insertRows="0" insertHyperlinks="0" deleteColumns="0" deleteRows="0" sort="0" autoFilter="0" pivotTables="0"/>
  <autoFilter ref="A6:AF11">
    <sortState ref="A7:AF12">
      <sortCondition descending="1" ref="AF6:AF12"/>
    </sortState>
  </autoFilter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>
      <selection activeCell="F13" sqref="F1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6" ht="18.75" x14ac:dyDescent="0.3">
      <c r="D1" t="s">
        <v>0</v>
      </c>
      <c r="E1" s="1"/>
    </row>
    <row r="2" spans="1:36" ht="18.75" x14ac:dyDescent="0.3">
      <c r="D2" t="s">
        <v>1</v>
      </c>
      <c r="E2" s="1"/>
    </row>
    <row r="3" spans="1:36" ht="18.75" x14ac:dyDescent="0.3">
      <c r="D3" t="s">
        <v>90</v>
      </c>
      <c r="E3" s="1"/>
    </row>
    <row r="6" spans="1:36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81</v>
      </c>
      <c r="P6" s="2" t="s">
        <v>11</v>
      </c>
      <c r="Q6" s="2" t="s">
        <v>12</v>
      </c>
      <c r="R6" s="2" t="s">
        <v>13</v>
      </c>
      <c r="S6" s="2" t="s">
        <v>82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83</v>
      </c>
      <c r="AF6" s="2" t="s">
        <v>18</v>
      </c>
      <c r="AG6" s="2" t="s">
        <v>19</v>
      </c>
      <c r="AH6" s="2" t="s">
        <v>3</v>
      </c>
      <c r="AI6" s="2" t="s">
        <v>20</v>
      </c>
      <c r="AJ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"/>
  <sheetViews>
    <sheetView workbookViewId="0">
      <selection activeCell="A6" sqref="A6:AJ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4" width="30" customWidth="1"/>
    <col min="35" max="35" width="15" customWidth="1"/>
  </cols>
  <sheetData>
    <row r="1" spans="1:36" ht="18.75" x14ac:dyDescent="0.3">
      <c r="D1" t="s">
        <v>0</v>
      </c>
      <c r="E1" s="1"/>
    </row>
    <row r="2" spans="1:36" ht="18.75" x14ac:dyDescent="0.3">
      <c r="D2" t="s">
        <v>1</v>
      </c>
      <c r="E2" s="1"/>
    </row>
    <row r="3" spans="1:36" ht="18.75" x14ac:dyDescent="0.3">
      <c r="D3" t="s">
        <v>91</v>
      </c>
      <c r="E3" s="1"/>
    </row>
    <row r="6" spans="1:36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17</v>
      </c>
      <c r="L6" s="2" t="s">
        <v>11</v>
      </c>
      <c r="M6" s="2" t="s">
        <v>12</v>
      </c>
      <c r="N6" s="2" t="s">
        <v>13</v>
      </c>
      <c r="O6" s="2" t="s">
        <v>81</v>
      </c>
      <c r="P6" s="2" t="s">
        <v>11</v>
      </c>
      <c r="Q6" s="2" t="s">
        <v>12</v>
      </c>
      <c r="R6" s="2" t="s">
        <v>13</v>
      </c>
      <c r="S6" s="2" t="s">
        <v>82</v>
      </c>
      <c r="T6" s="2" t="s">
        <v>11</v>
      </c>
      <c r="U6" s="2" t="s">
        <v>12</v>
      </c>
      <c r="V6" s="2" t="s">
        <v>13</v>
      </c>
      <c r="W6" s="2" t="s">
        <v>14</v>
      </c>
      <c r="X6" s="2" t="s">
        <v>11</v>
      </c>
      <c r="Y6" s="2" t="s">
        <v>12</v>
      </c>
      <c r="Z6" s="2" t="s">
        <v>13</v>
      </c>
      <c r="AA6" s="2" t="s">
        <v>15</v>
      </c>
      <c r="AB6" s="2" t="s">
        <v>11</v>
      </c>
      <c r="AC6" s="2" t="s">
        <v>12</v>
      </c>
      <c r="AD6" s="2" t="s">
        <v>13</v>
      </c>
      <c r="AE6" s="2" t="s">
        <v>83</v>
      </c>
      <c r="AF6" s="2" t="s">
        <v>18</v>
      </c>
      <c r="AG6" s="2" t="s">
        <v>19</v>
      </c>
      <c r="AH6" s="2" t="s">
        <v>3</v>
      </c>
      <c r="AI6" s="2" t="s">
        <v>20</v>
      </c>
      <c r="AJ6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12398_Mimi 2020 a ml.</vt:lpstr>
      <vt:lpstr>12399_Mini 2019</vt:lpstr>
      <vt:lpstr>12400_Zac. zakyne 2018</vt:lpstr>
      <vt:lpstr>12401_Zakyne 2017</vt:lpstr>
      <vt:lpstr>12402_VS 3C + 4C</vt:lpstr>
      <vt:lpstr>12403_VS 5C + 6C</vt:lpstr>
      <vt:lpstr>12404_U9</vt:lpstr>
      <vt:lpstr>12405_U11</vt:lpstr>
      <vt:lpstr>12406_U13</vt:lpstr>
      <vt:lpstr>rozhodci</vt:lpstr>
      <vt:lpstr>poznamky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GIS</dc:creator>
  <cp:lastModifiedBy>gymnastika</cp:lastModifiedBy>
  <cp:lastPrinted>2025-06-06T16:07:04Z</cp:lastPrinted>
  <dcterms:created xsi:type="dcterms:W3CDTF">2025-06-02T09:07:33Z</dcterms:created>
  <dcterms:modified xsi:type="dcterms:W3CDTF">2025-06-10T07:08:57Z</dcterms:modified>
</cp:coreProperties>
</file>