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etlana\Documents\Svetlana\výsledky a zprávy z internetu\Rozpisy na závody\2025\Kapříci + Vánoční vločka\Výsledky\"/>
    </mc:Choice>
  </mc:AlternateContent>
  <xr:revisionPtr revIDLastSave="0" documentId="13_ncr:1_{6681D9C4-06B4-4D0F-B556-435EA6B4FCBF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13464_Mini vlocky" sheetId="1" r:id="rId1"/>
    <sheet name="13465_Male vlocky" sheetId="2" r:id="rId2"/>
    <sheet name="13466_Snehove vlocky" sheetId="3" r:id="rId3"/>
    <sheet name="13467_Ledove vlocky" sheetId="4" r:id="rId4"/>
    <sheet name="13511_Ledove vlocky 2017" sheetId="8" r:id="rId5"/>
    <sheet name="13468_Juniorky a zeny C" sheetId="5" r:id="rId6"/>
    <sheet name="13469_Snehulaci" sheetId="6" r:id="rId7"/>
    <sheet name="rozhodci" sheetId="9" r:id="rId8"/>
    <sheet name="poznamky" sheetId="10" r:id="rId9"/>
  </sheets>
  <definedNames>
    <definedName name="_xlnm.Print_Area" localSheetId="0">'13464_Mini vlocky'!$D$3:$X$14</definedName>
    <definedName name="_xlnm.Print_Area" localSheetId="1">'13465_Male vlocky'!$D$3:$X$14</definedName>
    <definedName name="_xlnm.Print_Area" localSheetId="2">'13466_Snehove vlocky'!$C$3:$X$21</definedName>
    <definedName name="_xlnm.Print_Area" localSheetId="3">'13467_Ledove vlocky'!$D$3:$X$13</definedName>
    <definedName name="_xlnm.Print_Area" localSheetId="6">'13469_Snehulaci'!$D$3:$AF$14</definedName>
    <definedName name="_xlnm.Print_Area" localSheetId="4">'13511_Ledove vlocky 2017'!$D$3:$AF$11</definedName>
  </definedNames>
  <calcPr calcId="191029"/>
</workbook>
</file>

<file path=xl/calcChain.xml><?xml version="1.0" encoding="utf-8"?>
<calcChain xmlns="http://schemas.openxmlformats.org/spreadsheetml/2006/main">
  <c r="W11" i="8" l="1"/>
  <c r="S11" i="8"/>
  <c r="O11" i="8"/>
  <c r="K11" i="8"/>
  <c r="W9" i="8"/>
  <c r="S9" i="8"/>
  <c r="O9" i="8"/>
  <c r="W10" i="8"/>
  <c r="S10" i="8"/>
  <c r="O10" i="8"/>
  <c r="K10" i="8"/>
  <c r="W7" i="8"/>
  <c r="S7" i="8"/>
  <c r="O7" i="8"/>
  <c r="K7" i="8"/>
  <c r="W8" i="8"/>
  <c r="S8" i="8"/>
  <c r="O8" i="8"/>
  <c r="K8" i="8"/>
  <c r="AE11" i="6"/>
  <c r="AA11" i="6"/>
  <c r="W11" i="6"/>
  <c r="S11" i="6"/>
  <c r="O11" i="6"/>
  <c r="K11" i="6"/>
  <c r="AE7" i="6"/>
  <c r="AA7" i="6"/>
  <c r="W7" i="6"/>
  <c r="S7" i="6"/>
  <c r="O7" i="6"/>
  <c r="K7" i="6"/>
  <c r="AE13" i="6"/>
  <c r="AA13" i="6"/>
  <c r="W13" i="6"/>
  <c r="S13" i="6"/>
  <c r="O13" i="6"/>
  <c r="K13" i="6"/>
  <c r="AE12" i="6"/>
  <c r="AA12" i="6"/>
  <c r="W12" i="6"/>
  <c r="AF12" i="6" s="1"/>
  <c r="S12" i="6"/>
  <c r="O12" i="6"/>
  <c r="K12" i="6"/>
  <c r="AE10" i="6"/>
  <c r="AA10" i="6"/>
  <c r="W10" i="6"/>
  <c r="S10" i="6"/>
  <c r="O10" i="6"/>
  <c r="K10" i="6"/>
  <c r="AE8" i="6"/>
  <c r="AA8" i="6"/>
  <c r="W8" i="6"/>
  <c r="S8" i="6"/>
  <c r="O8" i="6"/>
  <c r="K8" i="6"/>
  <c r="AE14" i="6"/>
  <c r="AA14" i="6"/>
  <c r="W14" i="6"/>
  <c r="S14" i="6"/>
  <c r="O14" i="6"/>
  <c r="K14" i="6"/>
  <c r="AE9" i="6"/>
  <c r="AA9" i="6"/>
  <c r="W9" i="6"/>
  <c r="S9" i="6"/>
  <c r="O9" i="6"/>
  <c r="K9" i="6"/>
  <c r="W9" i="5"/>
  <c r="X9" i="5" s="1"/>
  <c r="S9" i="5"/>
  <c r="O9" i="5"/>
  <c r="K9" i="5"/>
  <c r="W8" i="5"/>
  <c r="S8" i="5"/>
  <c r="O8" i="5"/>
  <c r="K8" i="5"/>
  <c r="X8" i="5" s="1"/>
  <c r="W7" i="5"/>
  <c r="S7" i="5"/>
  <c r="O7" i="5"/>
  <c r="X7" i="5" s="1"/>
  <c r="K7" i="5"/>
  <c r="W10" i="4"/>
  <c r="S10" i="4"/>
  <c r="O10" i="4"/>
  <c r="K10" i="4"/>
  <c r="W12" i="4"/>
  <c r="S12" i="4"/>
  <c r="O12" i="4"/>
  <c r="K12" i="4"/>
  <c r="W9" i="4"/>
  <c r="S9" i="4"/>
  <c r="O9" i="4"/>
  <c r="K9" i="4"/>
  <c r="W13" i="4"/>
  <c r="S13" i="4"/>
  <c r="O13" i="4"/>
  <c r="K13" i="4"/>
  <c r="W11" i="4"/>
  <c r="S11" i="4"/>
  <c r="O11" i="4"/>
  <c r="K11" i="4"/>
  <c r="W8" i="4"/>
  <c r="S8" i="4"/>
  <c r="O8" i="4"/>
  <c r="K8" i="4"/>
  <c r="W7" i="4"/>
  <c r="S7" i="4"/>
  <c r="O7" i="4"/>
  <c r="K7" i="4"/>
  <c r="S17" i="3"/>
  <c r="O17" i="3"/>
  <c r="K17" i="3"/>
  <c r="W19" i="3"/>
  <c r="S19" i="3"/>
  <c r="O19" i="3"/>
  <c r="K19" i="3"/>
  <c r="W12" i="3"/>
  <c r="S12" i="3"/>
  <c r="O12" i="3"/>
  <c r="K12" i="3"/>
  <c r="W14" i="3"/>
  <c r="S14" i="3"/>
  <c r="O14" i="3"/>
  <c r="K14" i="3"/>
  <c r="W9" i="3"/>
  <c r="S9" i="3"/>
  <c r="O9" i="3"/>
  <c r="K9" i="3"/>
  <c r="W20" i="3"/>
  <c r="S20" i="3"/>
  <c r="O20" i="3"/>
  <c r="K20" i="3"/>
  <c r="W16" i="3"/>
  <c r="S16" i="3"/>
  <c r="O16" i="3"/>
  <c r="K16" i="3"/>
  <c r="W8" i="3"/>
  <c r="S8" i="3"/>
  <c r="O8" i="3"/>
  <c r="K8" i="3"/>
  <c r="W18" i="3"/>
  <c r="S18" i="3"/>
  <c r="O18" i="3"/>
  <c r="K18" i="3"/>
  <c r="W15" i="3"/>
  <c r="S15" i="3"/>
  <c r="O15" i="3"/>
  <c r="K15" i="3"/>
  <c r="W7" i="3"/>
  <c r="S7" i="3"/>
  <c r="O7" i="3"/>
  <c r="K7" i="3"/>
  <c r="W10" i="3"/>
  <c r="S10" i="3"/>
  <c r="O10" i="3"/>
  <c r="K10" i="3"/>
  <c r="W21" i="3"/>
  <c r="S21" i="3"/>
  <c r="O21" i="3"/>
  <c r="K21" i="3"/>
  <c r="W11" i="3"/>
  <c r="S11" i="3"/>
  <c r="O11" i="3"/>
  <c r="K11" i="3"/>
  <c r="X11" i="3" s="1"/>
  <c r="W13" i="3"/>
  <c r="S13" i="3"/>
  <c r="O13" i="3"/>
  <c r="K13" i="3"/>
  <c r="W9" i="2"/>
  <c r="S9" i="2"/>
  <c r="O9" i="2"/>
  <c r="K9" i="2"/>
  <c r="W12" i="2"/>
  <c r="S12" i="2"/>
  <c r="O12" i="2"/>
  <c r="K12" i="2"/>
  <c r="W14" i="2"/>
  <c r="S14" i="2"/>
  <c r="O14" i="2"/>
  <c r="K14" i="2"/>
  <c r="W13" i="2"/>
  <c r="S13" i="2"/>
  <c r="O13" i="2"/>
  <c r="K13" i="2"/>
  <c r="W11" i="2"/>
  <c r="S11" i="2"/>
  <c r="O11" i="2"/>
  <c r="K11" i="2"/>
  <c r="W8" i="2"/>
  <c r="S8" i="2"/>
  <c r="O8" i="2"/>
  <c r="K8" i="2"/>
  <c r="W10" i="2"/>
  <c r="S10" i="2"/>
  <c r="O10" i="2"/>
  <c r="K10" i="2"/>
  <c r="W7" i="2"/>
  <c r="S7" i="2"/>
  <c r="O7" i="2"/>
  <c r="K7" i="2"/>
  <c r="W9" i="1"/>
  <c r="S9" i="1"/>
  <c r="O9" i="1"/>
  <c r="K9" i="1"/>
  <c r="X9" i="1" s="1"/>
  <c r="W14" i="1"/>
  <c r="S14" i="1"/>
  <c r="O14" i="1"/>
  <c r="K14" i="1"/>
  <c r="W13" i="1"/>
  <c r="S13" i="1"/>
  <c r="O13" i="1"/>
  <c r="K13" i="1"/>
  <c r="W12" i="1"/>
  <c r="X12" i="1" s="1"/>
  <c r="S12" i="1"/>
  <c r="O12" i="1"/>
  <c r="K12" i="1"/>
  <c r="W10" i="1"/>
  <c r="S10" i="1"/>
  <c r="O10" i="1"/>
  <c r="K10" i="1"/>
  <c r="W8" i="1"/>
  <c r="X8" i="1" s="1"/>
  <c r="S8" i="1"/>
  <c r="O8" i="1"/>
  <c r="K8" i="1"/>
  <c r="W7" i="1"/>
  <c r="S7" i="1"/>
  <c r="O7" i="1"/>
  <c r="K7" i="1"/>
  <c r="W11" i="1"/>
  <c r="S11" i="1"/>
  <c r="O11" i="1"/>
  <c r="K11" i="1"/>
  <c r="X21" i="3" l="1"/>
  <c r="X13" i="2"/>
  <c r="X18" i="3"/>
  <c r="AF14" i="6"/>
  <c r="AF8" i="6"/>
  <c r="AF11" i="6"/>
  <c r="AF9" i="6"/>
  <c r="AF7" i="6"/>
  <c r="AF10" i="6"/>
  <c r="AF13" i="6"/>
  <c r="X11" i="1"/>
  <c r="X14" i="1"/>
  <c r="X13" i="1"/>
  <c r="X10" i="1"/>
  <c r="X7" i="1"/>
  <c r="X10" i="2"/>
  <c r="X7" i="2"/>
  <c r="X8" i="2"/>
  <c r="X20" i="3"/>
  <c r="X17" i="3"/>
  <c r="X8" i="3"/>
  <c r="X19" i="3"/>
  <c r="X12" i="3"/>
  <c r="X14" i="3"/>
  <c r="X16" i="3"/>
  <c r="X15" i="3"/>
  <c r="X9" i="3"/>
  <c r="X7" i="3"/>
  <c r="X10" i="3"/>
  <c r="X13" i="3"/>
  <c r="X7" i="8"/>
  <c r="X9" i="8"/>
  <c r="X11" i="8"/>
  <c r="X10" i="8"/>
  <c r="X7" i="4"/>
  <c r="X10" i="4"/>
  <c r="X8" i="8"/>
  <c r="X13" i="4"/>
  <c r="X8" i="4"/>
  <c r="X12" i="4"/>
  <c r="X11" i="4"/>
  <c r="X9" i="4"/>
  <c r="X11" i="2"/>
  <c r="X9" i="2"/>
  <c r="X12" i="2"/>
  <c r="X14" i="2"/>
</calcChain>
</file>

<file path=xl/sharedStrings.xml><?xml version="1.0" encoding="utf-8"?>
<sst xmlns="http://schemas.openxmlformats.org/spreadsheetml/2006/main" count="519" uniqueCount="134">
  <si>
    <t>Vánoční vločka</t>
  </si>
  <si>
    <t>14.12.2025</t>
  </si>
  <si>
    <t>Mini vločky</t>
  </si>
  <si>
    <t>přihlášeno po uzávěrce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</si>
  <si>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</si>
  <si>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</si>
  <si>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</si>
  <si>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</si>
  <si>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</si>
  <si>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</si>
  <si>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</si>
  <si>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</si>
  <si>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</si>
  <si>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</si>
  <si>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</si>
  <si>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</si>
  <si>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</si>
  <si>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</si>
  <si>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</si>
  <si>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pozn</t>
  </si>
  <si>
    <t>lékařská prohlídka</t>
  </si>
  <si>
    <t>Grafová Marika</t>
  </si>
  <si>
    <t>GK Vítkovice</t>
  </si>
  <si>
    <t>Grmelová</t>
  </si>
  <si>
    <t>ano</t>
  </si>
  <si>
    <t>Košarišťanová Aneta</t>
  </si>
  <si>
    <t>ne</t>
  </si>
  <si>
    <t>Padušáková Thea</t>
  </si>
  <si>
    <t>Popelková Eliška</t>
  </si>
  <si>
    <t>kolektiv trenérů</t>
  </si>
  <si>
    <t>Lišková Julie</t>
  </si>
  <si>
    <t>Učňová Zuzana</t>
  </si>
  <si>
    <t>Pýchová Amálie Eleonora</t>
  </si>
  <si>
    <t>Novobilská Ema</t>
  </si>
  <si>
    <t>2.12.2025 21:43</t>
  </si>
  <si>
    <t>Malé vločky</t>
  </si>
  <si>
    <t>Hájková, Lišková</t>
  </si>
  <si>
    <t>Křižoščaková Stella</t>
  </si>
  <si>
    <t>Mlynářová</t>
  </si>
  <si>
    <t>Vinklerová Vivien</t>
  </si>
  <si>
    <t>Rudinská Zara</t>
  </si>
  <si>
    <t>Buryová, Friedrichová</t>
  </si>
  <si>
    <t>Noworytová Karin</t>
  </si>
  <si>
    <t>Fialová Marie</t>
  </si>
  <si>
    <t>Štěpandová, Nykodymová</t>
  </si>
  <si>
    <t>Bučková Liliana</t>
  </si>
  <si>
    <t>T.J. Sokol Moravská Ostrava 1</t>
  </si>
  <si>
    <t>Olšarová, Kisza, Macíčková</t>
  </si>
  <si>
    <t>Volková Barbora</t>
  </si>
  <si>
    <t>TJ VOKD Ostrava-Poruba</t>
  </si>
  <si>
    <t>Šindlerová Zorka</t>
  </si>
  <si>
    <t>Holbergová, Galusová</t>
  </si>
  <si>
    <t>Sněhové vločky</t>
  </si>
  <si>
    <t>Cigánová Viktorie</t>
  </si>
  <si>
    <t>Černíková Lillien</t>
  </si>
  <si>
    <t>Padušáková Beáta</t>
  </si>
  <si>
    <t>Adamíková</t>
  </si>
  <si>
    <t>Urbancová Anita</t>
  </si>
  <si>
    <t>Bernátová Julie</t>
  </si>
  <si>
    <t>Miková Tereza</t>
  </si>
  <si>
    <t>Mináriková Emma</t>
  </si>
  <si>
    <t>Prouzová Adéla</t>
  </si>
  <si>
    <t>Richtarová Barbora</t>
  </si>
  <si>
    <t>Richtarová Kateřina</t>
  </si>
  <si>
    <t>Suchá Ema</t>
  </si>
  <si>
    <t>Urbancová Amálie</t>
  </si>
  <si>
    <t>Skřišovská Lilyen</t>
  </si>
  <si>
    <t>Poloková Vendula</t>
  </si>
  <si>
    <t>TJ Praděd Bruntál</t>
  </si>
  <si>
    <t>Gabriela Komendová</t>
  </si>
  <si>
    <t>Krumplovičová Miriam</t>
  </si>
  <si>
    <t>Ledové vločky</t>
  </si>
  <si>
    <t>Fazekašová Liana</t>
  </si>
  <si>
    <t>Ježíková Daria</t>
  </si>
  <si>
    <t>Vašňovská Lea</t>
  </si>
  <si>
    <t>Walecká Nina</t>
  </si>
  <si>
    <t>Metznerová Mia</t>
  </si>
  <si>
    <t>Potočková Anna</t>
  </si>
  <si>
    <t>Slováková Terezie</t>
  </si>
  <si>
    <t>Minariková Viktorie</t>
  </si>
  <si>
    <t>Komendová</t>
  </si>
  <si>
    <t>Holubová Anna</t>
  </si>
  <si>
    <t>Čechová, Tabachová</t>
  </si>
  <si>
    <t>Ihnatiuk Halyna</t>
  </si>
  <si>
    <t>Kratinová Tereza</t>
  </si>
  <si>
    <t>Krumplovičová Hana</t>
  </si>
  <si>
    <t>Juniorky a ženy C</t>
  </si>
  <si>
    <t>Hlávková Nela</t>
  </si>
  <si>
    <t>Grmelová, Hájková, Lišková</t>
  </si>
  <si>
    <t>Nevosadová Barbora</t>
  </si>
  <si>
    <t>Hubyčová Valerie</t>
  </si>
  <si>
    <t>Orliczková, Smolecová</t>
  </si>
  <si>
    <t>Sněhuláci</t>
  </si>
  <si>
    <t>kůň</t>
  </si>
  <si>
    <t>kruhy</t>
  </si>
  <si>
    <t>hrazda</t>
  </si>
  <si>
    <t>Běleš Alexej</t>
  </si>
  <si>
    <t>Kopec, Staufčík D., Staufčík J.</t>
  </si>
  <si>
    <t>4.12.2025 21:47</t>
  </si>
  <si>
    <t>Mintěl Mateo</t>
  </si>
  <si>
    <t>kolektiv trenérů - školička</t>
  </si>
  <si>
    <t>Mohyla Vítězslav</t>
  </si>
  <si>
    <t>Staufčíkovi</t>
  </si>
  <si>
    <t>Červenka Filip</t>
  </si>
  <si>
    <t>Kopec, Staufčík David, Staufčík Jiří</t>
  </si>
  <si>
    <t>Číž Viktor</t>
  </si>
  <si>
    <t>Piech Kryštof</t>
  </si>
  <si>
    <t>Odehnal Filip</t>
  </si>
  <si>
    <t>SGD Opava</t>
  </si>
  <si>
    <t>Špičková</t>
  </si>
  <si>
    <t>10.12.2025 21:08</t>
  </si>
  <si>
    <t>Pelka Tomáš</t>
  </si>
  <si>
    <t>Ledové vločky 2017</t>
  </si>
  <si>
    <t>Rozhodčí</t>
  </si>
  <si>
    <t>poznámka</t>
  </si>
  <si>
    <t>oddil</t>
  </si>
  <si>
    <t>kvalifikace</t>
  </si>
  <si>
    <t>Kisza Tomáš</t>
  </si>
  <si>
    <t>Poznámky</t>
  </si>
  <si>
    <t>lavička</t>
  </si>
  <si>
    <t>1.</t>
  </si>
  <si>
    <t>2.</t>
  </si>
  <si>
    <t>5.</t>
  </si>
  <si>
    <t>9.</t>
  </si>
  <si>
    <t>7.</t>
  </si>
  <si>
    <t>3.</t>
  </si>
  <si>
    <t>4.</t>
  </si>
  <si>
    <t>6.</t>
  </si>
  <si>
    <t>8.</t>
  </si>
  <si>
    <t>10.</t>
  </si>
  <si>
    <t>11.</t>
  </si>
  <si>
    <t>12.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</si>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</sst>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"/>
  <sheetViews>
    <sheetView topLeftCell="A2" workbookViewId="0">
      <selection activeCell="AA12" sqref="AA12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2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119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 s="6" t="s">
        <v>120</v>
      </c>
      <c r="B7">
        <v>370845</v>
      </c>
      <c r="C7">
        <v>7791</v>
      </c>
      <c r="D7" t="s">
        <v>25</v>
      </c>
      <c r="E7">
        <v>2021</v>
      </c>
      <c r="F7" t="s">
        <v>22</v>
      </c>
      <c r="G7" t="s">
        <v>23</v>
      </c>
      <c r="H7">
        <v>0</v>
      </c>
      <c r="I7" s="3">
        <v>0</v>
      </c>
      <c r="J7" s="3">
        <v>0</v>
      </c>
      <c r="K7" s="4">
        <f t="shared" ref="K7:K14" si="0">H7+I7-J7</f>
        <v>0</v>
      </c>
      <c r="L7" s="3">
        <v>0</v>
      </c>
      <c r="M7" s="3">
        <v>0</v>
      </c>
      <c r="N7" s="3">
        <v>0</v>
      </c>
      <c r="O7" s="4">
        <f t="shared" ref="O7:O14" si="1">L7+M7-N7</f>
        <v>0</v>
      </c>
      <c r="P7" s="3">
        <v>2.5</v>
      </c>
      <c r="Q7" s="3">
        <v>8.1</v>
      </c>
      <c r="R7" s="3">
        <v>0</v>
      </c>
      <c r="S7" s="4">
        <f t="shared" ref="S7:S14" si="2">P7+Q7-R7</f>
        <v>10.6</v>
      </c>
      <c r="T7" s="3">
        <v>2</v>
      </c>
      <c r="U7" s="3">
        <v>8</v>
      </c>
      <c r="V7" s="3">
        <v>0</v>
      </c>
      <c r="W7" s="4">
        <f t="shared" ref="W7:W14" si="3">T7+U7-V7</f>
        <v>10</v>
      </c>
      <c r="X7" s="3">
        <f t="shared" ref="X7:X14" si="4">K7+O7+S7+W7</f>
        <v>20.6</v>
      </c>
      <c r="Y7" s="4"/>
      <c r="AA7" t="s">
        <v>24</v>
      </c>
    </row>
    <row r="8" spans="1:28" x14ac:dyDescent="0.35">
      <c r="A8" s="6" t="s">
        <v>121</v>
      </c>
      <c r="B8">
        <v>398995</v>
      </c>
      <c r="C8">
        <v>7791</v>
      </c>
      <c r="D8" t="s">
        <v>27</v>
      </c>
      <c r="E8">
        <v>2021</v>
      </c>
      <c r="F8" t="s">
        <v>22</v>
      </c>
      <c r="G8" t="s">
        <v>23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2.5</v>
      </c>
      <c r="Q8" s="3">
        <v>8.25</v>
      </c>
      <c r="R8" s="3">
        <v>0</v>
      </c>
      <c r="S8" s="4">
        <f t="shared" si="2"/>
        <v>10.75</v>
      </c>
      <c r="T8" s="3">
        <v>2</v>
      </c>
      <c r="U8" s="3">
        <v>7.75</v>
      </c>
      <c r="V8" s="3">
        <v>0</v>
      </c>
      <c r="W8" s="4">
        <f t="shared" si="3"/>
        <v>9.75</v>
      </c>
      <c r="X8" s="3">
        <f t="shared" si="4"/>
        <v>20.5</v>
      </c>
      <c r="Y8" s="4"/>
      <c r="AA8" s="8" t="s">
        <v>24</v>
      </c>
    </row>
    <row r="9" spans="1:28" x14ac:dyDescent="0.35">
      <c r="A9" s="6" t="s">
        <v>125</v>
      </c>
      <c r="B9">
        <v>128387</v>
      </c>
      <c r="C9">
        <v>7791</v>
      </c>
      <c r="D9" t="s">
        <v>33</v>
      </c>
      <c r="E9">
        <v>2021</v>
      </c>
      <c r="F9" t="s">
        <v>22</v>
      </c>
      <c r="G9" t="s">
        <v>23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2.5</v>
      </c>
      <c r="Q9" s="3">
        <v>8.15</v>
      </c>
      <c r="R9" s="3">
        <v>0</v>
      </c>
      <c r="S9" s="4">
        <f t="shared" si="2"/>
        <v>10.65</v>
      </c>
      <c r="T9" s="3">
        <v>2</v>
      </c>
      <c r="U9" s="3">
        <v>7.55</v>
      </c>
      <c r="V9" s="3">
        <v>0</v>
      </c>
      <c r="W9" s="4">
        <f t="shared" si="3"/>
        <v>9.5500000000000007</v>
      </c>
      <c r="X9" s="3">
        <f t="shared" si="4"/>
        <v>20.200000000000003</v>
      </c>
      <c r="Y9" s="4"/>
      <c r="AA9" t="s">
        <v>24</v>
      </c>
    </row>
    <row r="10" spans="1:28" x14ac:dyDescent="0.35">
      <c r="A10" s="6" t="s">
        <v>126</v>
      </c>
      <c r="B10">
        <v>803203</v>
      </c>
      <c r="C10">
        <v>7791</v>
      </c>
      <c r="D10" t="s">
        <v>28</v>
      </c>
      <c r="E10">
        <v>2021</v>
      </c>
      <c r="F10" t="s">
        <v>22</v>
      </c>
      <c r="G10" t="s">
        <v>29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2.5</v>
      </c>
      <c r="Q10" s="3">
        <v>8.1</v>
      </c>
      <c r="R10" s="3">
        <v>0</v>
      </c>
      <c r="S10" s="4">
        <f t="shared" si="2"/>
        <v>10.6</v>
      </c>
      <c r="T10" s="3">
        <v>1.5</v>
      </c>
      <c r="U10" s="3">
        <v>7.5</v>
      </c>
      <c r="V10" s="3">
        <v>0</v>
      </c>
      <c r="W10" s="4">
        <f t="shared" si="3"/>
        <v>9</v>
      </c>
      <c r="X10" s="3">
        <f t="shared" si="4"/>
        <v>19.600000000000001</v>
      </c>
      <c r="Y10" s="4"/>
      <c r="AA10" s="8" t="s">
        <v>24</v>
      </c>
    </row>
    <row r="11" spans="1:28" x14ac:dyDescent="0.35">
      <c r="A11" s="6" t="s">
        <v>122</v>
      </c>
      <c r="B11">
        <v>417398</v>
      </c>
      <c r="C11">
        <v>7791</v>
      </c>
      <c r="D11" t="s">
        <v>21</v>
      </c>
      <c r="E11">
        <v>2021</v>
      </c>
      <c r="F11" t="s">
        <v>22</v>
      </c>
      <c r="G11" t="s">
        <v>23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2.5</v>
      </c>
      <c r="Q11" s="3">
        <v>7.8</v>
      </c>
      <c r="R11" s="3">
        <v>0</v>
      </c>
      <c r="S11" s="4">
        <f t="shared" si="2"/>
        <v>10.3</v>
      </c>
      <c r="T11" s="3">
        <v>2</v>
      </c>
      <c r="U11" s="3">
        <v>7.2</v>
      </c>
      <c r="V11" s="3">
        <v>0</v>
      </c>
      <c r="W11" s="4">
        <f t="shared" si="3"/>
        <v>9.1999999999999993</v>
      </c>
      <c r="X11" s="3">
        <f t="shared" si="4"/>
        <v>19.5</v>
      </c>
      <c r="Y11" s="4"/>
      <c r="AA11" s="8" t="s">
        <v>24</v>
      </c>
    </row>
    <row r="12" spans="1:28" x14ac:dyDescent="0.35">
      <c r="A12" s="6" t="s">
        <v>127</v>
      </c>
      <c r="B12">
        <v>418416</v>
      </c>
      <c r="C12">
        <v>7791</v>
      </c>
      <c r="D12" t="s">
        <v>30</v>
      </c>
      <c r="E12">
        <v>2021</v>
      </c>
      <c r="F12" t="s">
        <v>22</v>
      </c>
      <c r="G12" t="s">
        <v>29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2.5</v>
      </c>
      <c r="Q12" s="3">
        <v>7.7</v>
      </c>
      <c r="R12" s="3">
        <v>0</v>
      </c>
      <c r="S12" s="4">
        <f t="shared" si="2"/>
        <v>10.199999999999999</v>
      </c>
      <c r="T12" s="3">
        <v>2</v>
      </c>
      <c r="U12" s="3">
        <v>7.2</v>
      </c>
      <c r="V12" s="3">
        <v>0</v>
      </c>
      <c r="W12" s="4">
        <f t="shared" si="3"/>
        <v>9.1999999999999993</v>
      </c>
      <c r="X12" s="3">
        <f t="shared" si="4"/>
        <v>19.399999999999999</v>
      </c>
      <c r="Y12" s="4"/>
      <c r="AA12" t="s">
        <v>26</v>
      </c>
    </row>
    <row r="13" spans="1:28" x14ac:dyDescent="0.35">
      <c r="A13" s="6" t="s">
        <v>124</v>
      </c>
      <c r="B13">
        <v>457629</v>
      </c>
      <c r="C13">
        <v>7791</v>
      </c>
      <c r="D13" t="s">
        <v>31</v>
      </c>
      <c r="E13">
        <v>2021</v>
      </c>
      <c r="F13" t="s">
        <v>22</v>
      </c>
      <c r="G13" t="s">
        <v>29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2.5</v>
      </c>
      <c r="Q13" s="3">
        <v>6.25</v>
      </c>
      <c r="R13" s="3">
        <v>0</v>
      </c>
      <c r="S13" s="4">
        <f t="shared" si="2"/>
        <v>8.75</v>
      </c>
      <c r="T13" s="3">
        <v>1.5</v>
      </c>
      <c r="U13" s="3">
        <v>6.15</v>
      </c>
      <c r="V13" s="3">
        <v>0</v>
      </c>
      <c r="W13" s="4">
        <f t="shared" si="3"/>
        <v>7.65</v>
      </c>
      <c r="X13" s="3">
        <f t="shared" si="4"/>
        <v>16.399999999999999</v>
      </c>
      <c r="Y13" s="4"/>
      <c r="AA13" t="s">
        <v>26</v>
      </c>
    </row>
    <row r="14" spans="1:28" x14ac:dyDescent="0.35">
      <c r="A14" s="6" t="s">
        <v>128</v>
      </c>
      <c r="B14">
        <v>653995</v>
      </c>
      <c r="C14">
        <v>7791</v>
      </c>
      <c r="D14" t="s">
        <v>32</v>
      </c>
      <c r="E14">
        <v>2021</v>
      </c>
      <c r="F14" t="s">
        <v>22</v>
      </c>
      <c r="G14" t="s">
        <v>29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2.5</v>
      </c>
      <c r="Q14" s="3">
        <v>6.2</v>
      </c>
      <c r="R14" s="3">
        <v>0</v>
      </c>
      <c r="S14" s="4">
        <f t="shared" si="2"/>
        <v>8.6999999999999993</v>
      </c>
      <c r="T14" s="3">
        <v>1.5</v>
      </c>
      <c r="U14" s="3">
        <v>6.05</v>
      </c>
      <c r="V14" s="3">
        <v>0</v>
      </c>
      <c r="W14" s="4">
        <f t="shared" si="3"/>
        <v>7.55</v>
      </c>
      <c r="X14" s="3">
        <f t="shared" si="4"/>
        <v>16.25</v>
      </c>
      <c r="Y14" s="4"/>
      <c r="Z14" t="s">
        <v>34</v>
      </c>
      <c r="AA14" t="s">
        <v>26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X14">
    <sortCondition descending="1" ref="X7:X14"/>
  </sortState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"/>
  <sheetViews>
    <sheetView topLeftCell="D1" workbookViewId="0">
      <selection activeCell="AB16" sqref="AB16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35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119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 s="6" t="s">
        <v>120</v>
      </c>
      <c r="B7">
        <v>356172</v>
      </c>
      <c r="C7">
        <v>7791</v>
      </c>
      <c r="D7" t="s">
        <v>37</v>
      </c>
      <c r="E7">
        <v>2020</v>
      </c>
      <c r="F7" t="s">
        <v>22</v>
      </c>
      <c r="G7" t="s">
        <v>38</v>
      </c>
      <c r="H7">
        <v>0</v>
      </c>
      <c r="I7" s="3">
        <v>0</v>
      </c>
      <c r="J7" s="3">
        <v>0</v>
      </c>
      <c r="K7" s="4">
        <f t="shared" ref="K7:K14" si="0">H7+I7-J7</f>
        <v>0</v>
      </c>
      <c r="L7" s="3">
        <v>0</v>
      </c>
      <c r="M7" s="3">
        <v>0</v>
      </c>
      <c r="N7" s="3">
        <v>0</v>
      </c>
      <c r="O7" s="4">
        <f t="shared" ref="O7:O14" si="1">L7+M7-N7</f>
        <v>0</v>
      </c>
      <c r="P7" s="3">
        <v>2.5</v>
      </c>
      <c r="Q7" s="3">
        <v>9.4499999999999993</v>
      </c>
      <c r="R7" s="3">
        <v>0</v>
      </c>
      <c r="S7" s="4">
        <f t="shared" ref="S7:S14" si="2">P7+Q7-R7</f>
        <v>11.95</v>
      </c>
      <c r="T7" s="3">
        <v>2</v>
      </c>
      <c r="U7" s="3">
        <v>8.9</v>
      </c>
      <c r="V7" s="3">
        <v>0</v>
      </c>
      <c r="W7" s="4">
        <f t="shared" ref="W7:W14" si="3">T7+U7-V7</f>
        <v>10.9</v>
      </c>
      <c r="X7" s="3">
        <f t="shared" ref="X7:X14" si="4">K7+O7+S7+W7</f>
        <v>22.85</v>
      </c>
      <c r="Y7" s="4"/>
      <c r="AA7" t="s">
        <v>24</v>
      </c>
    </row>
    <row r="8" spans="1:28" x14ac:dyDescent="0.35">
      <c r="A8" s="6" t="s">
        <v>121</v>
      </c>
      <c r="B8">
        <v>669204</v>
      </c>
      <c r="C8">
        <v>7791</v>
      </c>
      <c r="D8" t="s">
        <v>40</v>
      </c>
      <c r="E8">
        <v>2020</v>
      </c>
      <c r="F8" t="s">
        <v>22</v>
      </c>
      <c r="G8" t="s">
        <v>41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2.5</v>
      </c>
      <c r="Q8" s="3">
        <v>9.1999999999999993</v>
      </c>
      <c r="R8" s="3">
        <v>0</v>
      </c>
      <c r="S8" s="4">
        <f t="shared" si="2"/>
        <v>11.7</v>
      </c>
      <c r="T8" s="3">
        <v>2</v>
      </c>
      <c r="U8" s="3">
        <v>8.65</v>
      </c>
      <c r="V8" s="3">
        <v>0</v>
      </c>
      <c r="W8" s="4">
        <f t="shared" si="3"/>
        <v>10.65</v>
      </c>
      <c r="X8" s="3">
        <f t="shared" si="4"/>
        <v>22.35</v>
      </c>
      <c r="Y8" s="4"/>
      <c r="AA8" s="8" t="s">
        <v>24</v>
      </c>
    </row>
    <row r="9" spans="1:28" x14ac:dyDescent="0.35">
      <c r="A9" s="6" t="s">
        <v>125</v>
      </c>
      <c r="B9">
        <v>889562</v>
      </c>
      <c r="C9">
        <v>7791</v>
      </c>
      <c r="D9" t="s">
        <v>50</v>
      </c>
      <c r="E9">
        <v>2020</v>
      </c>
      <c r="F9" t="s">
        <v>49</v>
      </c>
      <c r="G9" t="s">
        <v>51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2.5</v>
      </c>
      <c r="Q9" s="3">
        <v>8.85</v>
      </c>
      <c r="R9" s="3">
        <v>0</v>
      </c>
      <c r="S9" s="4">
        <f t="shared" si="2"/>
        <v>11.35</v>
      </c>
      <c r="T9" s="3">
        <v>2</v>
      </c>
      <c r="U9" s="3">
        <v>8.25</v>
      </c>
      <c r="V9" s="3">
        <v>0</v>
      </c>
      <c r="W9" s="4">
        <f t="shared" si="3"/>
        <v>10.25</v>
      </c>
      <c r="X9" s="3">
        <f t="shared" si="4"/>
        <v>21.6</v>
      </c>
      <c r="Y9" s="4"/>
      <c r="AA9" t="s">
        <v>24</v>
      </c>
    </row>
    <row r="10" spans="1:28" x14ac:dyDescent="0.35">
      <c r="A10" s="6" t="s">
        <v>126</v>
      </c>
      <c r="B10">
        <v>212949</v>
      </c>
      <c r="C10">
        <v>7791</v>
      </c>
      <c r="D10" t="s">
        <v>39</v>
      </c>
      <c r="E10">
        <v>2020</v>
      </c>
      <c r="F10" t="s">
        <v>22</v>
      </c>
      <c r="G10" t="s">
        <v>36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2.5</v>
      </c>
      <c r="Q10" s="3">
        <v>8.8000000000000007</v>
      </c>
      <c r="R10" s="3">
        <v>0</v>
      </c>
      <c r="S10" s="4">
        <f t="shared" si="2"/>
        <v>11.3</v>
      </c>
      <c r="T10" s="3">
        <v>2</v>
      </c>
      <c r="U10" s="3">
        <v>8.25</v>
      </c>
      <c r="V10" s="3">
        <v>0</v>
      </c>
      <c r="W10" s="4">
        <f t="shared" si="3"/>
        <v>10.25</v>
      </c>
      <c r="X10" s="3">
        <f t="shared" si="4"/>
        <v>21.55</v>
      </c>
      <c r="Y10" s="4"/>
      <c r="AA10" s="8" t="s">
        <v>24</v>
      </c>
    </row>
    <row r="11" spans="1:28" x14ac:dyDescent="0.35">
      <c r="A11" s="6" t="s">
        <v>122</v>
      </c>
      <c r="B11">
        <v>408778</v>
      </c>
      <c r="C11">
        <v>7791</v>
      </c>
      <c r="D11" t="s">
        <v>42</v>
      </c>
      <c r="E11">
        <v>2020</v>
      </c>
      <c r="F11" t="s">
        <v>22</v>
      </c>
      <c r="G11" t="s">
        <v>29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2.5</v>
      </c>
      <c r="Q11" s="3">
        <v>8.1999999999999993</v>
      </c>
      <c r="R11" s="3">
        <v>0</v>
      </c>
      <c r="S11" s="4">
        <f t="shared" si="2"/>
        <v>10.7</v>
      </c>
      <c r="T11" s="3">
        <v>1.5</v>
      </c>
      <c r="U11" s="3">
        <v>7.3</v>
      </c>
      <c r="V11" s="3">
        <v>0</v>
      </c>
      <c r="W11" s="4">
        <f t="shared" si="3"/>
        <v>8.8000000000000007</v>
      </c>
      <c r="X11" s="3">
        <f t="shared" si="4"/>
        <v>19.5</v>
      </c>
      <c r="Y11" s="4"/>
      <c r="AA11" t="s">
        <v>26</v>
      </c>
    </row>
    <row r="12" spans="1:28" x14ac:dyDescent="0.35">
      <c r="A12" s="6" t="s">
        <v>127</v>
      </c>
      <c r="B12">
        <v>855140</v>
      </c>
      <c r="C12">
        <v>4142</v>
      </c>
      <c r="D12" t="s">
        <v>48</v>
      </c>
      <c r="E12">
        <v>2020</v>
      </c>
      <c r="F12" t="s">
        <v>46</v>
      </c>
      <c r="G12" t="s">
        <v>47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</v>
      </c>
      <c r="Q12" s="3">
        <v>8.0500000000000007</v>
      </c>
      <c r="R12" s="3">
        <v>0.5</v>
      </c>
      <c r="S12" s="4">
        <f t="shared" si="2"/>
        <v>9.5500000000000007</v>
      </c>
      <c r="T12" s="3">
        <v>2</v>
      </c>
      <c r="U12" s="3">
        <v>7.75</v>
      </c>
      <c r="V12" s="3">
        <v>0</v>
      </c>
      <c r="W12" s="4">
        <f t="shared" si="3"/>
        <v>9.75</v>
      </c>
      <c r="X12" s="3">
        <f t="shared" si="4"/>
        <v>19.3</v>
      </c>
      <c r="Y12" s="4"/>
      <c r="AA12" t="s">
        <v>26</v>
      </c>
    </row>
    <row r="13" spans="1:28" x14ac:dyDescent="0.35">
      <c r="A13" s="6"/>
      <c r="B13">
        <v>901751</v>
      </c>
      <c r="C13">
        <v>4142</v>
      </c>
      <c r="D13" t="s">
        <v>43</v>
      </c>
      <c r="E13">
        <v>2020</v>
      </c>
      <c r="F13" t="s">
        <v>22</v>
      </c>
      <c r="G13" t="s">
        <v>44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0</v>
      </c>
      <c r="Q13" s="3">
        <v>0</v>
      </c>
      <c r="R13" s="3">
        <v>0</v>
      </c>
      <c r="S13" s="4">
        <f t="shared" si="2"/>
        <v>0</v>
      </c>
      <c r="T13" s="3">
        <v>0</v>
      </c>
      <c r="U13" s="3">
        <v>0</v>
      </c>
      <c r="V13" s="3">
        <v>0</v>
      </c>
      <c r="W13" s="4">
        <f t="shared" si="3"/>
        <v>0</v>
      </c>
      <c r="X13" s="3">
        <f t="shared" si="4"/>
        <v>0</v>
      </c>
      <c r="Y13" s="4"/>
      <c r="AA13" t="s">
        <v>26</v>
      </c>
    </row>
    <row r="14" spans="1:28" x14ac:dyDescent="0.35">
      <c r="A14" s="6"/>
      <c r="B14">
        <v>342074</v>
      </c>
      <c r="C14">
        <v>9381</v>
      </c>
      <c r="D14" t="s">
        <v>45</v>
      </c>
      <c r="E14">
        <v>2020</v>
      </c>
      <c r="F14" t="s">
        <v>46</v>
      </c>
      <c r="G14" t="s">
        <v>47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0</v>
      </c>
      <c r="Q14" s="3">
        <v>0</v>
      </c>
      <c r="R14" s="3">
        <v>0</v>
      </c>
      <c r="S14" s="4">
        <f t="shared" si="2"/>
        <v>0</v>
      </c>
      <c r="T14" s="3">
        <v>0</v>
      </c>
      <c r="U14" s="3">
        <v>0</v>
      </c>
      <c r="V14" s="3">
        <v>0</v>
      </c>
      <c r="W14" s="4">
        <f t="shared" si="3"/>
        <v>0</v>
      </c>
      <c r="X14" s="3">
        <f t="shared" si="4"/>
        <v>0</v>
      </c>
      <c r="Y14" s="4"/>
      <c r="AA14" t="s">
        <v>26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X14">
    <sortCondition descending="1" ref="X7:X14"/>
  </sortState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1"/>
  <sheetViews>
    <sheetView topLeftCell="G5" workbookViewId="0">
      <selection activeCell="Z19" sqref="Z19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52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 s="6" t="s">
        <v>120</v>
      </c>
      <c r="B7">
        <v>560598</v>
      </c>
      <c r="C7">
        <v>7791</v>
      </c>
      <c r="D7" t="s">
        <v>58</v>
      </c>
      <c r="E7">
        <v>2019</v>
      </c>
      <c r="F7" t="s">
        <v>22</v>
      </c>
      <c r="G7" t="s">
        <v>38</v>
      </c>
      <c r="H7">
        <v>0</v>
      </c>
      <c r="I7" s="3">
        <v>0</v>
      </c>
      <c r="J7" s="3">
        <v>0</v>
      </c>
      <c r="K7" s="4">
        <f t="shared" ref="K7:K21" si="0">H7+I7-J7</f>
        <v>0</v>
      </c>
      <c r="L7" s="3">
        <v>0</v>
      </c>
      <c r="M7" s="3">
        <v>0</v>
      </c>
      <c r="N7" s="3">
        <v>0</v>
      </c>
      <c r="O7" s="4">
        <f t="shared" ref="O7:O21" si="1">L7+M7-N7</f>
        <v>0</v>
      </c>
      <c r="P7" s="3">
        <v>2.4</v>
      </c>
      <c r="Q7" s="3">
        <v>9.1999999999999993</v>
      </c>
      <c r="R7" s="3">
        <v>0</v>
      </c>
      <c r="S7" s="4">
        <f t="shared" ref="S7:S21" si="2">P7+Q7-R7</f>
        <v>11.6</v>
      </c>
      <c r="T7" s="3">
        <v>2.5</v>
      </c>
      <c r="U7" s="3">
        <v>9.25</v>
      </c>
      <c r="V7" s="3">
        <v>0</v>
      </c>
      <c r="W7" s="4">
        <f t="shared" ref="W7:W16" si="3">T7+U7-V7</f>
        <v>11.75</v>
      </c>
      <c r="X7" s="3">
        <f t="shared" ref="X7:X21" si="4">K7+O7+S7+W7</f>
        <v>23.35</v>
      </c>
      <c r="Y7" s="4"/>
      <c r="AA7" t="s">
        <v>24</v>
      </c>
    </row>
    <row r="8" spans="1:28" x14ac:dyDescent="0.35">
      <c r="A8" s="6" t="s">
        <v>121</v>
      </c>
      <c r="B8">
        <v>135801</v>
      </c>
      <c r="C8">
        <v>7791</v>
      </c>
      <c r="D8" t="s">
        <v>61</v>
      </c>
      <c r="E8">
        <v>2019</v>
      </c>
      <c r="F8" t="s">
        <v>22</v>
      </c>
      <c r="G8" t="s">
        <v>38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2.4</v>
      </c>
      <c r="Q8" s="3">
        <v>8.8000000000000007</v>
      </c>
      <c r="R8" s="3">
        <v>0</v>
      </c>
      <c r="S8" s="4">
        <f t="shared" si="2"/>
        <v>11.200000000000001</v>
      </c>
      <c r="T8" s="3">
        <v>2.5</v>
      </c>
      <c r="U8" s="3">
        <v>9.3000000000000007</v>
      </c>
      <c r="V8" s="3">
        <v>0</v>
      </c>
      <c r="W8" s="4">
        <f t="shared" si="3"/>
        <v>11.8</v>
      </c>
      <c r="X8" s="3">
        <f t="shared" si="4"/>
        <v>23</v>
      </c>
      <c r="Y8" s="4"/>
      <c r="AA8" t="s">
        <v>24</v>
      </c>
    </row>
    <row r="9" spans="1:28" x14ac:dyDescent="0.35">
      <c r="A9" s="6" t="s">
        <v>125</v>
      </c>
      <c r="B9">
        <v>724653</v>
      </c>
      <c r="C9">
        <v>7791</v>
      </c>
      <c r="D9" t="s">
        <v>64</v>
      </c>
      <c r="E9">
        <v>2019</v>
      </c>
      <c r="F9" t="s">
        <v>22</v>
      </c>
      <c r="G9" t="s">
        <v>38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2.4</v>
      </c>
      <c r="Q9" s="3">
        <v>8.85</v>
      </c>
      <c r="R9" s="3">
        <v>0</v>
      </c>
      <c r="S9" s="4">
        <f t="shared" si="2"/>
        <v>11.25</v>
      </c>
      <c r="T9" s="3">
        <v>2.5</v>
      </c>
      <c r="U9" s="3">
        <v>9.1</v>
      </c>
      <c r="V9" s="3">
        <v>0</v>
      </c>
      <c r="W9" s="4">
        <f t="shared" si="3"/>
        <v>11.6</v>
      </c>
      <c r="X9" s="3">
        <f t="shared" si="4"/>
        <v>22.85</v>
      </c>
      <c r="Y9" s="4"/>
      <c r="AA9" t="s">
        <v>24</v>
      </c>
    </row>
    <row r="10" spans="1:28" x14ac:dyDescent="0.35">
      <c r="A10" s="6" t="s">
        <v>126</v>
      </c>
      <c r="B10">
        <v>717373</v>
      </c>
      <c r="C10">
        <v>7791</v>
      </c>
      <c r="D10" t="s">
        <v>57</v>
      </c>
      <c r="E10">
        <v>2019</v>
      </c>
      <c r="F10" t="s">
        <v>22</v>
      </c>
      <c r="G10" t="s">
        <v>41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2.4</v>
      </c>
      <c r="Q10" s="3">
        <v>8.35</v>
      </c>
      <c r="R10" s="3">
        <v>0</v>
      </c>
      <c r="S10" s="4">
        <f t="shared" si="2"/>
        <v>10.75</v>
      </c>
      <c r="T10" s="3">
        <v>2.4</v>
      </c>
      <c r="U10" s="3">
        <v>9.25</v>
      </c>
      <c r="V10" s="3">
        <v>0</v>
      </c>
      <c r="W10" s="4">
        <f t="shared" si="3"/>
        <v>11.65</v>
      </c>
      <c r="X10" s="3">
        <f t="shared" si="4"/>
        <v>22.4</v>
      </c>
      <c r="Y10" s="4"/>
      <c r="AA10" t="s">
        <v>24</v>
      </c>
    </row>
    <row r="11" spans="1:28" x14ac:dyDescent="0.35">
      <c r="A11" s="6" t="s">
        <v>122</v>
      </c>
      <c r="B11">
        <v>787103</v>
      </c>
      <c r="C11">
        <v>7791</v>
      </c>
      <c r="D11" t="s">
        <v>54</v>
      </c>
      <c r="E11">
        <v>2019</v>
      </c>
      <c r="F11" t="s">
        <v>22</v>
      </c>
      <c r="G11" t="s">
        <v>41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2.4</v>
      </c>
      <c r="Q11" s="3">
        <v>8.0500000000000007</v>
      </c>
      <c r="R11" s="3">
        <v>0</v>
      </c>
      <c r="S11" s="4">
        <f t="shared" si="2"/>
        <v>10.450000000000001</v>
      </c>
      <c r="T11" s="3">
        <v>2.4</v>
      </c>
      <c r="U11" s="3">
        <v>8.6999999999999993</v>
      </c>
      <c r="V11" s="3">
        <v>0</v>
      </c>
      <c r="W11" s="4">
        <f t="shared" si="3"/>
        <v>11.1</v>
      </c>
      <c r="X11" s="3">
        <f t="shared" si="4"/>
        <v>21.55</v>
      </c>
      <c r="Y11" s="4"/>
      <c r="AA11" t="s">
        <v>24</v>
      </c>
    </row>
    <row r="12" spans="1:28" x14ac:dyDescent="0.35">
      <c r="A12" s="6" t="s">
        <v>127</v>
      </c>
      <c r="B12">
        <v>652813</v>
      </c>
      <c r="C12">
        <v>7791</v>
      </c>
      <c r="D12" t="s">
        <v>66</v>
      </c>
      <c r="E12">
        <v>2019</v>
      </c>
      <c r="F12" t="s">
        <v>22</v>
      </c>
      <c r="G12" t="s">
        <v>44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2.4</v>
      </c>
      <c r="Q12" s="3">
        <v>7.75</v>
      </c>
      <c r="R12" s="3">
        <v>0</v>
      </c>
      <c r="S12" s="4">
        <f t="shared" si="2"/>
        <v>10.15</v>
      </c>
      <c r="T12" s="3">
        <v>2.4</v>
      </c>
      <c r="U12" s="3">
        <v>9</v>
      </c>
      <c r="V12" s="3">
        <v>0</v>
      </c>
      <c r="W12" s="4">
        <f t="shared" si="3"/>
        <v>11.4</v>
      </c>
      <c r="X12" s="3">
        <f t="shared" si="4"/>
        <v>21.55</v>
      </c>
      <c r="Y12" s="4"/>
      <c r="AA12" s="8" t="s">
        <v>24</v>
      </c>
    </row>
    <row r="13" spans="1:28" x14ac:dyDescent="0.35">
      <c r="A13" s="6" t="s">
        <v>124</v>
      </c>
      <c r="B13">
        <v>545349</v>
      </c>
      <c r="C13">
        <v>7791</v>
      </c>
      <c r="D13" t="s">
        <v>53</v>
      </c>
      <c r="E13">
        <v>2019</v>
      </c>
      <c r="F13" t="s">
        <v>22</v>
      </c>
      <c r="G13" t="s">
        <v>41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2.4</v>
      </c>
      <c r="Q13" s="3">
        <v>7.7</v>
      </c>
      <c r="R13" s="3">
        <v>0</v>
      </c>
      <c r="S13" s="4">
        <f t="shared" si="2"/>
        <v>10.1</v>
      </c>
      <c r="T13" s="3">
        <v>2.5</v>
      </c>
      <c r="U13" s="3">
        <v>8.5</v>
      </c>
      <c r="V13" s="3">
        <v>0</v>
      </c>
      <c r="W13" s="4">
        <f t="shared" si="3"/>
        <v>11</v>
      </c>
      <c r="X13" s="3">
        <f t="shared" si="4"/>
        <v>21.1</v>
      </c>
      <c r="Y13" s="4"/>
      <c r="AA13" s="8" t="s">
        <v>24</v>
      </c>
    </row>
    <row r="14" spans="1:28" x14ac:dyDescent="0.35">
      <c r="A14" s="6" t="s">
        <v>128</v>
      </c>
      <c r="B14">
        <v>565899</v>
      </c>
      <c r="C14">
        <v>7791</v>
      </c>
      <c r="D14" t="s">
        <v>65</v>
      </c>
      <c r="E14">
        <v>2019</v>
      </c>
      <c r="F14" t="s">
        <v>22</v>
      </c>
      <c r="G14" t="s">
        <v>36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2.4</v>
      </c>
      <c r="Q14" s="3">
        <v>7.15</v>
      </c>
      <c r="R14" s="3">
        <v>0</v>
      </c>
      <c r="S14" s="4">
        <f t="shared" si="2"/>
        <v>9.5500000000000007</v>
      </c>
      <c r="T14" s="3">
        <v>2.4</v>
      </c>
      <c r="U14" s="3">
        <v>8.9499999999999993</v>
      </c>
      <c r="V14" s="3">
        <v>0</v>
      </c>
      <c r="W14" s="4">
        <f t="shared" si="3"/>
        <v>11.35</v>
      </c>
      <c r="X14" s="3">
        <f t="shared" si="4"/>
        <v>20.9</v>
      </c>
      <c r="Y14" s="4"/>
      <c r="AA14" t="s">
        <v>24</v>
      </c>
    </row>
    <row r="15" spans="1:28" x14ac:dyDescent="0.35">
      <c r="A15" s="6" t="s">
        <v>123</v>
      </c>
      <c r="B15">
        <v>744036</v>
      </c>
      <c r="C15">
        <v>7791</v>
      </c>
      <c r="D15" t="s">
        <v>59</v>
      </c>
      <c r="E15">
        <v>2019</v>
      </c>
      <c r="F15" t="s">
        <v>22</v>
      </c>
      <c r="G15" t="s">
        <v>36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2.4</v>
      </c>
      <c r="Q15" s="3">
        <v>7.5</v>
      </c>
      <c r="R15" s="3">
        <v>0</v>
      </c>
      <c r="S15" s="4">
        <f t="shared" si="2"/>
        <v>9.9</v>
      </c>
      <c r="T15" s="3">
        <v>2.5</v>
      </c>
      <c r="U15" s="3">
        <v>8.25</v>
      </c>
      <c r="V15" s="3">
        <v>0</v>
      </c>
      <c r="W15" s="4">
        <f t="shared" si="3"/>
        <v>10.75</v>
      </c>
      <c r="X15" s="3">
        <f t="shared" si="4"/>
        <v>20.65</v>
      </c>
      <c r="Y15" s="4"/>
      <c r="AA15" t="s">
        <v>24</v>
      </c>
    </row>
    <row r="16" spans="1:28" x14ac:dyDescent="0.35">
      <c r="A16" s="6" t="s">
        <v>129</v>
      </c>
      <c r="B16">
        <v>454181</v>
      </c>
      <c r="C16">
        <v>7791</v>
      </c>
      <c r="D16" t="s">
        <v>62</v>
      </c>
      <c r="E16">
        <v>2019</v>
      </c>
      <c r="F16" t="s">
        <v>22</v>
      </c>
      <c r="G16" t="s">
        <v>36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2.4</v>
      </c>
      <c r="Q16" s="3">
        <v>7.55</v>
      </c>
      <c r="R16" s="3">
        <v>0</v>
      </c>
      <c r="S16" s="4">
        <f t="shared" si="2"/>
        <v>9.9499999999999993</v>
      </c>
      <c r="T16" s="3">
        <v>2.5</v>
      </c>
      <c r="U16" s="3">
        <v>8.15</v>
      </c>
      <c r="V16" s="3">
        <v>0</v>
      </c>
      <c r="W16" s="4">
        <f t="shared" si="3"/>
        <v>10.65</v>
      </c>
      <c r="X16" s="3">
        <f t="shared" si="4"/>
        <v>20.6</v>
      </c>
      <c r="Y16" s="4"/>
      <c r="AA16" t="s">
        <v>24</v>
      </c>
    </row>
    <row r="17" spans="1:27" x14ac:dyDescent="0.35">
      <c r="A17" s="6" t="s">
        <v>130</v>
      </c>
      <c r="B17">
        <v>986662</v>
      </c>
      <c r="C17">
        <v>7791</v>
      </c>
      <c r="D17" t="s">
        <v>70</v>
      </c>
      <c r="E17">
        <v>2019</v>
      </c>
      <c r="F17" t="s">
        <v>49</v>
      </c>
      <c r="G17" t="s">
        <v>51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2.4</v>
      </c>
      <c r="Q17" s="3">
        <v>7.1</v>
      </c>
      <c r="R17" s="3">
        <v>0</v>
      </c>
      <c r="S17" s="4">
        <f t="shared" si="2"/>
        <v>9.5</v>
      </c>
      <c r="T17" s="3">
        <v>2.5</v>
      </c>
      <c r="U17" s="3">
        <v>8.35</v>
      </c>
      <c r="V17" s="3">
        <v>0</v>
      </c>
      <c r="W17" s="4">
        <v>10.85</v>
      </c>
      <c r="X17" s="3">
        <f t="shared" si="4"/>
        <v>20.350000000000001</v>
      </c>
      <c r="Y17" s="4"/>
      <c r="AA17" t="s">
        <v>24</v>
      </c>
    </row>
    <row r="18" spans="1:27" x14ac:dyDescent="0.35">
      <c r="A18" s="6" t="s">
        <v>131</v>
      </c>
      <c r="B18">
        <v>974000</v>
      </c>
      <c r="C18">
        <v>7791</v>
      </c>
      <c r="D18" t="s">
        <v>60</v>
      </c>
      <c r="E18">
        <v>2019</v>
      </c>
      <c r="F18" t="s">
        <v>22</v>
      </c>
      <c r="G18" t="s">
        <v>36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2.4</v>
      </c>
      <c r="Q18" s="3">
        <v>7.8</v>
      </c>
      <c r="R18" s="3">
        <v>0</v>
      </c>
      <c r="S18" s="4">
        <f t="shared" si="2"/>
        <v>10.199999999999999</v>
      </c>
      <c r="T18" s="3">
        <v>2.5</v>
      </c>
      <c r="U18" s="3">
        <v>6.6</v>
      </c>
      <c r="V18" s="3">
        <v>0</v>
      </c>
      <c r="W18" s="4">
        <f>T18+U18-V18</f>
        <v>9.1</v>
      </c>
      <c r="X18" s="3">
        <f t="shared" si="4"/>
        <v>19.299999999999997</v>
      </c>
      <c r="Y18" s="4"/>
      <c r="AA18" t="s">
        <v>24</v>
      </c>
    </row>
    <row r="19" spans="1:27" x14ac:dyDescent="0.35">
      <c r="A19" s="6" t="s">
        <v>132</v>
      </c>
      <c r="B19">
        <v>725436</v>
      </c>
      <c r="C19">
        <v>7791</v>
      </c>
      <c r="D19" t="s">
        <v>67</v>
      </c>
      <c r="E19">
        <v>2019</v>
      </c>
      <c r="F19" t="s">
        <v>68</v>
      </c>
      <c r="G19" t="s">
        <v>69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1.8</v>
      </c>
      <c r="Q19" s="3">
        <v>6.15</v>
      </c>
      <c r="R19" s="3">
        <v>1</v>
      </c>
      <c r="S19" s="4">
        <f t="shared" si="2"/>
        <v>6.95</v>
      </c>
      <c r="T19" s="3">
        <v>2.5</v>
      </c>
      <c r="U19" s="3">
        <v>7.95</v>
      </c>
      <c r="V19" s="3">
        <v>0</v>
      </c>
      <c r="W19" s="4">
        <f>T19+U19-V19</f>
        <v>10.45</v>
      </c>
      <c r="X19" s="3">
        <f t="shared" si="4"/>
        <v>17.399999999999999</v>
      </c>
      <c r="Y19" s="4"/>
      <c r="AA19" t="s">
        <v>26</v>
      </c>
    </row>
    <row r="20" spans="1:27" x14ac:dyDescent="0.35">
      <c r="A20" s="6" t="s">
        <v>133</v>
      </c>
      <c r="B20">
        <v>844514</v>
      </c>
      <c r="C20">
        <v>6744</v>
      </c>
      <c r="D20" t="s">
        <v>63</v>
      </c>
      <c r="E20">
        <v>2019</v>
      </c>
      <c r="F20" t="s">
        <v>22</v>
      </c>
      <c r="G20" t="s">
        <v>36</v>
      </c>
      <c r="H20">
        <v>0</v>
      </c>
      <c r="I20" s="3">
        <v>0</v>
      </c>
      <c r="J20" s="3">
        <v>0</v>
      </c>
      <c r="K20" s="4">
        <f t="shared" si="0"/>
        <v>0</v>
      </c>
      <c r="L20" s="3">
        <v>0</v>
      </c>
      <c r="M20" s="3">
        <v>0</v>
      </c>
      <c r="N20" s="3">
        <v>0</v>
      </c>
      <c r="O20" s="4">
        <f t="shared" si="1"/>
        <v>0</v>
      </c>
      <c r="P20" s="3">
        <v>2.4</v>
      </c>
      <c r="Q20" s="3">
        <v>4.3499999999999996</v>
      </c>
      <c r="R20" s="3">
        <v>0</v>
      </c>
      <c r="S20" s="4">
        <f t="shared" si="2"/>
        <v>6.75</v>
      </c>
      <c r="T20" s="3">
        <v>2</v>
      </c>
      <c r="U20" s="3">
        <v>8.4</v>
      </c>
      <c r="V20" s="3">
        <v>0</v>
      </c>
      <c r="W20" s="4">
        <f>T20+U20-V20</f>
        <v>10.4</v>
      </c>
      <c r="X20" s="3">
        <f t="shared" si="4"/>
        <v>17.149999999999999</v>
      </c>
      <c r="Y20" s="4"/>
      <c r="AA20" t="s">
        <v>24</v>
      </c>
    </row>
    <row r="21" spans="1:27" x14ac:dyDescent="0.35">
      <c r="B21">
        <v>409305</v>
      </c>
      <c r="C21">
        <v>9381</v>
      </c>
      <c r="D21" t="s">
        <v>55</v>
      </c>
      <c r="E21">
        <v>2019</v>
      </c>
      <c r="F21" t="s">
        <v>22</v>
      </c>
      <c r="G21" t="s">
        <v>56</v>
      </c>
      <c r="H21">
        <v>0</v>
      </c>
      <c r="I21" s="3">
        <v>0</v>
      </c>
      <c r="J21" s="3">
        <v>0</v>
      </c>
      <c r="K21" s="4">
        <f t="shared" si="0"/>
        <v>0</v>
      </c>
      <c r="L21" s="3">
        <v>0</v>
      </c>
      <c r="M21" s="3">
        <v>0</v>
      </c>
      <c r="N21" s="3">
        <v>0</v>
      </c>
      <c r="O21" s="4">
        <f t="shared" si="1"/>
        <v>0</v>
      </c>
      <c r="P21" s="3">
        <v>0</v>
      </c>
      <c r="Q21" s="3">
        <v>0</v>
      </c>
      <c r="R21" s="3">
        <v>0</v>
      </c>
      <c r="S21" s="4">
        <f t="shared" si="2"/>
        <v>0</v>
      </c>
      <c r="T21" s="3">
        <v>0</v>
      </c>
      <c r="U21" s="3">
        <v>0</v>
      </c>
      <c r="V21" s="3">
        <v>0</v>
      </c>
      <c r="W21" s="4">
        <f>T21+U21-V21</f>
        <v>0</v>
      </c>
      <c r="X21" s="3">
        <f t="shared" si="4"/>
        <v>0</v>
      </c>
      <c r="Y21" s="4"/>
      <c r="AA21" t="s">
        <v>24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X21">
    <sortCondition descending="1" ref="X7:X21"/>
  </sortState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3"/>
  <sheetViews>
    <sheetView topLeftCell="D1" zoomScale="63" workbookViewId="0">
      <selection activeCell="F26" sqref="F26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71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 s="6" t="s">
        <v>120</v>
      </c>
      <c r="B7">
        <v>115295</v>
      </c>
      <c r="C7">
        <v>7791</v>
      </c>
      <c r="D7" t="s">
        <v>72</v>
      </c>
      <c r="E7">
        <v>2018</v>
      </c>
      <c r="F7" t="s">
        <v>22</v>
      </c>
      <c r="G7" t="s">
        <v>38</v>
      </c>
      <c r="H7">
        <v>0</v>
      </c>
      <c r="I7" s="3">
        <v>0</v>
      </c>
      <c r="J7" s="3">
        <v>0</v>
      </c>
      <c r="K7" s="4">
        <f t="shared" ref="K7:K13" si="0">H7+I7-J7</f>
        <v>0</v>
      </c>
      <c r="L7" s="3">
        <v>0</v>
      </c>
      <c r="M7" s="3">
        <v>0</v>
      </c>
      <c r="N7" s="3">
        <v>0</v>
      </c>
      <c r="O7" s="4">
        <f t="shared" ref="O7:O13" si="1">L7+M7-N7</f>
        <v>0</v>
      </c>
      <c r="P7" s="3">
        <v>2.5</v>
      </c>
      <c r="Q7" s="3">
        <v>8.85</v>
      </c>
      <c r="R7" s="3">
        <v>0</v>
      </c>
      <c r="S7" s="4">
        <f t="shared" ref="S7:S13" si="2">P7+Q7-R7</f>
        <v>11.35</v>
      </c>
      <c r="T7" s="3">
        <v>2.1</v>
      </c>
      <c r="U7" s="3">
        <v>9.1</v>
      </c>
      <c r="V7" s="3">
        <v>0</v>
      </c>
      <c r="W7" s="4">
        <f t="shared" ref="W7:W13" si="3">T7+U7-V7</f>
        <v>11.2</v>
      </c>
      <c r="X7" s="3">
        <f t="shared" ref="X7:X13" si="4">K7+O7+S7+W7</f>
        <v>22.549999999999997</v>
      </c>
      <c r="Y7" s="4"/>
      <c r="AA7" t="s">
        <v>24</v>
      </c>
    </row>
    <row r="8" spans="1:28" x14ac:dyDescent="0.35">
      <c r="A8" s="6" t="s">
        <v>121</v>
      </c>
      <c r="B8">
        <v>212926</v>
      </c>
      <c r="C8">
        <v>6744</v>
      </c>
      <c r="D8" t="s">
        <v>73</v>
      </c>
      <c r="E8">
        <v>2018</v>
      </c>
      <c r="F8" t="s">
        <v>22</v>
      </c>
      <c r="G8" t="s">
        <v>38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2.5</v>
      </c>
      <c r="Q8" s="3">
        <v>8.9</v>
      </c>
      <c r="R8" s="3">
        <v>0</v>
      </c>
      <c r="S8" s="4">
        <f t="shared" si="2"/>
        <v>11.4</v>
      </c>
      <c r="T8" s="3">
        <v>2.1</v>
      </c>
      <c r="U8" s="3">
        <v>8.9499999999999993</v>
      </c>
      <c r="V8" s="7">
        <v>0</v>
      </c>
      <c r="W8" s="4">
        <f t="shared" si="3"/>
        <v>11.049999999999999</v>
      </c>
      <c r="X8" s="3">
        <f t="shared" si="4"/>
        <v>22.45</v>
      </c>
      <c r="Y8" s="4"/>
      <c r="AA8" t="s">
        <v>24</v>
      </c>
    </row>
    <row r="9" spans="1:28" x14ac:dyDescent="0.35">
      <c r="A9" s="6" t="s">
        <v>125</v>
      </c>
      <c r="B9">
        <v>201785</v>
      </c>
      <c r="C9">
        <v>7791</v>
      </c>
      <c r="D9" t="s">
        <v>81</v>
      </c>
      <c r="E9">
        <v>2018</v>
      </c>
      <c r="F9" t="s">
        <v>68</v>
      </c>
      <c r="G9" t="s">
        <v>82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2.5</v>
      </c>
      <c r="Q9" s="3">
        <v>8.9499999999999993</v>
      </c>
      <c r="R9" s="3">
        <v>0</v>
      </c>
      <c r="S9" s="4">
        <f t="shared" si="2"/>
        <v>11.45</v>
      </c>
      <c r="T9" s="3">
        <v>2.2000000000000002</v>
      </c>
      <c r="U9" s="3">
        <v>8.4499999999999993</v>
      </c>
      <c r="V9" s="3">
        <v>0</v>
      </c>
      <c r="W9" s="4">
        <f t="shared" si="3"/>
        <v>10.649999999999999</v>
      </c>
      <c r="X9" s="3">
        <f t="shared" si="4"/>
        <v>22.099999999999998</v>
      </c>
      <c r="Y9" s="4"/>
      <c r="AA9" t="s">
        <v>24</v>
      </c>
    </row>
    <row r="10" spans="1:28" x14ac:dyDescent="0.35">
      <c r="A10" s="6" t="s">
        <v>126</v>
      </c>
      <c r="B10">
        <v>577443</v>
      </c>
      <c r="C10">
        <v>7791</v>
      </c>
      <c r="D10" t="s">
        <v>84</v>
      </c>
      <c r="E10">
        <v>2018</v>
      </c>
      <c r="F10" t="s">
        <v>68</v>
      </c>
      <c r="G10" t="s">
        <v>80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2.5</v>
      </c>
      <c r="Q10" s="3">
        <v>8.5500000000000007</v>
      </c>
      <c r="R10" s="3">
        <v>0</v>
      </c>
      <c r="S10" s="4">
        <f t="shared" si="2"/>
        <v>11.05</v>
      </c>
      <c r="T10" s="3">
        <v>2.1</v>
      </c>
      <c r="U10" s="3">
        <v>8.9</v>
      </c>
      <c r="V10" s="3">
        <v>0</v>
      </c>
      <c r="W10" s="4">
        <f t="shared" si="3"/>
        <v>11</v>
      </c>
      <c r="X10" s="3">
        <f t="shared" si="4"/>
        <v>22.05</v>
      </c>
      <c r="Y10" s="4"/>
      <c r="AA10" t="s">
        <v>24</v>
      </c>
    </row>
    <row r="11" spans="1:28" x14ac:dyDescent="0.35">
      <c r="A11" s="6" t="s">
        <v>122</v>
      </c>
      <c r="B11">
        <v>999149</v>
      </c>
      <c r="C11">
        <v>6744</v>
      </c>
      <c r="D11" t="s">
        <v>74</v>
      </c>
      <c r="E11">
        <v>2018</v>
      </c>
      <c r="F11" t="s">
        <v>22</v>
      </c>
      <c r="G11" t="s">
        <v>56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2.5</v>
      </c>
      <c r="Q11" s="3">
        <v>8.85</v>
      </c>
      <c r="R11" s="3">
        <v>0</v>
      </c>
      <c r="S11" s="4">
        <f t="shared" si="2"/>
        <v>11.35</v>
      </c>
      <c r="T11" s="3">
        <v>2.1</v>
      </c>
      <c r="U11" s="3">
        <v>8</v>
      </c>
      <c r="V11" s="3">
        <v>0</v>
      </c>
      <c r="W11" s="4">
        <f t="shared" si="3"/>
        <v>10.1</v>
      </c>
      <c r="X11" s="3">
        <f t="shared" si="4"/>
        <v>21.45</v>
      </c>
      <c r="Y11" s="4"/>
      <c r="AA11" t="s">
        <v>24</v>
      </c>
    </row>
    <row r="12" spans="1:28" x14ac:dyDescent="0.35">
      <c r="A12" s="6" t="s">
        <v>127</v>
      </c>
      <c r="B12">
        <v>774612</v>
      </c>
      <c r="C12">
        <v>6744</v>
      </c>
      <c r="D12" t="s">
        <v>83</v>
      </c>
      <c r="E12">
        <v>2018</v>
      </c>
      <c r="F12" t="s">
        <v>68</v>
      </c>
      <c r="G12" t="s">
        <v>82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2.5</v>
      </c>
      <c r="Q12" s="7">
        <v>8.1</v>
      </c>
      <c r="R12" s="3">
        <v>0</v>
      </c>
      <c r="S12" s="4">
        <f t="shared" si="2"/>
        <v>10.6</v>
      </c>
      <c r="T12" s="3">
        <v>2.1</v>
      </c>
      <c r="U12" s="3">
        <v>8.3000000000000007</v>
      </c>
      <c r="V12" s="3">
        <v>0</v>
      </c>
      <c r="W12" s="4">
        <f t="shared" si="3"/>
        <v>10.4</v>
      </c>
      <c r="X12" s="3">
        <f t="shared" si="4"/>
        <v>21</v>
      </c>
      <c r="Y12" s="4"/>
      <c r="AA12" t="s">
        <v>26</v>
      </c>
    </row>
    <row r="13" spans="1:28" x14ac:dyDescent="0.35">
      <c r="A13" s="6" t="s">
        <v>124</v>
      </c>
      <c r="B13">
        <v>587829</v>
      </c>
      <c r="C13">
        <v>6744</v>
      </c>
      <c r="D13" t="s">
        <v>79</v>
      </c>
      <c r="E13">
        <v>2018</v>
      </c>
      <c r="F13" t="s">
        <v>68</v>
      </c>
      <c r="G13" t="s">
        <v>80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2.5</v>
      </c>
      <c r="Q13" s="3">
        <v>7.2</v>
      </c>
      <c r="R13" s="3">
        <v>0</v>
      </c>
      <c r="S13" s="4">
        <f t="shared" si="2"/>
        <v>9.6999999999999993</v>
      </c>
      <c r="T13" s="3">
        <v>2.1</v>
      </c>
      <c r="U13" s="3">
        <v>8.25</v>
      </c>
      <c r="V13" s="3">
        <v>0</v>
      </c>
      <c r="W13" s="4">
        <f t="shared" si="3"/>
        <v>10.35</v>
      </c>
      <c r="X13" s="3">
        <f t="shared" si="4"/>
        <v>20.049999999999997</v>
      </c>
      <c r="Y13" s="4"/>
      <c r="AA13" t="s">
        <v>24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X13">
    <sortCondition descending="1" ref="X7:X13"/>
  </sortState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11"/>
  <sheetViews>
    <sheetView tabSelected="1" workbookViewId="0">
      <selection activeCell="AH15" sqref="AH15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5" width="8" customWidth="1"/>
    <col min="16" max="18" width="7" hidden="1" customWidth="1"/>
    <col min="19" max="19" width="8" hidden="1" customWidth="1"/>
    <col min="20" max="22" width="7" hidden="1" customWidth="1"/>
    <col min="23" max="23" width="8" hidden="1" customWidth="1"/>
    <col min="24" max="26" width="7" hidden="1" customWidth="1"/>
    <col min="27" max="27" width="8" hidden="1" customWidth="1"/>
    <col min="28" max="30" width="7" hidden="1" customWidth="1"/>
    <col min="31" max="31" width="8" hidden="1" customWidth="1"/>
    <col min="32" max="32" width="8" customWidth="1"/>
    <col min="33" max="34" width="30" customWidth="1"/>
    <col min="35" max="35" width="15" customWidth="1"/>
  </cols>
  <sheetData>
    <row r="1" spans="1:36" ht="18.5" x14ac:dyDescent="0.45">
      <c r="D1" t="s">
        <v>0</v>
      </c>
      <c r="E1" s="1"/>
    </row>
    <row r="2" spans="1:36" ht="18.5" x14ac:dyDescent="0.45">
      <c r="D2" t="s">
        <v>1</v>
      </c>
      <c r="E2" s="1"/>
    </row>
    <row r="3" spans="1:36" ht="18.5" x14ac:dyDescent="0.45">
      <c r="D3" t="s">
        <v>112</v>
      </c>
      <c r="E3" s="1"/>
    </row>
    <row r="6" spans="1:36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16</v>
      </c>
      <c r="L6" s="2" t="s">
        <v>11</v>
      </c>
      <c r="M6" s="2" t="s">
        <v>12</v>
      </c>
      <c r="N6" s="2" t="s">
        <v>13</v>
      </c>
      <c r="O6" s="2" t="s">
        <v>17</v>
      </c>
      <c r="P6" s="2" t="s">
        <v>11</v>
      </c>
      <c r="Q6" s="2" t="s">
        <v>12</v>
      </c>
      <c r="R6" s="2" t="s">
        <v>13</v>
      </c>
      <c r="S6" s="2" t="s">
        <v>94</v>
      </c>
      <c r="T6" s="2" t="s">
        <v>11</v>
      </c>
      <c r="U6" s="2" t="s">
        <v>12</v>
      </c>
      <c r="V6" s="2" t="s">
        <v>13</v>
      </c>
      <c r="W6" s="2" t="s">
        <v>14</v>
      </c>
      <c r="X6" s="2" t="s">
        <v>11</v>
      </c>
      <c r="Y6" s="2" t="s">
        <v>12</v>
      </c>
      <c r="Z6" s="2" t="s">
        <v>13</v>
      </c>
      <c r="AA6" s="2" t="s">
        <v>15</v>
      </c>
      <c r="AB6" s="2" t="s">
        <v>11</v>
      </c>
      <c r="AC6" s="2" t="s">
        <v>12</v>
      </c>
      <c r="AD6" s="2" t="s">
        <v>13</v>
      </c>
      <c r="AE6" s="2" t="s">
        <v>95</v>
      </c>
      <c r="AF6" s="2" t="s">
        <v>18</v>
      </c>
      <c r="AG6" s="2" t="s">
        <v>19</v>
      </c>
      <c r="AH6" s="2" t="s">
        <v>3</v>
      </c>
      <c r="AI6" s="2" t="s">
        <v>20</v>
      </c>
      <c r="AJ6" s="2"/>
    </row>
    <row r="7" spans="1:36" x14ac:dyDescent="0.35">
      <c r="A7" s="6" t="s">
        <v>120</v>
      </c>
      <c r="B7">
        <v>320121</v>
      </c>
      <c r="C7">
        <v>7791</v>
      </c>
      <c r="D7" t="s">
        <v>76</v>
      </c>
      <c r="E7">
        <v>2017</v>
      </c>
      <c r="F7" t="s">
        <v>46</v>
      </c>
      <c r="G7" t="s">
        <v>47</v>
      </c>
      <c r="H7">
        <v>2.5</v>
      </c>
      <c r="I7" s="3">
        <v>8.65</v>
      </c>
      <c r="J7" s="3">
        <v>0</v>
      </c>
      <c r="K7" s="4">
        <f>H7+I7-J7</f>
        <v>11.15</v>
      </c>
      <c r="L7" s="3">
        <v>2.2999999999999998</v>
      </c>
      <c r="M7" s="3">
        <v>9</v>
      </c>
      <c r="N7" s="3">
        <v>0</v>
      </c>
      <c r="O7" s="4">
        <f>L7+M7-N7</f>
        <v>11.3</v>
      </c>
      <c r="P7" s="3">
        <v>0</v>
      </c>
      <c r="Q7" s="3">
        <v>0</v>
      </c>
      <c r="R7" s="3">
        <v>0</v>
      </c>
      <c r="S7" s="4">
        <f>P7+Q7-R7</f>
        <v>0</v>
      </c>
      <c r="T7" s="3">
        <v>0</v>
      </c>
      <c r="U7" s="3">
        <v>0</v>
      </c>
      <c r="V7" s="3">
        <v>0</v>
      </c>
      <c r="W7" s="4">
        <f>T7+U7-V7</f>
        <v>0</v>
      </c>
      <c r="X7" s="3">
        <f>K7+O7+S7+W7</f>
        <v>22.450000000000003</v>
      </c>
      <c r="Y7" s="4"/>
      <c r="AA7" t="s">
        <v>26</v>
      </c>
      <c r="AF7" s="5">
        <v>22.45</v>
      </c>
      <c r="AI7" t="s">
        <v>26</v>
      </c>
    </row>
    <row r="8" spans="1:36" x14ac:dyDescent="0.35">
      <c r="A8" s="6" t="s">
        <v>121</v>
      </c>
      <c r="B8">
        <v>344224</v>
      </c>
      <c r="C8">
        <v>4142</v>
      </c>
      <c r="D8" t="s">
        <v>75</v>
      </c>
      <c r="E8">
        <v>2017</v>
      </c>
      <c r="F8" t="s">
        <v>22</v>
      </c>
      <c r="G8" t="s">
        <v>41</v>
      </c>
      <c r="H8">
        <v>2.5</v>
      </c>
      <c r="I8" s="3">
        <v>7.75</v>
      </c>
      <c r="J8" s="3">
        <v>0</v>
      </c>
      <c r="K8" s="4">
        <f>H8+I8-J8</f>
        <v>10.25</v>
      </c>
      <c r="L8" s="3">
        <v>2.1</v>
      </c>
      <c r="M8" s="3">
        <v>9.15</v>
      </c>
      <c r="N8" s="3">
        <v>0</v>
      </c>
      <c r="O8" s="4">
        <f>L8+M8-N8</f>
        <v>11.25</v>
      </c>
      <c r="P8" s="3">
        <v>0</v>
      </c>
      <c r="Q8" s="3">
        <v>0</v>
      </c>
      <c r="R8" s="3">
        <v>0</v>
      </c>
      <c r="S8" s="4">
        <f>P8+Q8-R8</f>
        <v>0</v>
      </c>
      <c r="T8" s="3">
        <v>0</v>
      </c>
      <c r="U8" s="3">
        <v>0</v>
      </c>
      <c r="V8" s="3">
        <v>0</v>
      </c>
      <c r="W8" s="4">
        <f>T8+U8-V8</f>
        <v>0</v>
      </c>
      <c r="X8" s="3">
        <f>K8+O8+S8+W8</f>
        <v>21.5</v>
      </c>
      <c r="Y8" s="4"/>
      <c r="AA8" t="s">
        <v>24</v>
      </c>
      <c r="AF8" s="5">
        <v>21.5</v>
      </c>
      <c r="AI8" s="8" t="s">
        <v>24</v>
      </c>
    </row>
    <row r="9" spans="1:36" x14ac:dyDescent="0.35">
      <c r="A9" s="6" t="s">
        <v>125</v>
      </c>
      <c r="B9">
        <v>284126</v>
      </c>
      <c r="C9">
        <v>4142</v>
      </c>
      <c r="D9" t="s">
        <v>78</v>
      </c>
      <c r="E9">
        <v>2017</v>
      </c>
      <c r="F9" t="s">
        <v>46</v>
      </c>
      <c r="G9" t="s">
        <v>47</v>
      </c>
      <c r="H9">
        <v>2.5</v>
      </c>
      <c r="I9" s="3">
        <v>8.5</v>
      </c>
      <c r="J9" s="3">
        <v>0</v>
      </c>
      <c r="K9" s="4">
        <v>11</v>
      </c>
      <c r="L9" s="3">
        <v>2.1</v>
      </c>
      <c r="M9" s="3">
        <v>8.15</v>
      </c>
      <c r="N9" s="3">
        <v>0</v>
      </c>
      <c r="O9" s="4">
        <f>L9+M9-N9</f>
        <v>10.25</v>
      </c>
      <c r="P9" s="3">
        <v>0</v>
      </c>
      <c r="Q9" s="3">
        <v>0</v>
      </c>
      <c r="R9" s="3">
        <v>0</v>
      </c>
      <c r="S9" s="4">
        <f>P9+Q9-R9</f>
        <v>0</v>
      </c>
      <c r="T9" s="3">
        <v>0</v>
      </c>
      <c r="U9" s="3">
        <v>0</v>
      </c>
      <c r="V9" s="3">
        <v>0</v>
      </c>
      <c r="W9" s="4">
        <f>T9+U9-V9</f>
        <v>0</v>
      </c>
      <c r="X9" s="3">
        <f>K9+O9+S9+W9</f>
        <v>21.25</v>
      </c>
      <c r="Y9" s="4"/>
      <c r="AA9" t="s">
        <v>24</v>
      </c>
      <c r="AF9" s="5">
        <v>21.25</v>
      </c>
      <c r="AI9" t="s">
        <v>24</v>
      </c>
    </row>
    <row r="10" spans="1:36" x14ac:dyDescent="0.35">
      <c r="A10" s="6" t="s">
        <v>126</v>
      </c>
      <c r="B10">
        <v>688823</v>
      </c>
      <c r="C10">
        <v>4142</v>
      </c>
      <c r="D10" t="s">
        <v>77</v>
      </c>
      <c r="E10">
        <v>2017</v>
      </c>
      <c r="F10" t="s">
        <v>46</v>
      </c>
      <c r="G10" t="s">
        <v>47</v>
      </c>
      <c r="H10">
        <v>2.5</v>
      </c>
      <c r="I10" s="3">
        <v>8.1</v>
      </c>
      <c r="J10" s="3">
        <v>0</v>
      </c>
      <c r="K10" s="4">
        <f>H10+I10-J10</f>
        <v>10.6</v>
      </c>
      <c r="L10" s="3">
        <v>2.1</v>
      </c>
      <c r="M10" s="3">
        <v>8</v>
      </c>
      <c r="N10" s="3">
        <v>0</v>
      </c>
      <c r="O10" s="4">
        <f>L10+M10-N10</f>
        <v>10.1</v>
      </c>
      <c r="P10" s="3">
        <v>0</v>
      </c>
      <c r="Q10" s="3">
        <v>0</v>
      </c>
      <c r="R10" s="3">
        <v>0</v>
      </c>
      <c r="S10" s="4">
        <f>P10+Q10-R10</f>
        <v>0</v>
      </c>
      <c r="T10" s="3">
        <v>0</v>
      </c>
      <c r="U10" s="3">
        <v>0</v>
      </c>
      <c r="V10" s="3">
        <v>0</v>
      </c>
      <c r="W10" s="4">
        <f>T10+U10-V10</f>
        <v>0</v>
      </c>
      <c r="X10" s="3">
        <f>K10+O10+S10+W10</f>
        <v>20.7</v>
      </c>
      <c r="Y10" s="4"/>
      <c r="AA10" t="s">
        <v>24</v>
      </c>
      <c r="AF10" s="5">
        <v>20.7</v>
      </c>
      <c r="AI10" t="s">
        <v>24</v>
      </c>
    </row>
    <row r="11" spans="1:36" x14ac:dyDescent="0.35">
      <c r="A11" s="6" t="s">
        <v>122</v>
      </c>
      <c r="B11">
        <v>734594</v>
      </c>
      <c r="C11">
        <v>9381</v>
      </c>
      <c r="D11" t="s">
        <v>85</v>
      </c>
      <c r="E11">
        <v>2017</v>
      </c>
      <c r="F11" t="s">
        <v>49</v>
      </c>
      <c r="G11" t="s">
        <v>51</v>
      </c>
      <c r="H11">
        <v>2.5</v>
      </c>
      <c r="I11" s="3">
        <v>6.95</v>
      </c>
      <c r="J11" s="3">
        <v>0</v>
      </c>
      <c r="K11" s="4">
        <f>H11+I11-J11</f>
        <v>9.4499999999999993</v>
      </c>
      <c r="L11" s="3">
        <v>1.5</v>
      </c>
      <c r="M11" s="3">
        <v>7.6</v>
      </c>
      <c r="N11" s="3">
        <v>0</v>
      </c>
      <c r="O11" s="4">
        <f>L11+M11-N11</f>
        <v>9.1</v>
      </c>
      <c r="P11" s="3">
        <v>0</v>
      </c>
      <c r="Q11" s="3">
        <v>0</v>
      </c>
      <c r="R11" s="3">
        <v>0</v>
      </c>
      <c r="S11" s="4">
        <f>P11+Q11-R11</f>
        <v>0</v>
      </c>
      <c r="T11" s="3">
        <v>0</v>
      </c>
      <c r="U11" s="3">
        <v>0</v>
      </c>
      <c r="V11" s="3">
        <v>0</v>
      </c>
      <c r="W11" s="4">
        <f>T11+U11-V11</f>
        <v>0</v>
      </c>
      <c r="X11" s="3">
        <f>K11+O11+S11+W11</f>
        <v>18.549999999999997</v>
      </c>
      <c r="Y11" s="4"/>
      <c r="AA11" t="s">
        <v>24</v>
      </c>
      <c r="AF11" s="5">
        <v>18.55</v>
      </c>
      <c r="AI11" t="s">
        <v>24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AF11">
    <sortCondition descending="1" ref="AF7:AF11"/>
  </sortState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"/>
  <sheetViews>
    <sheetView workbookViewId="0">
      <selection activeCell="A7" sqref="A7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hidden="1" customWidth="1"/>
    <col min="11" max="11" width="8" hidden="1" customWidth="1"/>
    <col min="12" max="14" width="7" customWidth="1"/>
    <col min="15" max="15" width="8" customWidth="1"/>
    <col min="16" max="18" width="7" customWidth="1"/>
    <col min="19" max="19" width="8" customWidth="1"/>
    <col min="20" max="22" width="7" hidden="1" customWidth="1"/>
    <col min="23" max="23" width="8" hidden="1" customWidth="1"/>
    <col min="24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86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 s="6" t="s">
        <v>120</v>
      </c>
      <c r="B7">
        <v>330953</v>
      </c>
      <c r="C7">
        <v>7791</v>
      </c>
      <c r="D7" t="s">
        <v>87</v>
      </c>
      <c r="E7">
        <v>2010</v>
      </c>
      <c r="F7" t="s">
        <v>22</v>
      </c>
      <c r="G7" t="s">
        <v>88</v>
      </c>
      <c r="H7">
        <v>0</v>
      </c>
      <c r="I7" s="3">
        <v>0</v>
      </c>
      <c r="J7" s="3">
        <v>0</v>
      </c>
      <c r="K7" s="4">
        <f>H7+I7-J7</f>
        <v>0</v>
      </c>
      <c r="L7" s="3">
        <v>2.8</v>
      </c>
      <c r="M7" s="3">
        <v>8</v>
      </c>
      <c r="N7" s="3">
        <v>0</v>
      </c>
      <c r="O7" s="4">
        <f>L7+M7-N7</f>
        <v>10.8</v>
      </c>
      <c r="P7" s="3">
        <v>3.2</v>
      </c>
      <c r="Q7" s="3">
        <v>7.15</v>
      </c>
      <c r="R7" s="3">
        <v>0</v>
      </c>
      <c r="S7" s="4">
        <f>P7+Q7-R7</f>
        <v>10.350000000000001</v>
      </c>
      <c r="T7" s="3">
        <v>0</v>
      </c>
      <c r="U7" s="3">
        <v>0</v>
      </c>
      <c r="V7" s="3">
        <v>0</v>
      </c>
      <c r="W7" s="4">
        <f>T7+U7-V7</f>
        <v>0</v>
      </c>
      <c r="X7" s="3">
        <f>K7+O7+S7+W7</f>
        <v>21.150000000000002</v>
      </c>
      <c r="Y7" s="4"/>
      <c r="AA7" t="s">
        <v>24</v>
      </c>
    </row>
    <row r="8" spans="1:28" x14ac:dyDescent="0.35">
      <c r="B8">
        <v>735522</v>
      </c>
      <c r="C8">
        <v>7791</v>
      </c>
      <c r="D8" t="s">
        <v>89</v>
      </c>
      <c r="E8">
        <v>2008</v>
      </c>
      <c r="F8" t="s">
        <v>22</v>
      </c>
      <c r="G8" t="s">
        <v>88</v>
      </c>
      <c r="H8">
        <v>0</v>
      </c>
      <c r="I8" s="3">
        <v>0</v>
      </c>
      <c r="J8" s="3">
        <v>0</v>
      </c>
      <c r="K8" s="4">
        <f>H8+I8-J8</f>
        <v>0</v>
      </c>
      <c r="L8" s="3">
        <v>0</v>
      </c>
      <c r="M8" s="3">
        <v>0</v>
      </c>
      <c r="N8" s="3">
        <v>0</v>
      </c>
      <c r="O8" s="4">
        <f>L8+M8-N8</f>
        <v>0</v>
      </c>
      <c r="P8" s="3">
        <v>0</v>
      </c>
      <c r="Q8" s="3">
        <v>0</v>
      </c>
      <c r="R8" s="3">
        <v>0</v>
      </c>
      <c r="S8" s="4">
        <f>P8+Q8-R8</f>
        <v>0</v>
      </c>
      <c r="T8" s="3">
        <v>0</v>
      </c>
      <c r="U8" s="3">
        <v>0</v>
      </c>
      <c r="V8" s="3">
        <v>0</v>
      </c>
      <c r="W8" s="4">
        <f>T8+U8-V8</f>
        <v>0</v>
      </c>
      <c r="X8" s="3">
        <f>K8+O8+S8+W8</f>
        <v>0</v>
      </c>
      <c r="Y8" s="4"/>
      <c r="AA8" t="s">
        <v>24</v>
      </c>
    </row>
    <row r="9" spans="1:28" x14ac:dyDescent="0.35">
      <c r="B9">
        <v>495860</v>
      </c>
      <c r="C9">
        <v>7791</v>
      </c>
      <c r="D9" t="s">
        <v>90</v>
      </c>
      <c r="E9">
        <v>2010</v>
      </c>
      <c r="F9" t="s">
        <v>22</v>
      </c>
      <c r="G9" t="s">
        <v>91</v>
      </c>
      <c r="H9">
        <v>0</v>
      </c>
      <c r="I9" s="3">
        <v>0</v>
      </c>
      <c r="J9" s="3">
        <v>0</v>
      </c>
      <c r="K9" s="4">
        <f>H9+I9-J9</f>
        <v>0</v>
      </c>
      <c r="L9" s="3">
        <v>0</v>
      </c>
      <c r="M9" s="3">
        <v>0</v>
      </c>
      <c r="N9" s="3">
        <v>0</v>
      </c>
      <c r="O9" s="4">
        <f>L9+M9-N9</f>
        <v>0</v>
      </c>
      <c r="P9" s="3">
        <v>0</v>
      </c>
      <c r="Q9" s="3">
        <v>0</v>
      </c>
      <c r="R9" s="3">
        <v>0</v>
      </c>
      <c r="S9" s="4">
        <f>P9+Q9-R9</f>
        <v>0</v>
      </c>
      <c r="T9" s="3">
        <v>0</v>
      </c>
      <c r="U9" s="3">
        <v>0</v>
      </c>
      <c r="V9" s="3">
        <v>0</v>
      </c>
      <c r="W9" s="4">
        <f>T9+U9-V9</f>
        <v>0</v>
      </c>
      <c r="X9" s="3">
        <f>K9+O9+S9+W9</f>
        <v>0</v>
      </c>
      <c r="Y9" s="4"/>
      <c r="AA9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14"/>
  <sheetViews>
    <sheetView workbookViewId="0">
      <selection activeCell="D17" sqref="D17"/>
    </sheetView>
  </sheetViews>
  <sheetFormatPr defaultRowHeight="14.5" x14ac:dyDescent="0.35"/>
  <cols>
    <col min="1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hidden="1" customWidth="1"/>
    <col min="15" max="15" width="8" hidden="1" customWidth="1"/>
    <col min="16" max="18" width="7" hidden="1" customWidth="1"/>
    <col min="19" max="19" width="8" hidden="1" customWidth="1"/>
    <col min="20" max="22" width="7" customWidth="1"/>
    <col min="23" max="23" width="8" customWidth="1"/>
    <col min="24" max="26" width="7" hidden="1" customWidth="1"/>
    <col min="27" max="27" width="8" hidden="1" customWidth="1"/>
    <col min="28" max="30" width="7" hidden="1" customWidth="1"/>
    <col min="31" max="31" width="8" hidden="1" customWidth="1"/>
    <col min="32" max="32" width="8" customWidth="1"/>
    <col min="33" max="34" width="30" customWidth="1"/>
    <col min="35" max="35" width="15" customWidth="1"/>
  </cols>
  <sheetData>
    <row r="1" spans="1:36" ht="18.5" x14ac:dyDescent="0.45">
      <c r="D1" t="s">
        <v>0</v>
      </c>
      <c r="E1" s="1"/>
    </row>
    <row r="2" spans="1:36" ht="18.5" x14ac:dyDescent="0.45">
      <c r="D2" t="s">
        <v>1</v>
      </c>
      <c r="E2" s="1"/>
    </row>
    <row r="3" spans="1:36" ht="18.5" x14ac:dyDescent="0.45">
      <c r="D3" t="s">
        <v>92</v>
      </c>
      <c r="E3" s="1"/>
    </row>
    <row r="6" spans="1:36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17</v>
      </c>
      <c r="L6" s="2" t="s">
        <v>11</v>
      </c>
      <c r="M6" s="2" t="s">
        <v>12</v>
      </c>
      <c r="N6" s="2" t="s">
        <v>13</v>
      </c>
      <c r="O6" s="2" t="s">
        <v>93</v>
      </c>
      <c r="P6" s="2" t="s">
        <v>11</v>
      </c>
      <c r="Q6" s="2" t="s">
        <v>12</v>
      </c>
      <c r="R6" s="2" t="s">
        <v>13</v>
      </c>
      <c r="S6" s="2" t="s">
        <v>94</v>
      </c>
      <c r="T6" s="2" t="s">
        <v>11</v>
      </c>
      <c r="U6" s="2" t="s">
        <v>12</v>
      </c>
      <c r="V6" s="2" t="s">
        <v>13</v>
      </c>
      <c r="W6" s="2" t="s">
        <v>14</v>
      </c>
      <c r="X6" s="2" t="s">
        <v>11</v>
      </c>
      <c r="Y6" s="2" t="s">
        <v>12</v>
      </c>
      <c r="Z6" s="2" t="s">
        <v>13</v>
      </c>
      <c r="AA6" s="2" t="s">
        <v>15</v>
      </c>
      <c r="AB6" s="2" t="s">
        <v>11</v>
      </c>
      <c r="AC6" s="2" t="s">
        <v>12</v>
      </c>
      <c r="AD6" s="2" t="s">
        <v>13</v>
      </c>
      <c r="AE6" s="2" t="s">
        <v>95</v>
      </c>
      <c r="AF6" s="2" t="s">
        <v>18</v>
      </c>
      <c r="AG6" s="2" t="s">
        <v>19</v>
      </c>
      <c r="AH6" s="2" t="s">
        <v>3</v>
      </c>
      <c r="AI6" s="2" t="s">
        <v>20</v>
      </c>
      <c r="AJ6" s="2"/>
    </row>
    <row r="7" spans="1:36" x14ac:dyDescent="0.35">
      <c r="A7" s="6" t="s">
        <v>120</v>
      </c>
      <c r="B7">
        <v>384330</v>
      </c>
      <c r="C7">
        <v>7791</v>
      </c>
      <c r="D7" t="s">
        <v>107</v>
      </c>
      <c r="E7">
        <v>2016</v>
      </c>
      <c r="F7" t="s">
        <v>108</v>
      </c>
      <c r="G7" t="s">
        <v>109</v>
      </c>
      <c r="H7">
        <v>5.5</v>
      </c>
      <c r="I7" s="3">
        <v>9.1999999999999993</v>
      </c>
      <c r="J7" s="3">
        <v>0</v>
      </c>
      <c r="K7" s="4">
        <f t="shared" ref="K7:K14" si="0">H7+I7-J7</f>
        <v>14.7</v>
      </c>
      <c r="L7" s="3">
        <v>0</v>
      </c>
      <c r="M7" s="3">
        <v>0</v>
      </c>
      <c r="N7" s="3">
        <v>0</v>
      </c>
      <c r="O7" s="4">
        <f t="shared" ref="O7:O14" si="1">L7+M7-N7</f>
        <v>0</v>
      </c>
      <c r="P7" s="3">
        <v>0</v>
      </c>
      <c r="Q7" s="3">
        <v>0</v>
      </c>
      <c r="R7" s="3">
        <v>0</v>
      </c>
      <c r="S7" s="4">
        <f t="shared" ref="S7:S14" si="2">P7+Q7-R7</f>
        <v>0</v>
      </c>
      <c r="T7" s="3">
        <v>5.5</v>
      </c>
      <c r="U7" s="3">
        <v>9.3000000000000007</v>
      </c>
      <c r="V7" s="3">
        <v>0</v>
      </c>
      <c r="W7" s="4">
        <f t="shared" ref="W7:W14" si="3">T7+U7-V7</f>
        <v>14.8</v>
      </c>
      <c r="X7" s="3">
        <v>0</v>
      </c>
      <c r="Y7" s="3">
        <v>0</v>
      </c>
      <c r="Z7" s="3">
        <v>0</v>
      </c>
      <c r="AA7" s="4">
        <f t="shared" ref="AA7:AA14" si="4">X7+Y7-Z7</f>
        <v>0</v>
      </c>
      <c r="AB7" s="3">
        <v>0</v>
      </c>
      <c r="AC7" s="3">
        <v>0</v>
      </c>
      <c r="AD7" s="3">
        <v>0</v>
      </c>
      <c r="AE7" s="4">
        <f t="shared" ref="AE7:AE14" si="5">AB7+AC7-AD7</f>
        <v>0</v>
      </c>
      <c r="AF7" s="3">
        <f t="shared" ref="AF7:AF14" si="6">K7+O7+S7+W7+AA7+AE7</f>
        <v>29.5</v>
      </c>
      <c r="AG7" s="4"/>
      <c r="AH7" t="s">
        <v>98</v>
      </c>
      <c r="AI7" t="s">
        <v>26</v>
      </c>
    </row>
    <row r="8" spans="1:36" x14ac:dyDescent="0.35">
      <c r="A8" s="6" t="s">
        <v>121</v>
      </c>
      <c r="B8">
        <v>389352</v>
      </c>
      <c r="C8">
        <v>7791</v>
      </c>
      <c r="D8" t="s">
        <v>101</v>
      </c>
      <c r="E8">
        <v>2017</v>
      </c>
      <c r="F8" t="s">
        <v>22</v>
      </c>
      <c r="G8" t="s">
        <v>102</v>
      </c>
      <c r="H8">
        <v>5</v>
      </c>
      <c r="I8" s="3">
        <v>9.1999999999999993</v>
      </c>
      <c r="J8" s="3">
        <v>0</v>
      </c>
      <c r="K8" s="4">
        <f t="shared" si="0"/>
        <v>14.2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0</v>
      </c>
      <c r="Q8" s="3">
        <v>0</v>
      </c>
      <c r="R8" s="3">
        <v>0</v>
      </c>
      <c r="S8" s="4">
        <f t="shared" si="2"/>
        <v>0</v>
      </c>
      <c r="T8" s="3">
        <v>5.5</v>
      </c>
      <c r="U8" s="3">
        <v>8.4</v>
      </c>
      <c r="V8" s="3">
        <v>0</v>
      </c>
      <c r="W8" s="4">
        <f t="shared" si="3"/>
        <v>13.9</v>
      </c>
      <c r="X8" s="3">
        <v>0</v>
      </c>
      <c r="Y8" s="3">
        <v>0</v>
      </c>
      <c r="Z8" s="3">
        <v>0</v>
      </c>
      <c r="AA8" s="4">
        <f t="shared" si="4"/>
        <v>0</v>
      </c>
      <c r="AB8" s="3">
        <v>0</v>
      </c>
      <c r="AC8" s="3">
        <v>0</v>
      </c>
      <c r="AD8" s="3">
        <v>0</v>
      </c>
      <c r="AE8" s="4">
        <f t="shared" si="5"/>
        <v>0</v>
      </c>
      <c r="AF8" s="3">
        <f t="shared" si="6"/>
        <v>28.1</v>
      </c>
      <c r="AG8" s="4"/>
      <c r="AH8" t="s">
        <v>98</v>
      </c>
      <c r="AI8" t="s">
        <v>26</v>
      </c>
    </row>
    <row r="9" spans="1:36" x14ac:dyDescent="0.35">
      <c r="A9" s="6" t="s">
        <v>125</v>
      </c>
      <c r="B9">
        <v>312369</v>
      </c>
      <c r="C9">
        <v>7791</v>
      </c>
      <c r="D9" t="s">
        <v>96</v>
      </c>
      <c r="E9">
        <v>2018</v>
      </c>
      <c r="F9" t="s">
        <v>22</v>
      </c>
      <c r="G9" t="s">
        <v>97</v>
      </c>
      <c r="H9">
        <v>5</v>
      </c>
      <c r="I9" s="3">
        <v>8.9</v>
      </c>
      <c r="J9" s="3">
        <v>0</v>
      </c>
      <c r="K9" s="4">
        <f t="shared" si="0"/>
        <v>13.9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0</v>
      </c>
      <c r="Q9" s="3">
        <v>0</v>
      </c>
      <c r="R9" s="3">
        <v>0</v>
      </c>
      <c r="S9" s="4">
        <f t="shared" si="2"/>
        <v>0</v>
      </c>
      <c r="T9" s="3">
        <v>5</v>
      </c>
      <c r="U9" s="3">
        <v>8.6999999999999993</v>
      </c>
      <c r="V9" s="3">
        <v>0</v>
      </c>
      <c r="W9" s="4">
        <f t="shared" si="3"/>
        <v>13.7</v>
      </c>
      <c r="X9" s="3">
        <v>0</v>
      </c>
      <c r="Y9" s="3">
        <v>0</v>
      </c>
      <c r="Z9" s="3">
        <v>0</v>
      </c>
      <c r="AA9" s="4">
        <f t="shared" si="4"/>
        <v>0</v>
      </c>
      <c r="AB9" s="3">
        <v>0</v>
      </c>
      <c r="AC9" s="3">
        <v>0</v>
      </c>
      <c r="AD9" s="3">
        <v>0</v>
      </c>
      <c r="AE9" s="4">
        <f t="shared" si="5"/>
        <v>0</v>
      </c>
      <c r="AF9" s="3">
        <f t="shared" si="6"/>
        <v>27.6</v>
      </c>
      <c r="AG9" s="4"/>
      <c r="AH9" t="s">
        <v>98</v>
      </c>
      <c r="AI9" t="s">
        <v>26</v>
      </c>
    </row>
    <row r="10" spans="1:36" x14ac:dyDescent="0.35">
      <c r="A10" s="6" t="s">
        <v>125</v>
      </c>
      <c r="B10">
        <v>992036</v>
      </c>
      <c r="C10">
        <v>7791</v>
      </c>
      <c r="D10" t="s">
        <v>103</v>
      </c>
      <c r="E10">
        <v>2018</v>
      </c>
      <c r="F10" t="s">
        <v>22</v>
      </c>
      <c r="G10" t="s">
        <v>104</v>
      </c>
      <c r="H10">
        <v>5</v>
      </c>
      <c r="I10" s="3">
        <v>8.9</v>
      </c>
      <c r="J10" s="3">
        <v>0</v>
      </c>
      <c r="K10" s="4">
        <f t="shared" si="0"/>
        <v>13.9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0</v>
      </c>
      <c r="Q10" s="3">
        <v>0</v>
      </c>
      <c r="R10" s="3">
        <v>0</v>
      </c>
      <c r="S10" s="4">
        <f t="shared" si="2"/>
        <v>0</v>
      </c>
      <c r="T10" s="3">
        <v>5</v>
      </c>
      <c r="U10" s="3">
        <v>8.6999999999999993</v>
      </c>
      <c r="V10" s="3">
        <v>0</v>
      </c>
      <c r="W10" s="4">
        <f t="shared" si="3"/>
        <v>13.7</v>
      </c>
      <c r="X10" s="3">
        <v>0</v>
      </c>
      <c r="Y10" s="3">
        <v>0</v>
      </c>
      <c r="Z10" s="3">
        <v>0</v>
      </c>
      <c r="AA10" s="4">
        <f t="shared" si="4"/>
        <v>0</v>
      </c>
      <c r="AB10" s="3">
        <v>0</v>
      </c>
      <c r="AC10" s="3">
        <v>0</v>
      </c>
      <c r="AD10" s="3">
        <v>0</v>
      </c>
      <c r="AE10" s="4">
        <f t="shared" si="5"/>
        <v>0</v>
      </c>
      <c r="AF10" s="3">
        <f t="shared" si="6"/>
        <v>27.6</v>
      </c>
      <c r="AG10" s="4"/>
      <c r="AH10" t="s">
        <v>98</v>
      </c>
      <c r="AI10" t="s">
        <v>26</v>
      </c>
    </row>
    <row r="11" spans="1:36" x14ac:dyDescent="0.35">
      <c r="A11" s="6" t="s">
        <v>122</v>
      </c>
      <c r="B11">
        <v>251983</v>
      </c>
      <c r="C11">
        <v>7791</v>
      </c>
      <c r="D11" t="s">
        <v>111</v>
      </c>
      <c r="E11">
        <v>2016</v>
      </c>
      <c r="F11" t="s">
        <v>108</v>
      </c>
      <c r="G11" t="s">
        <v>109</v>
      </c>
      <c r="H11">
        <v>5</v>
      </c>
      <c r="I11" s="3">
        <v>9</v>
      </c>
      <c r="J11" s="3">
        <v>0</v>
      </c>
      <c r="K11" s="4">
        <f t="shared" si="0"/>
        <v>14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0</v>
      </c>
      <c r="Q11" s="3">
        <v>0</v>
      </c>
      <c r="R11" s="3">
        <v>0</v>
      </c>
      <c r="S11" s="4">
        <f t="shared" si="2"/>
        <v>0</v>
      </c>
      <c r="T11" s="3">
        <v>5</v>
      </c>
      <c r="U11" s="3">
        <v>8.5</v>
      </c>
      <c r="V11" s="3">
        <v>0</v>
      </c>
      <c r="W11" s="4">
        <f t="shared" si="3"/>
        <v>13.5</v>
      </c>
      <c r="X11" s="3">
        <v>0</v>
      </c>
      <c r="Y11" s="3">
        <v>0</v>
      </c>
      <c r="Z11" s="3">
        <v>0</v>
      </c>
      <c r="AA11" s="4">
        <f t="shared" si="4"/>
        <v>0</v>
      </c>
      <c r="AB11" s="3">
        <v>0</v>
      </c>
      <c r="AC11" s="3">
        <v>0</v>
      </c>
      <c r="AD11" s="3">
        <v>0</v>
      </c>
      <c r="AE11" s="4">
        <f t="shared" si="5"/>
        <v>0</v>
      </c>
      <c r="AF11" s="3">
        <f t="shared" si="6"/>
        <v>27.5</v>
      </c>
      <c r="AG11" s="4"/>
      <c r="AH11" t="s">
        <v>98</v>
      </c>
      <c r="AI11" t="s">
        <v>26</v>
      </c>
    </row>
    <row r="12" spans="1:36" x14ac:dyDescent="0.35">
      <c r="A12" s="6" t="s">
        <v>127</v>
      </c>
      <c r="B12">
        <v>368140</v>
      </c>
      <c r="C12">
        <v>7791</v>
      </c>
      <c r="D12" t="s">
        <v>105</v>
      </c>
      <c r="E12">
        <v>2019</v>
      </c>
      <c r="F12" t="s">
        <v>22</v>
      </c>
      <c r="G12" t="s">
        <v>104</v>
      </c>
      <c r="H12">
        <v>4.5</v>
      </c>
      <c r="I12" s="3">
        <v>8.3000000000000007</v>
      </c>
      <c r="J12" s="3">
        <v>0</v>
      </c>
      <c r="K12" s="4">
        <f t="shared" si="0"/>
        <v>12.8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0</v>
      </c>
      <c r="Q12" s="3">
        <v>0</v>
      </c>
      <c r="R12" s="3">
        <v>0</v>
      </c>
      <c r="S12" s="4">
        <f t="shared" si="2"/>
        <v>0</v>
      </c>
      <c r="T12" s="3">
        <v>5</v>
      </c>
      <c r="U12" s="3">
        <v>8.4</v>
      </c>
      <c r="V12" s="3">
        <v>0</v>
      </c>
      <c r="W12" s="4">
        <f t="shared" si="3"/>
        <v>13.4</v>
      </c>
      <c r="X12" s="3">
        <v>0</v>
      </c>
      <c r="Y12" s="3">
        <v>0</v>
      </c>
      <c r="Z12" s="3">
        <v>0</v>
      </c>
      <c r="AA12" s="4">
        <f t="shared" si="4"/>
        <v>0</v>
      </c>
      <c r="AB12" s="3">
        <v>0</v>
      </c>
      <c r="AC12" s="3">
        <v>0</v>
      </c>
      <c r="AD12" s="3">
        <v>0</v>
      </c>
      <c r="AE12" s="4">
        <f t="shared" si="5"/>
        <v>0</v>
      </c>
      <c r="AF12" s="3">
        <f t="shared" si="6"/>
        <v>26.200000000000003</v>
      </c>
      <c r="AG12" s="4"/>
      <c r="AH12" t="s">
        <v>98</v>
      </c>
      <c r="AI12" t="s">
        <v>26</v>
      </c>
    </row>
    <row r="13" spans="1:36" x14ac:dyDescent="0.35">
      <c r="A13" s="6" t="s">
        <v>124</v>
      </c>
      <c r="B13">
        <v>485217</v>
      </c>
      <c r="C13">
        <v>9680</v>
      </c>
      <c r="D13" t="s">
        <v>106</v>
      </c>
      <c r="E13">
        <v>2019</v>
      </c>
      <c r="F13" t="s">
        <v>22</v>
      </c>
      <c r="G13" t="s">
        <v>104</v>
      </c>
      <c r="H13">
        <v>4.5</v>
      </c>
      <c r="I13" s="3">
        <v>8.5</v>
      </c>
      <c r="J13" s="3">
        <v>0</v>
      </c>
      <c r="K13" s="4">
        <f t="shared" si="0"/>
        <v>13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0</v>
      </c>
      <c r="Q13" s="3">
        <v>0</v>
      </c>
      <c r="R13" s="3">
        <v>0</v>
      </c>
      <c r="S13" s="4">
        <f t="shared" si="2"/>
        <v>0</v>
      </c>
      <c r="T13" s="3">
        <v>5</v>
      </c>
      <c r="U13" s="3">
        <v>7.8</v>
      </c>
      <c r="V13" s="3">
        <v>0</v>
      </c>
      <c r="W13" s="4">
        <f t="shared" si="3"/>
        <v>12.8</v>
      </c>
      <c r="X13" s="3">
        <v>0</v>
      </c>
      <c r="Y13" s="3">
        <v>0</v>
      </c>
      <c r="Z13" s="3">
        <v>0</v>
      </c>
      <c r="AA13" s="4">
        <f t="shared" si="4"/>
        <v>0</v>
      </c>
      <c r="AB13" s="3">
        <v>0</v>
      </c>
      <c r="AC13" s="3">
        <v>0</v>
      </c>
      <c r="AD13" s="3">
        <v>0</v>
      </c>
      <c r="AE13" s="4">
        <f t="shared" si="5"/>
        <v>0</v>
      </c>
      <c r="AF13" s="3">
        <f t="shared" si="6"/>
        <v>25.8</v>
      </c>
      <c r="AG13" s="4"/>
      <c r="AH13" t="s">
        <v>110</v>
      </c>
      <c r="AI13" t="s">
        <v>24</v>
      </c>
    </row>
    <row r="14" spans="1:36" x14ac:dyDescent="0.35">
      <c r="B14">
        <v>945356</v>
      </c>
      <c r="C14">
        <v>9680</v>
      </c>
      <c r="D14" t="s">
        <v>99</v>
      </c>
      <c r="E14">
        <v>2018</v>
      </c>
      <c r="F14" t="s">
        <v>22</v>
      </c>
      <c r="G14" t="s">
        <v>100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0</v>
      </c>
      <c r="Q14" s="3">
        <v>0</v>
      </c>
      <c r="R14" s="3">
        <v>0</v>
      </c>
      <c r="S14" s="4">
        <f t="shared" si="2"/>
        <v>0</v>
      </c>
      <c r="T14" s="3">
        <v>0</v>
      </c>
      <c r="U14" s="3">
        <v>0</v>
      </c>
      <c r="V14" s="3">
        <v>0</v>
      </c>
      <c r="W14" s="4">
        <f t="shared" si="3"/>
        <v>0</v>
      </c>
      <c r="X14" s="3">
        <v>0</v>
      </c>
      <c r="Y14" s="3">
        <v>0</v>
      </c>
      <c r="Z14" s="3">
        <v>0</v>
      </c>
      <c r="AA14" s="4">
        <f t="shared" si="4"/>
        <v>0</v>
      </c>
      <c r="AB14" s="3">
        <v>0</v>
      </c>
      <c r="AC14" s="3">
        <v>0</v>
      </c>
      <c r="AD14" s="3">
        <v>0</v>
      </c>
      <c r="AE14" s="4">
        <f t="shared" si="5"/>
        <v>0</v>
      </c>
      <c r="AF14" s="3">
        <f t="shared" si="6"/>
        <v>0</v>
      </c>
      <c r="AG14" s="4"/>
      <c r="AH14" t="s">
        <v>110</v>
      </c>
      <c r="AI14" t="s">
        <v>24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D7:AF14">
    <sortCondition descending="1" ref="AF7:AF14"/>
  </sortState>
  <pageMargins left="0.7" right="0.7" top="0.75" bottom="0.75" header="0.3" footer="0.3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workbookViewId="0">
      <selection activeCell="D14" sqref="D14"/>
    </sheetView>
  </sheetViews>
  <sheetFormatPr defaultRowHeight="14.5" x14ac:dyDescent="0.35"/>
  <cols>
    <col min="1" max="4" width="30" customWidth="1"/>
  </cols>
  <sheetData>
    <row r="1" spans="1:6" ht="18.5" x14ac:dyDescent="0.45">
      <c r="A1" t="s">
        <v>0</v>
      </c>
      <c r="B1" s="1"/>
    </row>
    <row r="2" spans="1:6" ht="18.5" x14ac:dyDescent="0.45">
      <c r="A2" t="s">
        <v>1</v>
      </c>
      <c r="B2" s="1"/>
    </row>
    <row r="3" spans="1:6" ht="18.5" x14ac:dyDescent="0.45">
      <c r="A3" t="s">
        <v>113</v>
      </c>
      <c r="B3" s="1"/>
    </row>
    <row r="6" spans="1:6" x14ac:dyDescent="0.35">
      <c r="A6" s="2" t="s">
        <v>7</v>
      </c>
      <c r="B6" s="2" t="s">
        <v>114</v>
      </c>
      <c r="C6" s="2" t="s">
        <v>115</v>
      </c>
      <c r="D6" s="2" t="s">
        <v>116</v>
      </c>
      <c r="E6" s="2" t="s">
        <v>3</v>
      </c>
      <c r="F6" s="2"/>
    </row>
    <row r="7" spans="1:6" x14ac:dyDescent="0.35">
      <c r="A7" t="s">
        <v>117</v>
      </c>
      <c r="C7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A6" sqref="A6"/>
    </sheetView>
  </sheetViews>
  <sheetFormatPr defaultRowHeight="14.5" x14ac:dyDescent="0.35"/>
  <cols>
    <col min="1" max="2" width="30" customWidth="1"/>
  </cols>
  <sheetData>
    <row r="1" spans="1:3" ht="18.5" x14ac:dyDescent="0.45">
      <c r="A1" t="s">
        <v>0</v>
      </c>
      <c r="B1" s="1"/>
    </row>
    <row r="2" spans="1:3" ht="18.5" x14ac:dyDescent="0.45">
      <c r="A2" t="s">
        <v>1</v>
      </c>
      <c r="B2" s="1"/>
    </row>
    <row r="3" spans="1:3" ht="18.5" x14ac:dyDescent="0.45">
      <c r="A3" t="s">
        <v>118</v>
      </c>
      <c r="B3" s="1"/>
    </row>
    <row r="6" spans="1:3" x14ac:dyDescent="0.35">
      <c r="A6" s="2" t="s">
        <v>115</v>
      </c>
      <c r="B6" s="2" t="s">
        <v>114</v>
      </c>
      <c r="C6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13464_Mini vlocky</vt:lpstr>
      <vt:lpstr>13465_Male vlocky</vt:lpstr>
      <vt:lpstr>13466_Snehove vlocky</vt:lpstr>
      <vt:lpstr>13467_Ledove vlocky</vt:lpstr>
      <vt:lpstr>13511_Ledove vlocky 2017</vt:lpstr>
      <vt:lpstr>13468_Juniorky a zeny C</vt:lpstr>
      <vt:lpstr>13469_Snehulaci</vt:lpstr>
      <vt:lpstr>rozhodci</vt:lpstr>
      <vt:lpstr>poznamky</vt:lpstr>
      <vt:lpstr>'13464_Mini vlocky'!Oblast_tisku</vt:lpstr>
      <vt:lpstr>'13465_Male vlocky'!Oblast_tisku</vt:lpstr>
      <vt:lpstr>'13466_Snehove vlocky'!Oblast_tisku</vt:lpstr>
      <vt:lpstr>'13467_Ledove vlocky'!Oblast_tisku</vt:lpstr>
      <vt:lpstr>'13469_Snehulaci'!Oblast_tisku</vt:lpstr>
      <vt:lpstr>'13511_Ledove vlocky 2017'!Oblast_tisku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Světlana Grmelová</cp:lastModifiedBy>
  <cp:lastPrinted>2025-12-14T10:33:22Z</cp:lastPrinted>
  <dcterms:created xsi:type="dcterms:W3CDTF">2025-12-13T09:58:13Z</dcterms:created>
  <dcterms:modified xsi:type="dcterms:W3CDTF">2025-12-17T08:14:18Z</dcterms:modified>
  <cp:category/>
</cp:coreProperties>
</file>