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Zvoneček 2025\"/>
    </mc:Choice>
  </mc:AlternateContent>
  <xr:revisionPtr revIDLastSave="0" documentId="13_ncr:1_{62B2B53B-8EA3-49C8-A0FA-5C892091BB79}" xr6:coauthVersionLast="47" xr6:coauthVersionMax="47" xr10:uidLastSave="{00000000-0000-0000-0000-000000000000}"/>
  <workbookProtection workbookAlgorithmName="SHA-512" workbookHashValue="n5c0/gXAkb579Hyxmgm27q6gxwvgUxv3NB5cjWiznSBz7jNea8WiypGGlgUGnWJ9EF2MOJQsgEWqIAoGnBFECg==" workbookSaltValue="UYTfRsR/4kDvkaImBF9YRQ==" workbookSpinCount="100000" lockStructure="1"/>
  <bookViews>
    <workbookView xWindow="-108" yWindow="-108" windowWidth="23256" windowHeight="12456" activeTab="2" xr2:uid="{00000000-000D-0000-FFFF-FFFF00000000}"/>
  </bookViews>
  <sheets>
    <sheet name="I._2019 a ml." sheetId="11" r:id="rId1"/>
    <sheet name="II._2018" sheetId="3" r:id="rId2"/>
    <sheet name="III._2017 a st." sheetId="18" r:id="rId3"/>
    <sheet name="IV._2017 a ml." sheetId="17" r:id="rId4"/>
    <sheet name="V._2016-2015 " sheetId="7" r:id="rId5"/>
    <sheet name="VI._2016 a st." sheetId="2" r:id="rId6"/>
    <sheet name="Rozhodčí" sheetId="19" r:id="rId7"/>
  </sheets>
  <definedNames>
    <definedName name="_xlnm._FilterDatabase" localSheetId="0" hidden="1">'I._2019 a ml.'!$A$13:$Q$13</definedName>
    <definedName name="_xlnm._FilterDatabase" localSheetId="1" hidden="1">II._2018!$C$7:$R$7</definedName>
    <definedName name="_xlnm._FilterDatabase" localSheetId="2" hidden="1">'III._2017 a st.'!$B$6:$S$6</definedName>
    <definedName name="_xlnm._FilterDatabase" localSheetId="3" hidden="1">'IV._2017 a ml.'!$B$6:$S$6</definedName>
    <definedName name="_xlnm._FilterDatabase" localSheetId="4" hidden="1">'V._2016-2015 '!$C$7:$T$7</definedName>
    <definedName name="_xlnm._FilterDatabase" localSheetId="5" hidden="1">'VI._2016 a st.'!$B$66:$AG$66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18" l="1"/>
  <c r="R16" i="18" s="1"/>
  <c r="I16" i="18"/>
  <c r="J16" i="18"/>
  <c r="S16" i="18" s="1"/>
  <c r="Q21" i="18"/>
  <c r="R21" i="18" s="1"/>
  <c r="I21" i="18"/>
  <c r="J21" i="18" s="1"/>
  <c r="Q15" i="7"/>
  <c r="S15" i="7" s="1"/>
  <c r="J15" i="7"/>
  <c r="L15" i="7" s="1"/>
  <c r="Q19" i="18"/>
  <c r="R19" i="18" s="1"/>
  <c r="Q17" i="18"/>
  <c r="R17" i="18" s="1"/>
  <c r="Q8" i="18"/>
  <c r="R8" i="18" s="1"/>
  <c r="I19" i="18"/>
  <c r="J19" i="18" s="1"/>
  <c r="I17" i="18"/>
  <c r="J17" i="18" s="1"/>
  <c r="I8" i="18"/>
  <c r="J8" i="18" s="1"/>
  <c r="AD68" i="2"/>
  <c r="AF68" i="2" s="1"/>
  <c r="AD71" i="2"/>
  <c r="AF71" i="2" s="1"/>
  <c r="AD70" i="2"/>
  <c r="AF70" i="2" s="1"/>
  <c r="AD72" i="2"/>
  <c r="AF72" i="2" s="1"/>
  <c r="W68" i="2"/>
  <c r="Y68" i="2" s="1"/>
  <c r="W71" i="2"/>
  <c r="Y71" i="2" s="1"/>
  <c r="W70" i="2"/>
  <c r="Y70" i="2" s="1"/>
  <c r="W72" i="2"/>
  <c r="Y72" i="2" s="1"/>
  <c r="P68" i="2"/>
  <c r="R68" i="2" s="1"/>
  <c r="P71" i="2"/>
  <c r="R71" i="2" s="1"/>
  <c r="P70" i="2"/>
  <c r="R70" i="2" s="1"/>
  <c r="P72" i="2"/>
  <c r="R72" i="2" s="1"/>
  <c r="I68" i="2"/>
  <c r="K68" i="2" s="1"/>
  <c r="I71" i="2"/>
  <c r="K71" i="2" s="1"/>
  <c r="I70" i="2"/>
  <c r="K70" i="2" s="1"/>
  <c r="I72" i="2"/>
  <c r="K72" i="2" s="1"/>
  <c r="AD59" i="2"/>
  <c r="AF59" i="2" s="1"/>
  <c r="AD57" i="2"/>
  <c r="AF57" i="2" s="1"/>
  <c r="W59" i="2"/>
  <c r="Y59" i="2" s="1"/>
  <c r="W57" i="2"/>
  <c r="Y57" i="2" s="1"/>
  <c r="P59" i="2"/>
  <c r="R59" i="2" s="1"/>
  <c r="P57" i="2"/>
  <c r="R57" i="2" s="1"/>
  <c r="I59" i="2"/>
  <c r="K59" i="2" s="1"/>
  <c r="I57" i="2"/>
  <c r="K57" i="2" s="1"/>
  <c r="AD48" i="2"/>
  <c r="AF48" i="2" s="1"/>
  <c r="AD50" i="2"/>
  <c r="AF50" i="2" s="1"/>
  <c r="W48" i="2"/>
  <c r="Y48" i="2" s="1"/>
  <c r="W50" i="2"/>
  <c r="Y50" i="2" s="1"/>
  <c r="P48" i="2"/>
  <c r="R48" i="2" s="1"/>
  <c r="P50" i="2"/>
  <c r="R50" i="2" s="1"/>
  <c r="I48" i="2"/>
  <c r="K48" i="2" s="1"/>
  <c r="I50" i="2"/>
  <c r="K50" i="2" s="1"/>
  <c r="AD34" i="2"/>
  <c r="AF34" i="2" s="1"/>
  <c r="AD39" i="2"/>
  <c r="AF39" i="2" s="1"/>
  <c r="AD37" i="2"/>
  <c r="AF37" i="2" s="1"/>
  <c r="AD35" i="2"/>
  <c r="AF35" i="2" s="1"/>
  <c r="AD38" i="2"/>
  <c r="AF38" i="2" s="1"/>
  <c r="AD36" i="2"/>
  <c r="AF36" i="2" s="1"/>
  <c r="W34" i="2"/>
  <c r="Y34" i="2" s="1"/>
  <c r="W39" i="2"/>
  <c r="Y39" i="2" s="1"/>
  <c r="W37" i="2"/>
  <c r="Y37" i="2" s="1"/>
  <c r="W35" i="2"/>
  <c r="Y35" i="2" s="1"/>
  <c r="W38" i="2"/>
  <c r="Y38" i="2" s="1"/>
  <c r="W36" i="2"/>
  <c r="Y36" i="2" s="1"/>
  <c r="P34" i="2"/>
  <c r="R34" i="2" s="1"/>
  <c r="P39" i="2"/>
  <c r="R39" i="2" s="1"/>
  <c r="P37" i="2"/>
  <c r="R37" i="2" s="1"/>
  <c r="P35" i="2"/>
  <c r="R35" i="2" s="1"/>
  <c r="P38" i="2"/>
  <c r="R38" i="2" s="1"/>
  <c r="P36" i="2"/>
  <c r="R36" i="2" s="1"/>
  <c r="I34" i="2"/>
  <c r="K34" i="2" s="1"/>
  <c r="I39" i="2"/>
  <c r="K39" i="2" s="1"/>
  <c r="I37" i="2"/>
  <c r="K37" i="2" s="1"/>
  <c r="I35" i="2"/>
  <c r="K35" i="2" s="1"/>
  <c r="I38" i="2"/>
  <c r="K38" i="2" s="1"/>
  <c r="I36" i="2"/>
  <c r="K36" i="2" s="1"/>
  <c r="AD25" i="2"/>
  <c r="AF25" i="2" s="1"/>
  <c r="AD22" i="2"/>
  <c r="AF22" i="2" s="1"/>
  <c r="AD23" i="2"/>
  <c r="AF23" i="2" s="1"/>
  <c r="AD24" i="2"/>
  <c r="AF24" i="2" s="1"/>
  <c r="W25" i="2"/>
  <c r="Y25" i="2" s="1"/>
  <c r="W22" i="2"/>
  <c r="Y22" i="2" s="1"/>
  <c r="W23" i="2"/>
  <c r="Y23" i="2" s="1"/>
  <c r="W24" i="2"/>
  <c r="Y24" i="2" s="1"/>
  <c r="P25" i="2"/>
  <c r="R25" i="2" s="1"/>
  <c r="P22" i="2"/>
  <c r="R22" i="2" s="1"/>
  <c r="P23" i="2"/>
  <c r="R23" i="2" s="1"/>
  <c r="P24" i="2"/>
  <c r="R24" i="2" s="1"/>
  <c r="I25" i="2"/>
  <c r="K25" i="2" s="1"/>
  <c r="I22" i="2"/>
  <c r="K22" i="2" s="1"/>
  <c r="I23" i="2"/>
  <c r="K23" i="2" s="1"/>
  <c r="I24" i="2"/>
  <c r="K24" i="2" s="1"/>
  <c r="AD10" i="2"/>
  <c r="AF10" i="2" s="1"/>
  <c r="AD15" i="2"/>
  <c r="AF15" i="2" s="1"/>
  <c r="W10" i="2"/>
  <c r="Y10" i="2" s="1"/>
  <c r="W15" i="2"/>
  <c r="Y15" i="2" s="1"/>
  <c r="P10" i="2"/>
  <c r="R10" i="2" s="1"/>
  <c r="P15" i="2"/>
  <c r="R15" i="2" s="1"/>
  <c r="I10" i="2"/>
  <c r="K10" i="2" s="1"/>
  <c r="I15" i="2"/>
  <c r="K15" i="2" s="1"/>
  <c r="P17" i="17"/>
  <c r="R17" i="17" s="1"/>
  <c r="P13" i="17"/>
  <c r="R13" i="17" s="1"/>
  <c r="I17" i="17"/>
  <c r="K17" i="17" s="1"/>
  <c r="I13" i="17"/>
  <c r="K13" i="17" s="1"/>
  <c r="Q19" i="7"/>
  <c r="S19" i="7" s="1"/>
  <c r="Q16" i="7"/>
  <c r="S16" i="7" s="1"/>
  <c r="Q12" i="7"/>
  <c r="S12" i="7" s="1"/>
  <c r="Q14" i="7"/>
  <c r="S14" i="7" s="1"/>
  <c r="L14" i="7"/>
  <c r="J19" i="7"/>
  <c r="L19" i="7" s="1"/>
  <c r="J16" i="7"/>
  <c r="L16" i="7" s="1"/>
  <c r="J12" i="7"/>
  <c r="L12" i="7" s="1"/>
  <c r="J14" i="7"/>
  <c r="P18" i="17"/>
  <c r="R18" i="17" s="1"/>
  <c r="P11" i="17"/>
  <c r="R11" i="17" s="1"/>
  <c r="P12" i="17"/>
  <c r="R12" i="17" s="1"/>
  <c r="P24" i="17"/>
  <c r="R24" i="17" s="1"/>
  <c r="P9" i="17"/>
  <c r="R9" i="17" s="1"/>
  <c r="P23" i="17"/>
  <c r="R23" i="17" s="1"/>
  <c r="P8" i="17"/>
  <c r="R8" i="17" s="1"/>
  <c r="P21" i="17"/>
  <c r="R21" i="17" s="1"/>
  <c r="P22" i="17"/>
  <c r="R22" i="17" s="1"/>
  <c r="I18" i="17"/>
  <c r="K18" i="17" s="1"/>
  <c r="I11" i="17"/>
  <c r="K11" i="17" s="1"/>
  <c r="I12" i="17"/>
  <c r="K12" i="17" s="1"/>
  <c r="I24" i="17"/>
  <c r="K24" i="17" s="1"/>
  <c r="I9" i="17"/>
  <c r="K9" i="17" s="1"/>
  <c r="I23" i="17"/>
  <c r="K23" i="17" s="1"/>
  <c r="I8" i="17"/>
  <c r="K8" i="17" s="1"/>
  <c r="I21" i="17"/>
  <c r="K21" i="17" s="1"/>
  <c r="I22" i="17"/>
  <c r="K22" i="17" s="1"/>
  <c r="Q9" i="18"/>
  <c r="Q18" i="18"/>
  <c r="Q15" i="18"/>
  <c r="Q22" i="18"/>
  <c r="Q11" i="18"/>
  <c r="Q7" i="18"/>
  <c r="R7" i="18" s="1"/>
  <c r="Q14" i="18"/>
  <c r="Q12" i="18"/>
  <c r="Q20" i="18"/>
  <c r="R20" i="18" s="1"/>
  <c r="Q13" i="18"/>
  <c r="Q10" i="18"/>
  <c r="R10" i="18" s="1"/>
  <c r="O5" i="11"/>
  <c r="P5" i="11" s="1"/>
  <c r="O9" i="11"/>
  <c r="P9" i="11" s="1"/>
  <c r="O8" i="11"/>
  <c r="O6" i="11"/>
  <c r="P6" i="11" s="1"/>
  <c r="O7" i="11"/>
  <c r="P7" i="11" s="1"/>
  <c r="I5" i="11"/>
  <c r="J5" i="11" s="1"/>
  <c r="I9" i="11"/>
  <c r="J9" i="11" s="1"/>
  <c r="I8" i="11"/>
  <c r="J8" i="11" s="1"/>
  <c r="I6" i="11"/>
  <c r="J6" i="11" s="1"/>
  <c r="I7" i="11"/>
  <c r="J7" i="11" s="1"/>
  <c r="I20" i="18"/>
  <c r="J20" i="18" s="1"/>
  <c r="AD60" i="2"/>
  <c r="AF60" i="2" s="1"/>
  <c r="W60" i="2"/>
  <c r="Y60" i="2" s="1"/>
  <c r="P60" i="2"/>
  <c r="R60" i="2" s="1"/>
  <c r="I60" i="2"/>
  <c r="K60" i="2" s="1"/>
  <c r="I10" i="18"/>
  <c r="J10" i="18" s="1"/>
  <c r="I9" i="18"/>
  <c r="J9" i="18" s="1"/>
  <c r="R9" i="18"/>
  <c r="I7" i="18"/>
  <c r="J7" i="18" s="1"/>
  <c r="I13" i="18"/>
  <c r="J13" i="18" s="1"/>
  <c r="R13" i="18"/>
  <c r="I16" i="17"/>
  <c r="K16" i="17" s="1"/>
  <c r="P16" i="17"/>
  <c r="R16" i="17" s="1"/>
  <c r="O19" i="11"/>
  <c r="P19" i="11" s="1"/>
  <c r="I19" i="11"/>
  <c r="J19" i="11" s="1"/>
  <c r="AD21" i="2"/>
  <c r="AF21" i="2" s="1"/>
  <c r="AD26" i="2"/>
  <c r="AF26" i="2" s="1"/>
  <c r="W21" i="2"/>
  <c r="Y21" i="2" s="1"/>
  <c r="W26" i="2"/>
  <c r="Y26" i="2" s="1"/>
  <c r="P21" i="2"/>
  <c r="R21" i="2" s="1"/>
  <c r="P26" i="2"/>
  <c r="R26" i="2" s="1"/>
  <c r="I21" i="2"/>
  <c r="K21" i="2" s="1"/>
  <c r="I26" i="2"/>
  <c r="K26" i="2" s="1"/>
  <c r="AD14" i="2"/>
  <c r="AF14" i="2" s="1"/>
  <c r="AD8" i="2"/>
  <c r="AF8" i="2" s="1"/>
  <c r="AD9" i="2"/>
  <c r="AF9" i="2" s="1"/>
  <c r="AD12" i="2"/>
  <c r="AF12" i="2" s="1"/>
  <c r="AD13" i="2"/>
  <c r="AF13" i="2" s="1"/>
  <c r="AD11" i="2"/>
  <c r="AF11" i="2" s="1"/>
  <c r="W12" i="2"/>
  <c r="Y12" i="2" s="1"/>
  <c r="W13" i="2"/>
  <c r="Y13" i="2" s="1"/>
  <c r="W11" i="2"/>
  <c r="Y11" i="2" s="1"/>
  <c r="W14" i="2"/>
  <c r="Y14" i="2" s="1"/>
  <c r="W8" i="2"/>
  <c r="Y8" i="2" s="1"/>
  <c r="W9" i="2"/>
  <c r="Y9" i="2" s="1"/>
  <c r="P14" i="2"/>
  <c r="R14" i="2" s="1"/>
  <c r="P8" i="2"/>
  <c r="R8" i="2" s="1"/>
  <c r="P9" i="2"/>
  <c r="R9" i="2" s="1"/>
  <c r="P12" i="2"/>
  <c r="R12" i="2" s="1"/>
  <c r="P13" i="2"/>
  <c r="R13" i="2" s="1"/>
  <c r="P11" i="2"/>
  <c r="R11" i="2" s="1"/>
  <c r="I14" i="2"/>
  <c r="K14" i="2" s="1"/>
  <c r="I8" i="2"/>
  <c r="K8" i="2" s="1"/>
  <c r="I9" i="2"/>
  <c r="K9" i="2" s="1"/>
  <c r="I12" i="2"/>
  <c r="K12" i="2" s="1"/>
  <c r="I13" i="2"/>
  <c r="K13" i="2" s="1"/>
  <c r="I11" i="2"/>
  <c r="K11" i="2" s="1"/>
  <c r="P8" i="3"/>
  <c r="Q8" i="3" s="1"/>
  <c r="P16" i="3"/>
  <c r="Q16" i="3" s="1"/>
  <c r="J8" i="3"/>
  <c r="K8" i="3" s="1"/>
  <c r="J16" i="3"/>
  <c r="K16" i="3" s="1"/>
  <c r="P8" i="11"/>
  <c r="O16" i="11"/>
  <c r="P16" i="11" s="1"/>
  <c r="I16" i="11"/>
  <c r="J16" i="11" s="1"/>
  <c r="O14" i="11"/>
  <c r="P14" i="11" s="1"/>
  <c r="I14" i="11"/>
  <c r="J14" i="11" s="1"/>
  <c r="O18" i="11"/>
  <c r="P18" i="11" s="1"/>
  <c r="I18" i="11"/>
  <c r="J18" i="11" s="1"/>
  <c r="O20" i="11"/>
  <c r="P20" i="11" s="1"/>
  <c r="I20" i="11"/>
  <c r="J20" i="11" s="1"/>
  <c r="O17" i="11"/>
  <c r="P17" i="11" s="1"/>
  <c r="I17" i="11"/>
  <c r="J17" i="11" s="1"/>
  <c r="O15" i="11"/>
  <c r="P15" i="11" s="1"/>
  <c r="I15" i="11"/>
  <c r="J15" i="11" s="1"/>
  <c r="AD69" i="2"/>
  <c r="AF69" i="2" s="1"/>
  <c r="W69" i="2"/>
  <c r="Y69" i="2" s="1"/>
  <c r="P69" i="2"/>
  <c r="R69" i="2" s="1"/>
  <c r="I69" i="2"/>
  <c r="K69" i="2" s="1"/>
  <c r="AD67" i="2"/>
  <c r="AF67" i="2" s="1"/>
  <c r="W67" i="2"/>
  <c r="Y67" i="2" s="1"/>
  <c r="P67" i="2"/>
  <c r="R67" i="2" s="1"/>
  <c r="I67" i="2"/>
  <c r="K67" i="2" s="1"/>
  <c r="I12" i="18"/>
  <c r="J12" i="18" s="1"/>
  <c r="I22" i="18"/>
  <c r="J22" i="18" s="1"/>
  <c r="I14" i="18"/>
  <c r="J14" i="18" s="1"/>
  <c r="I15" i="18"/>
  <c r="J15" i="18" s="1"/>
  <c r="I11" i="18"/>
  <c r="J11" i="18" s="1"/>
  <c r="I18" i="18"/>
  <c r="J18" i="18" s="1"/>
  <c r="AG68" i="2" l="1"/>
  <c r="T15" i="7"/>
  <c r="T12" i="7"/>
  <c r="T16" i="7"/>
  <c r="S8" i="18"/>
  <c r="S21" i="18"/>
  <c r="S19" i="18"/>
  <c r="T14" i="7"/>
  <c r="T19" i="7"/>
  <c r="S11" i="17"/>
  <c r="S23" i="17"/>
  <c r="S9" i="17"/>
  <c r="S13" i="17"/>
  <c r="S17" i="18"/>
  <c r="AG50" i="2"/>
  <c r="AG57" i="2"/>
  <c r="AG59" i="2"/>
  <c r="AG70" i="2"/>
  <c r="AG71" i="2"/>
  <c r="AG72" i="2"/>
  <c r="AG39" i="2"/>
  <c r="AG22" i="2"/>
  <c r="AG48" i="2"/>
  <c r="AG23" i="2"/>
  <c r="AG38" i="2"/>
  <c r="AG35" i="2"/>
  <c r="AG37" i="2"/>
  <c r="AG34" i="2"/>
  <c r="AG36" i="2"/>
  <c r="AG24" i="2"/>
  <c r="AG25" i="2"/>
  <c r="AG15" i="2"/>
  <c r="AG10" i="2"/>
  <c r="S22" i="17"/>
  <c r="S21" i="17"/>
  <c r="S8" i="17"/>
  <c r="S18" i="17"/>
  <c r="S17" i="17"/>
  <c r="S24" i="17"/>
  <c r="S12" i="17"/>
  <c r="S7" i="18"/>
  <c r="R8" i="3"/>
  <c r="S16" i="17"/>
  <c r="R16" i="3"/>
  <c r="S20" i="18"/>
  <c r="AG60" i="2"/>
  <c r="S10" i="18"/>
  <c r="S13" i="18"/>
  <c r="Q19" i="11"/>
  <c r="Q5" i="11"/>
  <c r="S9" i="18"/>
  <c r="Q7" i="11"/>
  <c r="Q9" i="11"/>
  <c r="AG26" i="2"/>
  <c r="AG9" i="2"/>
  <c r="AG8" i="2"/>
  <c r="AG11" i="2"/>
  <c r="AG13" i="2"/>
  <c r="AG12" i="2"/>
  <c r="AG14" i="2"/>
  <c r="AG21" i="2"/>
  <c r="Q8" i="11"/>
  <c r="Q6" i="11"/>
  <c r="Q17" i="11"/>
  <c r="Q14" i="11"/>
  <c r="Q18" i="11"/>
  <c r="Q15" i="11"/>
  <c r="Q20" i="11"/>
  <c r="Q16" i="11"/>
  <c r="AG67" i="2"/>
  <c r="AG69" i="2"/>
  <c r="J11" i="7"/>
  <c r="L11" i="7" s="1"/>
  <c r="Q11" i="7"/>
  <c r="S11" i="7" s="1"/>
  <c r="T11" i="7" l="1"/>
  <c r="I32" i="2" l="1"/>
  <c r="K32" i="2" s="1"/>
  <c r="P32" i="2"/>
  <c r="R32" i="2" s="1"/>
  <c r="W32" i="2"/>
  <c r="Y32" i="2" s="1"/>
  <c r="AD32" i="2"/>
  <c r="AF32" i="2" s="1"/>
  <c r="P7" i="17"/>
  <c r="R7" i="17" s="1"/>
  <c r="P14" i="17"/>
  <c r="R14" i="17" s="1"/>
  <c r="P20" i="17"/>
  <c r="R20" i="17" s="1"/>
  <c r="P25" i="17"/>
  <c r="R25" i="17" s="1"/>
  <c r="I7" i="17"/>
  <c r="K7" i="17" s="1"/>
  <c r="I14" i="17"/>
  <c r="K14" i="17" s="1"/>
  <c r="I20" i="17"/>
  <c r="K20" i="17" s="1"/>
  <c r="I25" i="17"/>
  <c r="K25" i="17" s="1"/>
  <c r="R14" i="18"/>
  <c r="P14" i="3"/>
  <c r="Q14" i="3" s="1"/>
  <c r="J14" i="3"/>
  <c r="K14" i="3" s="1"/>
  <c r="S20" i="17" l="1"/>
  <c r="S14" i="17"/>
  <c r="S7" i="17"/>
  <c r="R14" i="3"/>
  <c r="S25" i="17"/>
  <c r="S14" i="18"/>
  <c r="AG32" i="2"/>
  <c r="P9" i="3"/>
  <c r="Q9" i="3" s="1"/>
  <c r="J9" i="3"/>
  <c r="K9" i="3" s="1"/>
  <c r="AD58" i="2"/>
  <c r="AF58" i="2" s="1"/>
  <c r="AD61" i="2"/>
  <c r="W58" i="2"/>
  <c r="Y58" i="2" s="1"/>
  <c r="P58" i="2"/>
  <c r="R58" i="2" s="1"/>
  <c r="I58" i="2"/>
  <c r="K58" i="2" s="1"/>
  <c r="AD33" i="2"/>
  <c r="AF33" i="2" s="1"/>
  <c r="W33" i="2"/>
  <c r="Y33" i="2" s="1"/>
  <c r="P33" i="2"/>
  <c r="R33" i="2" s="1"/>
  <c r="I33" i="2"/>
  <c r="K33" i="2" s="1"/>
  <c r="Q8" i="7"/>
  <c r="S8" i="7" s="1"/>
  <c r="Q9" i="7"/>
  <c r="S9" i="7" s="1"/>
  <c r="J8" i="7"/>
  <c r="L8" i="7" s="1"/>
  <c r="J9" i="7"/>
  <c r="L9" i="7" s="1"/>
  <c r="P19" i="17"/>
  <c r="R19" i="17" s="1"/>
  <c r="I19" i="17"/>
  <c r="K19" i="17" s="1"/>
  <c r="AD49" i="2"/>
  <c r="AF49" i="2" s="1"/>
  <c r="W49" i="2"/>
  <c r="Y49" i="2" s="1"/>
  <c r="P49" i="2"/>
  <c r="R49" i="2" s="1"/>
  <c r="I49" i="2"/>
  <c r="K49" i="2" s="1"/>
  <c r="P19" i="3"/>
  <c r="Q19" i="3" s="1"/>
  <c r="J19" i="3"/>
  <c r="K19" i="3" s="1"/>
  <c r="AD51" i="2"/>
  <c r="AF51" i="2" s="1"/>
  <c r="AD7" i="2"/>
  <c r="W61" i="2"/>
  <c r="W51" i="2"/>
  <c r="Y51" i="2" s="1"/>
  <c r="W7" i="2"/>
  <c r="P61" i="2"/>
  <c r="P51" i="2"/>
  <c r="R51" i="2" s="1"/>
  <c r="P7" i="2"/>
  <c r="I61" i="2"/>
  <c r="I51" i="2"/>
  <c r="K51" i="2" s="1"/>
  <c r="I7" i="2"/>
  <c r="Q17" i="7"/>
  <c r="S17" i="7" s="1"/>
  <c r="Q10" i="7"/>
  <c r="Q20" i="7"/>
  <c r="Q13" i="7"/>
  <c r="Q18" i="7"/>
  <c r="J17" i="7"/>
  <c r="L17" i="7" s="1"/>
  <c r="J10" i="7"/>
  <c r="J20" i="7"/>
  <c r="J13" i="7"/>
  <c r="J18" i="7"/>
  <c r="P10" i="17"/>
  <c r="P15" i="17"/>
  <c r="I10" i="17"/>
  <c r="I15" i="17"/>
  <c r="P11" i="3"/>
  <c r="Q11" i="3" s="1"/>
  <c r="P21" i="3"/>
  <c r="Q21" i="3" s="1"/>
  <c r="P20" i="3"/>
  <c r="P18" i="3"/>
  <c r="P12" i="3"/>
  <c r="P22" i="3"/>
  <c r="P17" i="3"/>
  <c r="P15" i="3"/>
  <c r="P10" i="3"/>
  <c r="P13" i="3"/>
  <c r="J11" i="3"/>
  <c r="K11" i="3" s="1"/>
  <c r="J21" i="3"/>
  <c r="K21" i="3" s="1"/>
  <c r="J20" i="3"/>
  <c r="J18" i="3"/>
  <c r="J12" i="3"/>
  <c r="J22" i="3"/>
  <c r="J17" i="3"/>
  <c r="J15" i="3"/>
  <c r="J10" i="3"/>
  <c r="J13" i="3"/>
  <c r="R11" i="3" l="1"/>
  <c r="AG58" i="2"/>
  <c r="AG33" i="2"/>
  <c r="R9" i="3"/>
  <c r="R21" i="3"/>
  <c r="T8" i="7"/>
  <c r="T9" i="7"/>
  <c r="R19" i="3"/>
  <c r="AG51" i="2"/>
  <c r="S19" i="17"/>
  <c r="AG49" i="2"/>
  <c r="T17" i="7"/>
  <c r="AF61" i="2" l="1"/>
  <c r="Y61" i="2"/>
  <c r="R61" i="2"/>
  <c r="K61" i="2"/>
  <c r="S20" i="7"/>
  <c r="S10" i="7"/>
  <c r="L20" i="7"/>
  <c r="L10" i="7"/>
  <c r="AG61" i="2" l="1"/>
  <c r="T10" i="7"/>
  <c r="T20" i="7"/>
  <c r="R15" i="17" l="1"/>
  <c r="K15" i="17"/>
  <c r="S15" i="17" l="1"/>
  <c r="R12" i="18"/>
  <c r="S12" i="18" l="1"/>
  <c r="R22" i="18"/>
  <c r="R11" i="18"/>
  <c r="R18" i="18"/>
  <c r="R15" i="18"/>
  <c r="K18" i="3"/>
  <c r="K12" i="3"/>
  <c r="K13" i="3"/>
  <c r="K22" i="3"/>
  <c r="K20" i="3"/>
  <c r="K10" i="3"/>
  <c r="K17" i="3"/>
  <c r="K15" i="3"/>
  <c r="S18" i="18" l="1"/>
  <c r="S11" i="18"/>
  <c r="S22" i="18"/>
  <c r="S15" i="18"/>
  <c r="S18" i="7" l="1"/>
  <c r="L18" i="7"/>
  <c r="Q12" i="3"/>
  <c r="Q22" i="3"/>
  <c r="Q20" i="3"/>
  <c r="Q15" i="3"/>
  <c r="Q18" i="3"/>
  <c r="AF7" i="2"/>
  <c r="Y7" i="2"/>
  <c r="R7" i="2"/>
  <c r="K7" i="2"/>
  <c r="Q10" i="3"/>
  <c r="AG7" i="2" l="1"/>
  <c r="T18" i="7"/>
  <c r="R20" i="3"/>
  <c r="R22" i="3"/>
  <c r="R10" i="3"/>
  <c r="R15" i="3"/>
  <c r="R18" i="3"/>
  <c r="R12" i="3"/>
  <c r="S13" i="7"/>
  <c r="L13" i="7" l="1"/>
  <c r="T13" i="7" s="1"/>
  <c r="Q17" i="3"/>
  <c r="Q13" i="3"/>
  <c r="R17" i="3" l="1"/>
  <c r="R13" i="3"/>
  <c r="R10" i="17"/>
  <c r="K10" i="17"/>
  <c r="S10" i="17" l="1"/>
</calcChain>
</file>

<file path=xl/sharedStrings.xml><?xml version="1.0" encoding="utf-8"?>
<sst xmlns="http://schemas.openxmlformats.org/spreadsheetml/2006/main" count="732" uniqueCount="197">
  <si>
    <t>Pořadí</t>
  </si>
  <si>
    <t>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</si>
  <si>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</si>
  <si>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</si>
  <si>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</si>
  <si>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</si>
  <si>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</si>
  <si>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</si>
  <si>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</si>
  <si>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</si>
  <si>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</si>
  <si>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</si>
  <si>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</si>
  <si>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</si>
  <si>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</si>
  <si>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</si>
  <si>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Ročník</t>
  </si>
  <si>
    <t>Jméno</t>
  </si>
  <si>
    <t xml:space="preserve">Jméno </t>
  </si>
  <si>
    <t>15.</t>
  </si>
  <si>
    <t>Poř.</t>
  </si>
  <si>
    <t>S</t>
  </si>
  <si>
    <t>Oddíl</t>
  </si>
  <si>
    <t>Roč.</t>
  </si>
  <si>
    <t>D</t>
  </si>
  <si>
    <t>E</t>
  </si>
  <si>
    <t>16.</t>
  </si>
  <si>
    <t>17.</t>
  </si>
  <si>
    <t>19.</t>
  </si>
  <si>
    <t>pen.</t>
  </si>
  <si>
    <t>E1</t>
  </si>
  <si>
    <t>E2</t>
  </si>
  <si>
    <t>E3</t>
  </si>
  <si>
    <t>18.</t>
  </si>
  <si>
    <t>KSG Znojmo</t>
  </si>
  <si>
    <t>T.J. Sokol Moravský Krumlov</t>
  </si>
  <si>
    <t>Smíšovská Tereza</t>
  </si>
  <si>
    <t>T.J. Sokol Brno I</t>
  </si>
  <si>
    <t>T.J. Sokol Bučovice</t>
  </si>
  <si>
    <t>Sochorová Barbora</t>
  </si>
  <si>
    <t>Smíšovská Adéla</t>
  </si>
  <si>
    <t>Jelínková Gabriela</t>
  </si>
  <si>
    <t>Rebstöcková Sofie</t>
  </si>
  <si>
    <t>Veselá Stela</t>
  </si>
  <si>
    <t>Vlachová Barbora</t>
  </si>
  <si>
    <t>Baštová Iveta</t>
  </si>
  <si>
    <t>Benešová Natálie</t>
  </si>
  <si>
    <t>Hobzová Natálie</t>
  </si>
  <si>
    <t>Rebstöcková Linda</t>
  </si>
  <si>
    <t>Kalábová Anežka</t>
  </si>
  <si>
    <t>Valová Jana</t>
  </si>
  <si>
    <t>Brudíková Gita</t>
  </si>
  <si>
    <t>Sochorová Veronika</t>
  </si>
  <si>
    <t>Ježková Alma</t>
  </si>
  <si>
    <t>Juhászová Sofie</t>
  </si>
  <si>
    <t>Bábíková Magdaléna Julie</t>
  </si>
  <si>
    <t>Kocourková Emilie</t>
  </si>
  <si>
    <t>Prokulevych Adriana</t>
  </si>
  <si>
    <t>Valová Amálie</t>
  </si>
  <si>
    <t>Nezdařilová Vanessa</t>
  </si>
  <si>
    <t>Štěpánková Emily</t>
  </si>
  <si>
    <t>Válková Linda</t>
  </si>
  <si>
    <t>Kyliánová Rebeka</t>
  </si>
  <si>
    <t>Řezaninová Aneta</t>
  </si>
  <si>
    <t>Weishäupl Anna</t>
  </si>
  <si>
    <t>Sedláčková Gabriela</t>
  </si>
  <si>
    <t>Sedláčková Vanesa</t>
  </si>
  <si>
    <t>Herzig Carmen</t>
  </si>
  <si>
    <t>Skálová Nela</t>
  </si>
  <si>
    <t>Otrubová Jana</t>
  </si>
  <si>
    <t>Niklová Vanessa</t>
  </si>
  <si>
    <t>T.J. Sokol Hodonín</t>
  </si>
  <si>
    <t>Žembery Leontýna</t>
  </si>
  <si>
    <t>Stoszková Diana</t>
  </si>
  <si>
    <t>Lamlová Aneta</t>
  </si>
  <si>
    <t>Šeinerová Nikola</t>
  </si>
  <si>
    <t>Burdová Julie</t>
  </si>
  <si>
    <t>Mladá Rozalie Ellen</t>
  </si>
  <si>
    <t>Šušková Amálie</t>
  </si>
  <si>
    <t>Šmerdová Julie</t>
  </si>
  <si>
    <t>Hrabovská Andrea</t>
  </si>
  <si>
    <t>TJ Prostějov</t>
  </si>
  <si>
    <t>Procházková Sofie</t>
  </si>
  <si>
    <t>Boiko Sofiia</t>
  </si>
  <si>
    <t>Crhová Kateřina</t>
  </si>
  <si>
    <t>Strouhalová Klára</t>
  </si>
  <si>
    <t>Špačková Sofie</t>
  </si>
  <si>
    <t>Pospíšilová Nikol</t>
  </si>
  <si>
    <t>Procházková Eliška</t>
  </si>
  <si>
    <t>Václová Lenka</t>
  </si>
  <si>
    <t>Borrow Anděla</t>
  </si>
  <si>
    <t>Grobová Veronika</t>
  </si>
  <si>
    <t>Dresslerová Ela</t>
  </si>
  <si>
    <t>Vacušková Elena</t>
  </si>
  <si>
    <t>Fialová Elen</t>
  </si>
  <si>
    <t>Korhoňová Natálie</t>
  </si>
  <si>
    <t>Blinková Markéta</t>
  </si>
  <si>
    <t>Stávková Adéla</t>
  </si>
  <si>
    <t>Chlubná Hana</t>
  </si>
  <si>
    <t>Tesařová Julie</t>
  </si>
  <si>
    <t>Cáhová Beáta</t>
  </si>
  <si>
    <t>Šmejkalová Veronika</t>
  </si>
  <si>
    <t>Kocandová Kateřina</t>
  </si>
  <si>
    <t>Jechová Julie</t>
  </si>
  <si>
    <t>KSG Moravská Slavia Brno</t>
  </si>
  <si>
    <t>Herzánová Natálie</t>
  </si>
  <si>
    <t>T.J. Sokol Šlapanice</t>
  </si>
  <si>
    <t>Sekaninová Viktorie</t>
  </si>
  <si>
    <t>Cídlová Anna</t>
  </si>
  <si>
    <t>Halfarová Evelína</t>
  </si>
  <si>
    <t>Němcová Ema</t>
  </si>
  <si>
    <t>Bothová Tereza</t>
  </si>
  <si>
    <t>Grecová Adéla</t>
  </si>
  <si>
    <t>Řezníčková Tereza</t>
  </si>
  <si>
    <t>Pecháčová Eliška</t>
  </si>
  <si>
    <t>Fukalová Lea</t>
  </si>
  <si>
    <t>Ireinová Michaela</t>
  </si>
  <si>
    <t>Kostová Anna</t>
  </si>
  <si>
    <t>Gretzová Sára</t>
  </si>
  <si>
    <t>Lang Sára</t>
  </si>
  <si>
    <t>Krumlovský Zvoneček - 13. 12. 2025 - Kategorie I - roč. 2019 a ml.</t>
  </si>
  <si>
    <t>Krumlovský Zvoneček - 13. 12. 2025 - Kategorie II - roč. 2018</t>
  </si>
  <si>
    <t>Krumlovský Zvoneček - 13. 12. 2025 - Kategorie IV - roč. 2017 a ml.</t>
  </si>
  <si>
    <t>Baše Emily</t>
  </si>
  <si>
    <t>Okénková Emilly Marlene</t>
  </si>
  <si>
    <t>Sedláčková Linda</t>
  </si>
  <si>
    <t>Juránková Amélie</t>
  </si>
  <si>
    <t>Sovová Dorothy</t>
  </si>
  <si>
    <t>Slaná Pavlína</t>
  </si>
  <si>
    <t>Lisická Laura</t>
  </si>
  <si>
    <t>Pokorná Anna</t>
  </si>
  <si>
    <t>Baše Bela</t>
  </si>
  <si>
    <t>Rohanová Emily</t>
  </si>
  <si>
    <t>Pavlátová Anna</t>
  </si>
  <si>
    <t>Hanzelková Stela</t>
  </si>
  <si>
    <t>Veselá Justýna</t>
  </si>
  <si>
    <t>Krajdlová Ella</t>
  </si>
  <si>
    <t>Pavlovic Marie-lou</t>
  </si>
  <si>
    <t>Srdínko Nikola</t>
  </si>
  <si>
    <t>Pírová Ela</t>
  </si>
  <si>
    <t>Šicová Šárka</t>
  </si>
  <si>
    <t>Kroupová Gabriela Emma</t>
  </si>
  <si>
    <t>Májková Laura Maria</t>
  </si>
  <si>
    <t>Krumlovský Zvoneček - 13. 12. 2025 - Kategorie VI. - roč. 2016 a starší</t>
  </si>
  <si>
    <t>Jedličková Vanessa</t>
  </si>
  <si>
    <t>Němcová Sofie</t>
  </si>
  <si>
    <t>Čejková Barbora</t>
  </si>
  <si>
    <t>Zdráhalová Hana</t>
  </si>
  <si>
    <t>Machálková Julie</t>
  </si>
  <si>
    <t>Molíková Simona</t>
  </si>
  <si>
    <t>Blatecká Veronika</t>
  </si>
  <si>
    <t>Krumlovský Zvoneček - 13. 12. 2025 - Kategorie III - roč. 2017 a starší</t>
  </si>
  <si>
    <t>Eschlerová Lenka</t>
  </si>
  <si>
    <t>Prášilová Sofie</t>
  </si>
  <si>
    <t>Krumlovský Zvoneček 13. 12. 2025 - Kategorie V. - roč. 2016-2015</t>
  </si>
  <si>
    <t>Balášová Viktorie</t>
  </si>
  <si>
    <t>KSG Mor. Slavia Brno</t>
  </si>
  <si>
    <t>T.J. Sokol Mor. Krumlov</t>
  </si>
  <si>
    <t>Stoszková Beáta</t>
  </si>
  <si>
    <t>Baštová Jana</t>
  </si>
  <si>
    <t>Vítoňová Helena</t>
  </si>
  <si>
    <t>3. třída</t>
  </si>
  <si>
    <t>Blatecká Michaela</t>
  </si>
  <si>
    <t>Uhrová Libuše</t>
  </si>
  <si>
    <t>3.třída</t>
  </si>
  <si>
    <t>Peigerová Klára</t>
  </si>
  <si>
    <t>Kroupová Renata</t>
  </si>
  <si>
    <t>Čeledová Zuzana</t>
  </si>
  <si>
    <t>Černocká Leontýna</t>
  </si>
  <si>
    <t>2. třída</t>
  </si>
  <si>
    <t>Blatecká Kateřina</t>
  </si>
  <si>
    <t>1. třída</t>
  </si>
  <si>
    <t>Duráková Jana</t>
  </si>
  <si>
    <t>Večeřová Kateřina</t>
  </si>
  <si>
    <t>Sobolová Laura</t>
  </si>
  <si>
    <t>Benešová Simona</t>
  </si>
  <si>
    <t>Michnová Julie</t>
  </si>
  <si>
    <t>Procházková Lenka</t>
  </si>
  <si>
    <t>I. a II. sled</t>
  </si>
  <si>
    <t>III. sled</t>
  </si>
  <si>
    <t>Sochorová Michaela</t>
  </si>
  <si>
    <t>I. sled</t>
  </si>
  <si>
    <t>Tomanová Kristýna</t>
  </si>
  <si>
    <t>Lancmanová Kristýna</t>
  </si>
  <si>
    <t>Rožnovská Eliška</t>
  </si>
  <si>
    <t>4.-5.</t>
  </si>
  <si>
    <t>10.-12.</t>
  </si>
  <si>
    <t>Jůlinková Anna</t>
  </si>
  <si>
    <t>5.-6.</t>
  </si>
  <si>
    <t>12.-13.</t>
  </si>
  <si>
    <t>10.-11.</t>
  </si>
  <si>
    <t>I. a III. kategorie</t>
  </si>
  <si>
    <t>II. kategorie</t>
  </si>
  <si>
    <t>IV. a V. kategorie</t>
  </si>
  <si>
    <t>VI. kategorie</t>
  </si>
  <si>
    <t>D+E1</t>
  </si>
  <si>
    <t>vložený závod pro neevidované závodnice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</si>
</sst>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Symbol"/>
      <family val="1"/>
      <charset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Symbol"/>
      <family val="1"/>
      <charset val="2"/>
    </font>
    <font>
      <b/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3" fillId="0" borderId="0"/>
    <xf numFmtId="0" fontId="17" fillId="0" borderId="0"/>
  </cellStyleXfs>
  <cellXfs count="29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2" fillId="0" borderId="22" xfId="0" applyFont="1" applyBorder="1" applyAlignment="1">
      <alignment horizontal="center"/>
    </xf>
    <xf numFmtId="0" fontId="4" fillId="0" borderId="15" xfId="0" applyFont="1" applyBorder="1"/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4" fillId="0" borderId="24" xfId="0" applyFont="1" applyBorder="1"/>
    <xf numFmtId="0" fontId="0" fillId="0" borderId="25" xfId="0" applyBorder="1"/>
    <xf numFmtId="0" fontId="0" fillId="0" borderId="26" xfId="0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8" xfId="0" applyBorder="1"/>
    <xf numFmtId="164" fontId="8" fillId="0" borderId="3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0" borderId="20" xfId="0" applyFont="1" applyBorder="1"/>
    <xf numFmtId="0" fontId="0" fillId="0" borderId="27" xfId="0" applyBorder="1"/>
    <xf numFmtId="0" fontId="2" fillId="0" borderId="29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34" xfId="0" applyBorder="1"/>
    <xf numFmtId="0" fontId="0" fillId="0" borderId="37" xfId="0" applyBorder="1"/>
    <xf numFmtId="0" fontId="2" fillId="0" borderId="37" xfId="0" applyFont="1" applyBorder="1" applyAlignment="1">
      <alignment horizontal="center"/>
    </xf>
    <xf numFmtId="0" fontId="0" fillId="0" borderId="14" xfId="0" applyBorder="1"/>
    <xf numFmtId="0" fontId="6" fillId="0" borderId="17" xfId="0" applyFont="1" applyBorder="1" applyAlignment="1">
      <alignment horizontal="center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6" fillId="0" borderId="28" xfId="0" applyFont="1" applyBorder="1" applyAlignment="1">
      <alignment horizontal="center"/>
    </xf>
    <xf numFmtId="164" fontId="0" fillId="0" borderId="15" xfId="0" applyNumberFormat="1" applyBorder="1"/>
    <xf numFmtId="164" fontId="0" fillId="0" borderId="34" xfId="0" applyNumberFormat="1" applyBorder="1"/>
    <xf numFmtId="164" fontId="0" fillId="0" borderId="37" xfId="0" applyNumberFormat="1" applyBorder="1"/>
    <xf numFmtId="164" fontId="6" fillId="0" borderId="19" xfId="0" applyNumberFormat="1" applyFont="1" applyBorder="1" applyAlignment="1">
      <alignment horizontal="center"/>
    </xf>
    <xf numFmtId="164" fontId="0" fillId="0" borderId="27" xfId="0" applyNumberFormat="1" applyBorder="1"/>
    <xf numFmtId="164" fontId="0" fillId="0" borderId="28" xfId="0" applyNumberFormat="1" applyBorder="1"/>
    <xf numFmtId="164" fontId="6" fillId="0" borderId="29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10" fillId="0" borderId="31" xfId="0" applyNumberFormat="1" applyFont="1" applyBorder="1" applyAlignment="1">
      <alignment horizontal="center"/>
    </xf>
    <xf numFmtId="164" fontId="6" fillId="0" borderId="37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0" fillId="0" borderId="15" xfId="0" applyNumberFormat="1" applyBorder="1" applyAlignment="1">
      <alignment horizontal="left"/>
    </xf>
    <xf numFmtId="164" fontId="0" fillId="0" borderId="27" xfId="0" applyNumberFormat="1" applyBorder="1" applyAlignment="1">
      <alignment horizontal="left"/>
    </xf>
    <xf numFmtId="0" fontId="9" fillId="2" borderId="26" xfId="0" applyFont="1" applyFill="1" applyBorder="1" applyAlignment="1">
      <alignment horizontal="left"/>
    </xf>
    <xf numFmtId="0" fontId="0" fillId="2" borderId="26" xfId="0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0" fillId="2" borderId="24" xfId="0" applyFill="1" applyBorder="1"/>
    <xf numFmtId="0" fontId="0" fillId="2" borderId="26" xfId="0" applyFill="1" applyBorder="1"/>
    <xf numFmtId="0" fontId="8" fillId="2" borderId="26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2" fillId="0" borderId="25" xfId="0" applyFont="1" applyBorder="1" applyAlignment="1">
      <alignment horizontal="left"/>
    </xf>
    <xf numFmtId="165" fontId="0" fillId="0" borderId="9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39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8" fillId="0" borderId="0" xfId="0" applyNumberFormat="1" applyFont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8" fillId="0" borderId="4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4" fontId="8" fillId="0" borderId="42" xfId="0" applyNumberFormat="1" applyFont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0" fillId="0" borderId="15" xfId="0" applyBorder="1" applyAlignment="1">
      <alignment horizontal="left"/>
    </xf>
    <xf numFmtId="0" fontId="8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6" fillId="0" borderId="45" xfId="0" applyNumberFormat="1" applyFont="1" applyBorder="1" applyAlignment="1">
      <alignment horizontal="center"/>
    </xf>
    <xf numFmtId="0" fontId="0" fillId="2" borderId="0" xfId="0" applyFill="1"/>
    <xf numFmtId="0" fontId="4" fillId="2" borderId="0" xfId="0" applyFont="1" applyFill="1"/>
    <xf numFmtId="0" fontId="4" fillId="2" borderId="24" xfId="0" applyFont="1" applyFill="1" applyBorder="1"/>
    <xf numFmtId="0" fontId="4" fillId="2" borderId="27" xfId="0" applyFont="1" applyFill="1" applyBorder="1"/>
    <xf numFmtId="0" fontId="0" fillId="2" borderId="15" xfId="0" applyFill="1" applyBorder="1"/>
    <xf numFmtId="0" fontId="0" fillId="2" borderId="28" xfId="0" applyFill="1" applyBorder="1"/>
    <xf numFmtId="0" fontId="6" fillId="2" borderId="2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165" fontId="0" fillId="2" borderId="39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4" fillId="2" borderId="27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5" xfId="0" applyBorder="1"/>
    <xf numFmtId="165" fontId="1" fillId="2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46" xfId="0" applyFont="1" applyBorder="1" applyAlignment="1">
      <alignment horizontal="center"/>
    </xf>
    <xf numFmtId="0" fontId="0" fillId="0" borderId="44" xfId="0" applyBorder="1"/>
    <xf numFmtId="0" fontId="0" fillId="0" borderId="7" xfId="0" applyBorder="1" applyAlignment="1">
      <alignment horizontal="center"/>
    </xf>
    <xf numFmtId="0" fontId="0" fillId="0" borderId="4" xfId="0" applyBorder="1"/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12" fillId="0" borderId="36" xfId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2" fontId="0" fillId="0" borderId="1" xfId="0" applyNumberFormat="1" applyBorder="1"/>
    <xf numFmtId="164" fontId="6" fillId="0" borderId="33" xfId="0" applyNumberFormat="1" applyFont="1" applyBorder="1" applyAlignment="1">
      <alignment horizontal="center"/>
    </xf>
    <xf numFmtId="0" fontId="0" fillId="0" borderId="36" xfId="0" applyBorder="1"/>
    <xf numFmtId="0" fontId="6" fillId="2" borderId="0" xfId="0" applyFont="1" applyFill="1" applyAlignment="1">
      <alignment horizontal="center"/>
    </xf>
    <xf numFmtId="0" fontId="12" fillId="0" borderId="0" xfId="1"/>
    <xf numFmtId="0" fontId="12" fillId="0" borderId="0" xfId="1" applyAlignment="1">
      <alignment horizontal="center"/>
    </xf>
    <xf numFmtId="0" fontId="0" fillId="0" borderId="0" xfId="0" applyAlignment="1">
      <alignment horizontal="center"/>
    </xf>
    <xf numFmtId="164" fontId="6" fillId="0" borderId="42" xfId="0" applyNumberFormat="1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0" fontId="0" fillId="2" borderId="14" xfId="0" applyFill="1" applyBorder="1"/>
    <xf numFmtId="0" fontId="0" fillId="2" borderId="17" xfId="0" applyFill="1" applyBorder="1"/>
    <xf numFmtId="0" fontId="6" fillId="2" borderId="17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23" xfId="0" applyFill="1" applyBorder="1"/>
    <xf numFmtId="0" fontId="14" fillId="0" borderId="0" xfId="0" applyFont="1" applyAlignment="1">
      <alignment vertical="center" wrapText="1"/>
    </xf>
    <xf numFmtId="0" fontId="12" fillId="0" borderId="36" xfId="1" applyBorder="1"/>
    <xf numFmtId="0" fontId="15" fillId="0" borderId="36" xfId="1" applyFont="1" applyBorder="1"/>
    <xf numFmtId="0" fontId="15" fillId="0" borderId="36" xfId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7" fillId="0" borderId="36" xfId="3" applyBorder="1"/>
    <xf numFmtId="0" fontId="15" fillId="0" borderId="26" xfId="1" applyFont="1" applyBorder="1"/>
    <xf numFmtId="0" fontId="15" fillId="0" borderId="26" xfId="1" applyFont="1" applyBorder="1" applyAlignment="1">
      <alignment horizontal="center"/>
    </xf>
    <xf numFmtId="0" fontId="12" fillId="0" borderId="9" xfId="1" applyBorder="1"/>
    <xf numFmtId="164" fontId="0" fillId="0" borderId="1" xfId="0" applyNumberFormat="1" applyBorder="1" applyAlignment="1">
      <alignment horizontal="center"/>
    </xf>
    <xf numFmtId="164" fontId="8" fillId="0" borderId="47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12" fillId="0" borderId="48" xfId="1" applyBorder="1"/>
    <xf numFmtId="165" fontId="0" fillId="2" borderId="30" xfId="0" applyNumberFormat="1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17" fillId="0" borderId="36" xfId="3" applyBorder="1" applyAlignment="1">
      <alignment horizontal="center"/>
    </xf>
    <xf numFmtId="0" fontId="12" fillId="0" borderId="36" xfId="3" applyFont="1" applyBorder="1"/>
    <xf numFmtId="0" fontId="1" fillId="0" borderId="36" xfId="0" applyFont="1" applyBorder="1"/>
    <xf numFmtId="165" fontId="1" fillId="0" borderId="1" xfId="0" applyNumberFormat="1" applyFont="1" applyBorder="1" applyAlignment="1">
      <alignment horizontal="center"/>
    </xf>
    <xf numFmtId="0" fontId="4" fillId="0" borderId="0" xfId="0" applyFont="1"/>
    <xf numFmtId="0" fontId="6" fillId="0" borderId="21" xfId="0" applyFont="1" applyBorder="1" applyAlignment="1">
      <alignment horizontal="center"/>
    </xf>
    <xf numFmtId="0" fontId="9" fillId="0" borderId="39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6" fillId="0" borderId="9" xfId="0" applyFont="1" applyBorder="1"/>
    <xf numFmtId="0" fontId="18" fillId="0" borderId="4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0" fillId="0" borderId="13" xfId="0" applyBorder="1"/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2" borderId="49" xfId="0" applyFont="1" applyFill="1" applyBorder="1" applyAlignment="1">
      <alignment horizontal="center"/>
    </xf>
    <xf numFmtId="0" fontId="12" fillId="0" borderId="50" xfId="3" applyFont="1" applyBorder="1"/>
    <xf numFmtId="0" fontId="17" fillId="0" borderId="50" xfId="3" applyBorder="1" applyAlignment="1">
      <alignment horizontal="center"/>
    </xf>
    <xf numFmtId="0" fontId="17" fillId="0" borderId="50" xfId="3" applyBorder="1"/>
    <xf numFmtId="165" fontId="0" fillId="0" borderId="51" xfId="0" applyNumberFormat="1" applyBorder="1" applyAlignment="1">
      <alignment horizontal="center"/>
    </xf>
    <xf numFmtId="0" fontId="0" fillId="0" borderId="51" xfId="0" applyBorder="1" applyAlignment="1">
      <alignment horizontal="center"/>
    </xf>
    <xf numFmtId="164" fontId="1" fillId="0" borderId="52" xfId="0" applyNumberFormat="1" applyFont="1" applyBorder="1" applyAlignment="1">
      <alignment horizontal="center"/>
    </xf>
    <xf numFmtId="164" fontId="0" fillId="0" borderId="53" xfId="0" applyNumberFormat="1" applyBorder="1" applyAlignment="1">
      <alignment horizontal="center"/>
    </xf>
    <xf numFmtId="164" fontId="8" fillId="0" borderId="54" xfId="0" applyNumberFormat="1" applyFont="1" applyBorder="1" applyAlignment="1">
      <alignment horizontal="center"/>
    </xf>
    <xf numFmtId="0" fontId="12" fillId="0" borderId="50" xfId="1" applyBorder="1"/>
    <xf numFmtId="0" fontId="12" fillId="0" borderId="50" xfId="1" applyBorder="1" applyAlignment="1">
      <alignment horizontal="center"/>
    </xf>
    <xf numFmtId="165" fontId="0" fillId="0" borderId="52" xfId="0" applyNumberFormat="1" applyBorder="1" applyAlignment="1">
      <alignment horizontal="center"/>
    </xf>
    <xf numFmtId="165" fontId="0" fillId="0" borderId="55" xfId="0" applyNumberFormat="1" applyBorder="1" applyAlignment="1">
      <alignment horizontal="center"/>
    </xf>
    <xf numFmtId="164" fontId="6" fillId="0" borderId="54" xfId="0" applyNumberFormat="1" applyFont="1" applyBorder="1" applyAlignment="1">
      <alignment horizontal="center"/>
    </xf>
    <xf numFmtId="0" fontId="0" fillId="0" borderId="0" xfId="0" applyBorder="1"/>
    <xf numFmtId="2" fontId="0" fillId="0" borderId="51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164" fontId="0" fillId="0" borderId="56" xfId="0" applyNumberFormat="1" applyBorder="1" applyAlignment="1">
      <alignment horizontal="center"/>
    </xf>
    <xf numFmtId="2" fontId="0" fillId="0" borderId="55" xfId="0" applyNumberFormat="1" applyBorder="1" applyAlignment="1">
      <alignment horizontal="center"/>
    </xf>
    <xf numFmtId="164" fontId="8" fillId="0" borderId="57" xfId="0" applyNumberFormat="1" applyFont="1" applyBorder="1" applyAlignment="1">
      <alignment horizontal="center"/>
    </xf>
    <xf numFmtId="0" fontId="6" fillId="2" borderId="58" xfId="0" applyFont="1" applyFill="1" applyBorder="1" applyAlignment="1">
      <alignment horizontal="center"/>
    </xf>
    <xf numFmtId="0" fontId="16" fillId="0" borderId="50" xfId="0" applyFont="1" applyBorder="1"/>
    <xf numFmtId="164" fontId="1" fillId="0" borderId="60" xfId="0" applyNumberFormat="1" applyFont="1" applyBorder="1" applyAlignment="1">
      <alignment horizontal="center"/>
    </xf>
    <xf numFmtId="164" fontId="0" fillId="0" borderId="61" xfId="0" applyNumberFormat="1" applyBorder="1" applyAlignment="1">
      <alignment horizontal="center"/>
    </xf>
    <xf numFmtId="0" fontId="16" fillId="0" borderId="50" xfId="0" applyFont="1" applyBorder="1" applyAlignment="1">
      <alignment horizontal="center"/>
    </xf>
    <xf numFmtId="164" fontId="0" fillId="0" borderId="52" xfId="0" applyNumberFormat="1" applyBorder="1" applyAlignment="1">
      <alignment horizontal="center"/>
    </xf>
    <xf numFmtId="164" fontId="8" fillId="0" borderId="62" xfId="0" applyNumberFormat="1" applyFont="1" applyBorder="1" applyAlignment="1">
      <alignment horizontal="center"/>
    </xf>
    <xf numFmtId="0" fontId="12" fillId="0" borderId="39" xfId="1" applyBorder="1"/>
    <xf numFmtId="2" fontId="1" fillId="0" borderId="55" xfId="0" applyNumberFormat="1" applyFont="1" applyBorder="1" applyAlignment="1">
      <alignment horizontal="center"/>
    </xf>
    <xf numFmtId="0" fontId="0" fillId="0" borderId="39" xfId="0" applyBorder="1"/>
    <xf numFmtId="0" fontId="18" fillId="0" borderId="36" xfId="0" applyFont="1" applyBorder="1" applyAlignment="1">
      <alignment horizontal="center"/>
    </xf>
    <xf numFmtId="0" fontId="12" fillId="0" borderId="63" xfId="1" applyBorder="1" applyAlignment="1">
      <alignment horizontal="center"/>
    </xf>
    <xf numFmtId="164" fontId="0" fillId="0" borderId="0" xfId="0" applyNumberFormat="1" applyBorder="1"/>
    <xf numFmtId="0" fontId="6" fillId="2" borderId="64" xfId="0" applyFont="1" applyFill="1" applyBorder="1" applyAlignment="1">
      <alignment horizontal="center"/>
    </xf>
    <xf numFmtId="165" fontId="0" fillId="2" borderId="55" xfId="0" applyNumberFormat="1" applyFill="1" applyBorder="1" applyAlignment="1">
      <alignment horizontal="center"/>
    </xf>
    <xf numFmtId="165" fontId="0" fillId="0" borderId="56" xfId="0" applyNumberFormat="1" applyBorder="1" applyAlignment="1">
      <alignment horizontal="center"/>
    </xf>
    <xf numFmtId="0" fontId="0" fillId="2" borderId="0" xfId="0" applyFill="1" applyBorder="1"/>
    <xf numFmtId="165" fontId="0" fillId="0" borderId="65" xfId="0" applyNumberFormat="1" applyBorder="1" applyAlignment="1">
      <alignment horizontal="center"/>
    </xf>
    <xf numFmtId="165" fontId="0" fillId="0" borderId="59" xfId="0" applyNumberFormat="1" applyBorder="1" applyAlignment="1">
      <alignment horizontal="center"/>
    </xf>
    <xf numFmtId="0" fontId="1" fillId="0" borderId="50" xfId="0" applyFont="1" applyBorder="1"/>
    <xf numFmtId="0" fontId="0" fillId="0" borderId="50" xfId="0" applyBorder="1"/>
    <xf numFmtId="165" fontId="0" fillId="2" borderId="51" xfId="0" applyNumberFormat="1" applyFill="1" applyBorder="1" applyAlignment="1">
      <alignment horizontal="center"/>
    </xf>
    <xf numFmtId="165" fontId="1" fillId="0" borderId="56" xfId="0" applyNumberFormat="1" applyFont="1" applyBorder="1" applyAlignment="1">
      <alignment horizontal="center"/>
    </xf>
    <xf numFmtId="165" fontId="1" fillId="2" borderId="51" xfId="0" applyNumberFormat="1" applyFont="1" applyFill="1" applyBorder="1" applyAlignment="1">
      <alignment horizontal="center"/>
    </xf>
    <xf numFmtId="165" fontId="1" fillId="0" borderId="52" xfId="0" applyNumberFormat="1" applyFont="1" applyBorder="1" applyAlignment="1">
      <alignment horizontal="center"/>
    </xf>
    <xf numFmtId="164" fontId="1" fillId="0" borderId="56" xfId="0" applyNumberFormat="1" applyFont="1" applyBorder="1" applyAlignment="1">
      <alignment horizontal="center"/>
    </xf>
    <xf numFmtId="165" fontId="1" fillId="0" borderId="55" xfId="0" applyNumberFormat="1" applyFont="1" applyBorder="1" applyAlignment="1">
      <alignment horizontal="center"/>
    </xf>
    <xf numFmtId="165" fontId="1" fillId="0" borderId="51" xfId="0" applyNumberFormat="1" applyFont="1" applyBorder="1" applyAlignment="1">
      <alignment horizontal="center"/>
    </xf>
    <xf numFmtId="164" fontId="1" fillId="0" borderId="53" xfId="0" applyNumberFormat="1" applyFont="1" applyBorder="1" applyAlignment="1">
      <alignment horizontal="center"/>
    </xf>
    <xf numFmtId="0" fontId="6" fillId="0" borderId="66" xfId="0" applyFont="1" applyBorder="1"/>
    <xf numFmtId="0" fontId="0" fillId="0" borderId="67" xfId="0" applyBorder="1"/>
    <xf numFmtId="0" fontId="6" fillId="0" borderId="67" xfId="0" applyFont="1" applyBorder="1"/>
    <xf numFmtId="0" fontId="0" fillId="0" borderId="68" xfId="0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6" xfId="0" applyFont="1" applyBorder="1"/>
    <xf numFmtId="0" fontId="6" fillId="0" borderId="1" xfId="0" applyFont="1" applyBorder="1"/>
    <xf numFmtId="0" fontId="6" fillId="0" borderId="3" xfId="0" applyFont="1" applyBorder="1"/>
    <xf numFmtId="0" fontId="1" fillId="0" borderId="6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70" xfId="0" applyFont="1" applyBorder="1"/>
    <xf numFmtId="0" fontId="1" fillId="0" borderId="71" xfId="0" applyFont="1" applyBorder="1"/>
    <xf numFmtId="0" fontId="1" fillId="2" borderId="72" xfId="0" applyFont="1" applyFill="1" applyBorder="1"/>
    <xf numFmtId="0" fontId="1" fillId="2" borderId="6" xfId="0" applyFont="1" applyFill="1" applyBorder="1"/>
    <xf numFmtId="0" fontId="1" fillId="2" borderId="1" xfId="0" applyFont="1" applyFill="1" applyBorder="1"/>
    <xf numFmtId="0" fontId="1" fillId="0" borderId="72" xfId="0" applyFont="1" applyBorder="1"/>
    <xf numFmtId="0" fontId="6" fillId="0" borderId="73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69" xfId="0" applyFont="1" applyBorder="1" applyAlignment="1">
      <alignment horizontal="center"/>
    </xf>
  </cellXfs>
  <cellStyles count="4">
    <cellStyle name="Normální" xfId="0" builtinId="0"/>
    <cellStyle name="Normální 2" xfId="1" xr:uid="{C6CB2B26-40D1-49C0-9A9A-268CEFF6B630}"/>
    <cellStyle name="Normální 3" xfId="2" xr:uid="{9FB7640E-DEC5-4E76-9956-4BE761ACE04F}"/>
    <cellStyle name="Normální 4" xfId="3" xr:uid="{2D129232-A405-4BC5-B32B-D8F4B498CDA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2.jpeg"/><Relationship Id="rId7" Type="http://schemas.openxmlformats.org/officeDocument/2006/relationships/image" Target="../media/image9.jpeg"/><Relationship Id="rId2" Type="http://schemas.openxmlformats.org/officeDocument/2006/relationships/image" Target="../media/image3.jpeg"/><Relationship Id="rId1" Type="http://schemas.openxmlformats.org/officeDocument/2006/relationships/image" Target="../media/image5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5.jpeg"/><Relationship Id="rId1" Type="http://schemas.openxmlformats.org/officeDocument/2006/relationships/image" Target="../media/image3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438150</xdr:colOff>
      <xdr:row>11</xdr:row>
      <xdr:rowOff>66675</xdr:rowOff>
    </xdr:from>
    <xdr:ext cx="649605" cy="400050"/>
    <xdr:pic>
      <xdr:nvPicPr>
        <xdr:cNvPr id="2" name="Picture 1">
          <a:extLst>
            <a:ext uri="{FF2B5EF4-FFF2-40B4-BE49-F238E27FC236}">
              <a16:creationId xmlns:a16="http://schemas.microsoft.com/office/drawing/2014/main" id="{56AF0067-04DC-4DD8-8C3A-480111042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6230" y="318135"/>
          <a:ext cx="64960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497205</xdr:colOff>
      <xdr:row>11</xdr:row>
      <xdr:rowOff>74295</xdr:rowOff>
    </xdr:from>
    <xdr:ext cx="670560" cy="409575"/>
    <xdr:pic>
      <xdr:nvPicPr>
        <xdr:cNvPr id="3" name="Picture 2">
          <a:extLst>
            <a:ext uri="{FF2B5EF4-FFF2-40B4-BE49-F238E27FC236}">
              <a16:creationId xmlns:a16="http://schemas.microsoft.com/office/drawing/2014/main" id="{7CC7BC0A-4579-444E-AACC-D398A286E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4865" y="3990975"/>
          <a:ext cx="67056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438150</xdr:colOff>
      <xdr:row>2</xdr:row>
      <xdr:rowOff>66675</xdr:rowOff>
    </xdr:from>
    <xdr:ext cx="649605" cy="400050"/>
    <xdr:pic>
      <xdr:nvPicPr>
        <xdr:cNvPr id="4" name="Picture 1">
          <a:extLst>
            <a:ext uri="{FF2B5EF4-FFF2-40B4-BE49-F238E27FC236}">
              <a16:creationId xmlns:a16="http://schemas.microsoft.com/office/drawing/2014/main" id="{376A6ABC-3865-4DC5-9F45-40A06C204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6230" y="318135"/>
          <a:ext cx="64960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504825</xdr:colOff>
      <xdr:row>2</xdr:row>
      <xdr:rowOff>66675</xdr:rowOff>
    </xdr:from>
    <xdr:ext cx="670560" cy="409575"/>
    <xdr:pic>
      <xdr:nvPicPr>
        <xdr:cNvPr id="5" name="Picture 2">
          <a:extLst>
            <a:ext uri="{FF2B5EF4-FFF2-40B4-BE49-F238E27FC236}">
              <a16:creationId xmlns:a16="http://schemas.microsoft.com/office/drawing/2014/main" id="{6E4B1755-2F74-4AE7-B366-A17B0B904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42485" y="318135"/>
          <a:ext cx="67056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3</xdr:row>
      <xdr:rowOff>47625</xdr:rowOff>
    </xdr:from>
    <xdr:to>
      <xdr:col>16</xdr:col>
      <xdr:colOff>76200</xdr:colOff>
      <xdr:row>5</xdr:row>
      <xdr:rowOff>123825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0300" y="409575"/>
          <a:ext cx="619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274320</xdr:colOff>
      <xdr:row>3</xdr:row>
      <xdr:rowOff>22860</xdr:rowOff>
    </xdr:from>
    <xdr:to>
      <xdr:col>10</xdr:col>
      <xdr:colOff>20954</xdr:colOff>
      <xdr:row>5</xdr:row>
      <xdr:rowOff>157717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356BBA6A-A75B-4117-924B-65070BB3F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27320" y="1211580"/>
          <a:ext cx="661034" cy="454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2</xdr:row>
      <xdr:rowOff>38100</xdr:rowOff>
    </xdr:from>
    <xdr:to>
      <xdr:col>9</xdr:col>
      <xdr:colOff>40005</xdr:colOff>
      <xdr:row>4</xdr:row>
      <xdr:rowOff>114300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685800"/>
          <a:ext cx="63055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323850</xdr:colOff>
      <xdr:row>2</xdr:row>
      <xdr:rowOff>47625</xdr:rowOff>
    </xdr:from>
    <xdr:to>
      <xdr:col>17</xdr:col>
      <xdr:colOff>76200</xdr:colOff>
      <xdr:row>4</xdr:row>
      <xdr:rowOff>114300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695325"/>
          <a:ext cx="619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466725</xdr:colOff>
      <xdr:row>2</xdr:row>
      <xdr:rowOff>47625</xdr:rowOff>
    </xdr:from>
    <xdr:to>
      <xdr:col>16</xdr:col>
      <xdr:colOff>316230</xdr:colOff>
      <xdr:row>4</xdr:row>
      <xdr:rowOff>76200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43850" y="647700"/>
          <a:ext cx="87820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447674</xdr:colOff>
      <xdr:row>2</xdr:row>
      <xdr:rowOff>38099</xdr:rowOff>
    </xdr:from>
    <xdr:to>
      <xdr:col>9</xdr:col>
      <xdr:colOff>209549</xdr:colOff>
      <xdr:row>4</xdr:row>
      <xdr:rowOff>129308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62449" y="638174"/>
          <a:ext cx="790575" cy="491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3</xdr:row>
      <xdr:rowOff>95250</xdr:rowOff>
    </xdr:from>
    <xdr:to>
      <xdr:col>17</xdr:col>
      <xdr:colOff>57150</xdr:colOff>
      <xdr:row>5</xdr:row>
      <xdr:rowOff>133350</xdr:rowOff>
    </xdr:to>
    <xdr:pic>
      <xdr:nvPicPr>
        <xdr:cNvPr id="13" name="Picture 1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900" y="1000125"/>
          <a:ext cx="542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3</xdr:row>
      <xdr:rowOff>95250</xdr:rowOff>
    </xdr:from>
    <xdr:to>
      <xdr:col>10</xdr:col>
      <xdr:colOff>161925</xdr:colOff>
      <xdr:row>5</xdr:row>
      <xdr:rowOff>133350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86250" y="10001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228600</xdr:colOff>
      <xdr:row>16</xdr:row>
      <xdr:rowOff>38100</xdr:rowOff>
    </xdr:from>
    <xdr:to>
      <xdr:col>16</xdr:col>
      <xdr:colOff>228600</xdr:colOff>
      <xdr:row>18</xdr:row>
      <xdr:rowOff>152400</xdr:rowOff>
    </xdr:to>
    <xdr:pic>
      <xdr:nvPicPr>
        <xdr:cNvPr id="4513" name="Picture 1">
          <a:extLst>
            <a:ext uri="{FF2B5EF4-FFF2-40B4-BE49-F238E27FC236}">
              <a16:creationId xmlns:a16="http://schemas.microsoft.com/office/drawing/2014/main" id="{00000000-0008-0000-0500-0000A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305050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16</xdr:row>
      <xdr:rowOff>19050</xdr:rowOff>
    </xdr:from>
    <xdr:to>
      <xdr:col>10</xdr:col>
      <xdr:colOff>190500</xdr:colOff>
      <xdr:row>18</xdr:row>
      <xdr:rowOff>133350</xdr:rowOff>
    </xdr:to>
    <xdr:pic>
      <xdr:nvPicPr>
        <xdr:cNvPr id="4514" name="Picture 2">
          <a:extLst>
            <a:ext uri="{FF2B5EF4-FFF2-40B4-BE49-F238E27FC236}">
              <a16:creationId xmlns:a16="http://schemas.microsoft.com/office/drawing/2014/main" id="{00000000-0008-0000-0500-0000A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1900" y="371475"/>
          <a:ext cx="6381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228600</xdr:colOff>
      <xdr:row>16</xdr:row>
      <xdr:rowOff>19050</xdr:rowOff>
    </xdr:from>
    <xdr:to>
      <xdr:col>23</xdr:col>
      <xdr:colOff>219075</xdr:colOff>
      <xdr:row>18</xdr:row>
      <xdr:rowOff>104775</xdr:rowOff>
    </xdr:to>
    <xdr:pic>
      <xdr:nvPicPr>
        <xdr:cNvPr id="4515" name="Picture 3">
          <a:extLst>
            <a:ext uri="{FF2B5EF4-FFF2-40B4-BE49-F238E27FC236}">
              <a16:creationId xmlns:a16="http://schemas.microsoft.com/office/drawing/2014/main" id="{00000000-0008-0000-0500-0000A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00750" y="371475"/>
          <a:ext cx="638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247651</xdr:colOff>
      <xdr:row>16</xdr:row>
      <xdr:rowOff>47625</xdr:rowOff>
    </xdr:from>
    <xdr:to>
      <xdr:col>30</xdr:col>
      <xdr:colOff>171451</xdr:colOff>
      <xdr:row>18</xdr:row>
      <xdr:rowOff>123825</xdr:rowOff>
    </xdr:to>
    <xdr:pic>
      <xdr:nvPicPr>
        <xdr:cNvPr id="4516" name="Picture 4">
          <a:extLst>
            <a:ext uri="{FF2B5EF4-FFF2-40B4-BE49-F238E27FC236}">
              <a16:creationId xmlns:a16="http://schemas.microsoft.com/office/drawing/2014/main" id="{00000000-0008-0000-0500-0000A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15176" y="2314575"/>
          <a:ext cx="5715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257175</xdr:colOff>
      <xdr:row>27</xdr:row>
      <xdr:rowOff>19050</xdr:rowOff>
    </xdr:from>
    <xdr:to>
      <xdr:col>16</xdr:col>
      <xdr:colOff>257175</xdr:colOff>
      <xdr:row>29</xdr:row>
      <xdr:rowOff>133350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3475" y="37147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27</xdr:row>
      <xdr:rowOff>19050</xdr:rowOff>
    </xdr:from>
    <xdr:to>
      <xdr:col>10</xdr:col>
      <xdr:colOff>190500</xdr:colOff>
      <xdr:row>29</xdr:row>
      <xdr:rowOff>133350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1900" y="371475"/>
          <a:ext cx="6381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228600</xdr:colOff>
      <xdr:row>27</xdr:row>
      <xdr:rowOff>19050</xdr:rowOff>
    </xdr:from>
    <xdr:to>
      <xdr:col>23</xdr:col>
      <xdr:colOff>219075</xdr:colOff>
      <xdr:row>29</xdr:row>
      <xdr:rowOff>104775</xdr:rowOff>
    </xdr:to>
    <xdr:pic>
      <xdr:nvPicPr>
        <xdr:cNvPr id="24" name="Picture 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00750" y="371475"/>
          <a:ext cx="638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219075</xdr:colOff>
      <xdr:row>27</xdr:row>
      <xdr:rowOff>38100</xdr:rowOff>
    </xdr:from>
    <xdr:to>
      <xdr:col>30</xdr:col>
      <xdr:colOff>190500</xdr:colOff>
      <xdr:row>29</xdr:row>
      <xdr:rowOff>114300</xdr:rowOff>
    </xdr:to>
    <xdr:pic>
      <xdr:nvPicPr>
        <xdr:cNvPr id="25" name="Picture 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86600" y="4381500"/>
          <a:ext cx="6191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228600</xdr:colOff>
      <xdr:row>2</xdr:row>
      <xdr:rowOff>38100</xdr:rowOff>
    </xdr:from>
    <xdr:to>
      <xdr:col>30</xdr:col>
      <xdr:colOff>171451</xdr:colOff>
      <xdr:row>4</xdr:row>
      <xdr:rowOff>157382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96125" y="571500"/>
          <a:ext cx="590551" cy="443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190500</xdr:colOff>
      <xdr:row>2</xdr:row>
      <xdr:rowOff>19050</xdr:rowOff>
    </xdr:from>
    <xdr:to>
      <xdr:col>16</xdr:col>
      <xdr:colOff>190500</xdr:colOff>
      <xdr:row>4</xdr:row>
      <xdr:rowOff>133350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552450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200026</xdr:colOff>
      <xdr:row>2</xdr:row>
      <xdr:rowOff>28576</xdr:rowOff>
    </xdr:from>
    <xdr:to>
      <xdr:col>10</xdr:col>
      <xdr:colOff>152400</xdr:colOff>
      <xdr:row>5</xdr:row>
      <xdr:rowOff>3413</xdr:rowOff>
    </xdr:to>
    <xdr:pic>
      <xdr:nvPicPr>
        <xdr:cNvPr id="20" name="Picture 7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33801" y="561976"/>
          <a:ext cx="638174" cy="460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209551</xdr:colOff>
      <xdr:row>2</xdr:row>
      <xdr:rowOff>66675</xdr:rowOff>
    </xdr:from>
    <xdr:to>
      <xdr:col>23</xdr:col>
      <xdr:colOff>161925</xdr:colOff>
      <xdr:row>4</xdr:row>
      <xdr:rowOff>126668</xdr:rowOff>
    </xdr:to>
    <xdr:pic>
      <xdr:nvPicPr>
        <xdr:cNvPr id="21" name="Picture 8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81701" y="600075"/>
          <a:ext cx="600074" cy="383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219075</xdr:colOff>
      <xdr:row>43</xdr:row>
      <xdr:rowOff>66675</xdr:rowOff>
    </xdr:from>
    <xdr:to>
      <xdr:col>30</xdr:col>
      <xdr:colOff>190500</xdr:colOff>
      <xdr:row>45</xdr:row>
      <xdr:rowOff>76200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81925" y="6067425"/>
          <a:ext cx="6191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238125</xdr:colOff>
      <xdr:row>43</xdr:row>
      <xdr:rowOff>66675</xdr:rowOff>
    </xdr:from>
    <xdr:to>
      <xdr:col>16</xdr:col>
      <xdr:colOff>238125</xdr:colOff>
      <xdr:row>45</xdr:row>
      <xdr:rowOff>114300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86350" y="6067425"/>
          <a:ext cx="6286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304800</xdr:colOff>
      <xdr:row>43</xdr:row>
      <xdr:rowOff>76200</xdr:rowOff>
    </xdr:from>
    <xdr:to>
      <xdr:col>10</xdr:col>
      <xdr:colOff>247650</xdr:colOff>
      <xdr:row>45</xdr:row>
      <xdr:rowOff>123825</xdr:rowOff>
    </xdr:to>
    <xdr:pic>
      <xdr:nvPicPr>
        <xdr:cNvPr id="28" name="Picture 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733800" y="6076950"/>
          <a:ext cx="6381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200025</xdr:colOff>
      <xdr:row>43</xdr:row>
      <xdr:rowOff>66675</xdr:rowOff>
    </xdr:from>
    <xdr:to>
      <xdr:col>23</xdr:col>
      <xdr:colOff>190500</xdr:colOff>
      <xdr:row>45</xdr:row>
      <xdr:rowOff>85725</xdr:rowOff>
    </xdr:to>
    <xdr:pic>
      <xdr:nvPicPr>
        <xdr:cNvPr id="29" name="Picture 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391275" y="6067425"/>
          <a:ext cx="638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219075</xdr:colOff>
      <xdr:row>52</xdr:row>
      <xdr:rowOff>66675</xdr:rowOff>
    </xdr:from>
    <xdr:to>
      <xdr:col>30</xdr:col>
      <xdr:colOff>190500</xdr:colOff>
      <xdr:row>54</xdr:row>
      <xdr:rowOff>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72400" y="6572250"/>
          <a:ext cx="619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238125</xdr:colOff>
      <xdr:row>52</xdr:row>
      <xdr:rowOff>66675</xdr:rowOff>
    </xdr:from>
    <xdr:to>
      <xdr:col>16</xdr:col>
      <xdr:colOff>238125</xdr:colOff>
      <xdr:row>54</xdr:row>
      <xdr:rowOff>38100</xdr:rowOff>
    </xdr:to>
    <xdr:pic>
      <xdr:nvPicPr>
        <xdr:cNvPr id="31" name="Picture 6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76825" y="6572250"/>
          <a:ext cx="6286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304800</xdr:colOff>
      <xdr:row>52</xdr:row>
      <xdr:rowOff>76200</xdr:rowOff>
    </xdr:from>
    <xdr:to>
      <xdr:col>10</xdr:col>
      <xdr:colOff>247650</xdr:colOff>
      <xdr:row>54</xdr:row>
      <xdr:rowOff>47625</xdr:rowOff>
    </xdr:to>
    <xdr:pic>
      <xdr:nvPicPr>
        <xdr:cNvPr id="32" name="Picture 7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724275" y="6581775"/>
          <a:ext cx="6381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200025</xdr:colOff>
      <xdr:row>52</xdr:row>
      <xdr:rowOff>66675</xdr:rowOff>
    </xdr:from>
    <xdr:to>
      <xdr:col>23</xdr:col>
      <xdr:colOff>190500</xdr:colOff>
      <xdr:row>54</xdr:row>
      <xdr:rowOff>9525</xdr:rowOff>
    </xdr:to>
    <xdr:pic>
      <xdr:nvPicPr>
        <xdr:cNvPr id="33" name="Picture 8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381750" y="6572250"/>
          <a:ext cx="6381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25</xdr:col>
      <xdr:colOff>219075</xdr:colOff>
      <xdr:row>62</xdr:row>
      <xdr:rowOff>66675</xdr:rowOff>
    </xdr:from>
    <xdr:ext cx="641985" cy="329565"/>
    <xdr:pic>
      <xdr:nvPicPr>
        <xdr:cNvPr id="2" name="Picture 5">
          <a:extLst>
            <a:ext uri="{FF2B5EF4-FFF2-40B4-BE49-F238E27FC236}">
              <a16:creationId xmlns:a16="http://schemas.microsoft.com/office/drawing/2014/main" id="{551648C5-647F-4EE0-AEB8-8B4F51DDA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551795" y="9172575"/>
          <a:ext cx="641985" cy="329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238125</xdr:colOff>
      <xdr:row>62</xdr:row>
      <xdr:rowOff>66675</xdr:rowOff>
    </xdr:from>
    <xdr:ext cx="647700" cy="367665"/>
    <xdr:pic>
      <xdr:nvPicPr>
        <xdr:cNvPr id="3" name="Picture 6">
          <a:extLst>
            <a:ext uri="{FF2B5EF4-FFF2-40B4-BE49-F238E27FC236}">
              <a16:creationId xmlns:a16="http://schemas.microsoft.com/office/drawing/2014/main" id="{BC7B7188-3C4F-4676-A28B-CE166D456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36945" y="9172575"/>
          <a:ext cx="647700" cy="367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304800</xdr:colOff>
      <xdr:row>62</xdr:row>
      <xdr:rowOff>76200</xdr:rowOff>
    </xdr:from>
    <xdr:ext cx="651510" cy="367665"/>
    <xdr:pic>
      <xdr:nvPicPr>
        <xdr:cNvPr id="4" name="Picture 7">
          <a:extLst>
            <a:ext uri="{FF2B5EF4-FFF2-40B4-BE49-F238E27FC236}">
              <a16:creationId xmlns:a16="http://schemas.microsoft.com/office/drawing/2014/main" id="{71392C55-1F52-47CC-9D3F-9F869ED45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733800" y="9182100"/>
          <a:ext cx="651510" cy="367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18</xdr:col>
      <xdr:colOff>200025</xdr:colOff>
      <xdr:row>62</xdr:row>
      <xdr:rowOff>66675</xdr:rowOff>
    </xdr:from>
    <xdr:ext cx="661035" cy="339090"/>
    <xdr:pic>
      <xdr:nvPicPr>
        <xdr:cNvPr id="5" name="Picture 8">
          <a:extLst>
            <a:ext uri="{FF2B5EF4-FFF2-40B4-BE49-F238E27FC236}">
              <a16:creationId xmlns:a16="http://schemas.microsoft.com/office/drawing/2014/main" id="{58B2B47C-F8C5-4F07-9B99-BAE0DC597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223885" y="9172575"/>
          <a:ext cx="661035" cy="339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243840</xdr:colOff>
      <xdr:row>0</xdr:row>
      <xdr:rowOff>160020</xdr:rowOff>
    </xdr:from>
    <xdr:to>
      <xdr:col>9</xdr:col>
      <xdr:colOff>904874</xdr:colOff>
      <xdr:row>3</xdr:row>
      <xdr:rowOff>111997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A799F34A-7424-4284-9F6E-BBB032D6D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49440" y="160020"/>
          <a:ext cx="661034" cy="454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</xdr:row>
      <xdr:rowOff>15240</xdr:rowOff>
    </xdr:from>
    <xdr:to>
      <xdr:col>5</xdr:col>
      <xdr:colOff>876300</xdr:colOff>
      <xdr:row>3</xdr:row>
      <xdr:rowOff>114300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4171ABCC-DAB6-4EC6-AEE5-A45E41261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65220" y="182880"/>
          <a:ext cx="647700" cy="434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274320</xdr:colOff>
      <xdr:row>1</xdr:row>
      <xdr:rowOff>30480</xdr:rowOff>
    </xdr:from>
    <xdr:to>
      <xdr:col>1</xdr:col>
      <xdr:colOff>897254</xdr:colOff>
      <xdr:row>3</xdr:row>
      <xdr:rowOff>75233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13B4FEAC-220D-485F-9F59-8995E9A51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4340" y="198120"/>
          <a:ext cx="622934" cy="380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205740</xdr:colOff>
      <xdr:row>1</xdr:row>
      <xdr:rowOff>15240</xdr:rowOff>
    </xdr:from>
    <xdr:to>
      <xdr:col>3</xdr:col>
      <xdr:colOff>819151</xdr:colOff>
      <xdr:row>3</xdr:row>
      <xdr:rowOff>119282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7DD9257D-0E86-4CBF-9F5A-17650D334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87880" y="182880"/>
          <a:ext cx="613411" cy="439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220980</xdr:colOff>
      <xdr:row>1</xdr:row>
      <xdr:rowOff>15240</xdr:rowOff>
    </xdr:from>
    <xdr:to>
      <xdr:col>7</xdr:col>
      <xdr:colOff>843914</xdr:colOff>
      <xdr:row>3</xdr:row>
      <xdr:rowOff>59993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8EE5D6C0-A423-4F96-9762-B7055913A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26380" y="182880"/>
          <a:ext cx="622934" cy="380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213360</xdr:colOff>
      <xdr:row>0</xdr:row>
      <xdr:rowOff>152400</xdr:rowOff>
    </xdr:from>
    <xdr:to>
      <xdr:col>11</xdr:col>
      <xdr:colOff>826771</xdr:colOff>
      <xdr:row>3</xdr:row>
      <xdr:rowOff>88802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1A91C0A1-3741-4D2F-A1E3-23648CBFB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02040" y="152400"/>
          <a:ext cx="613411" cy="439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236220</xdr:colOff>
      <xdr:row>11</xdr:row>
      <xdr:rowOff>15240</xdr:rowOff>
    </xdr:from>
    <xdr:to>
      <xdr:col>1</xdr:col>
      <xdr:colOff>897254</xdr:colOff>
      <xdr:row>13</xdr:row>
      <xdr:rowOff>134857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DD70E6C-12F2-4B0B-9B1A-BB50B9C3E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" y="1859280"/>
          <a:ext cx="661034" cy="454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11</xdr:row>
      <xdr:rowOff>7620</xdr:rowOff>
    </xdr:from>
    <xdr:to>
      <xdr:col>3</xdr:col>
      <xdr:colOff>838200</xdr:colOff>
      <xdr:row>13</xdr:row>
      <xdr:rowOff>106680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C9180079-9EEE-4BB6-AD9E-0897FC3C8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72640" y="1851660"/>
          <a:ext cx="647700" cy="434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243840</xdr:colOff>
      <xdr:row>11</xdr:row>
      <xdr:rowOff>7620</xdr:rowOff>
    </xdr:from>
    <xdr:to>
      <xdr:col>5</xdr:col>
      <xdr:colOff>866774</xdr:colOff>
      <xdr:row>13</xdr:row>
      <xdr:rowOff>52373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BB71CB43-4347-4736-818E-C41ED4176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80460" y="1851660"/>
          <a:ext cx="622934" cy="380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190500</xdr:colOff>
      <xdr:row>11</xdr:row>
      <xdr:rowOff>7620</xdr:rowOff>
    </xdr:from>
    <xdr:to>
      <xdr:col>7</xdr:col>
      <xdr:colOff>803911</xdr:colOff>
      <xdr:row>13</xdr:row>
      <xdr:rowOff>111662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A28B3965-4A2E-4A5E-AF3A-F547707A9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295900" y="1851660"/>
          <a:ext cx="613411" cy="439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3"/>
  </sheetPr>
  <dimension ref="A1:U22"/>
  <sheetViews>
    <sheetView zoomScaleNormal="100" workbookViewId="0">
      <selection activeCell="T17" sqref="T17"/>
    </sheetView>
  </sheetViews>
  <sheetFormatPr defaultRowHeight="13.2" x14ac:dyDescent="0.25"/>
  <cols>
    <col min="1" max="1" width="6.5546875" customWidth="1"/>
    <col min="2" max="2" width="21.44140625" customWidth="1"/>
    <col min="3" max="3" width="7.5546875" customWidth="1"/>
    <col min="4" max="4" width="24.77734375" customWidth="1"/>
    <col min="5" max="5" width="7.88671875" customWidth="1"/>
    <col min="6" max="8" width="7.88671875" hidden="1" customWidth="1"/>
    <col min="9" max="9" width="8.5546875" customWidth="1"/>
    <col min="10" max="10" width="8.88671875" customWidth="1"/>
    <col min="11" max="11" width="7" customWidth="1"/>
    <col min="12" max="14" width="7" hidden="1" customWidth="1"/>
    <col min="15" max="15" width="7.33203125" customWidth="1"/>
    <col min="16" max="16" width="7.6640625" customWidth="1"/>
  </cols>
  <sheetData>
    <row r="1" spans="1:21" ht="20.25" customHeight="1" x14ac:dyDescent="0.4">
      <c r="B1" s="2" t="s">
        <v>120</v>
      </c>
      <c r="D1" s="1"/>
      <c r="U1" s="2"/>
    </row>
    <row r="2" spans="1:21" ht="13.95" customHeight="1" thickBot="1" x14ac:dyDescent="0.35">
      <c r="A2" s="171"/>
      <c r="B2" s="172"/>
      <c r="C2" s="173"/>
      <c r="D2" s="172"/>
      <c r="E2" s="174"/>
      <c r="F2" s="174"/>
      <c r="G2" s="174"/>
      <c r="H2" s="174"/>
      <c r="I2" s="154"/>
      <c r="J2" s="105"/>
      <c r="K2" s="174"/>
      <c r="L2" s="174"/>
      <c r="M2" s="174"/>
      <c r="N2" s="174"/>
      <c r="O2" s="154"/>
      <c r="P2" s="105"/>
      <c r="Q2" s="106"/>
    </row>
    <row r="3" spans="1:21" ht="42" customHeight="1" thickTop="1" x14ac:dyDescent="0.25">
      <c r="A3" s="176" t="s">
        <v>20</v>
      </c>
      <c r="B3" s="39" t="s">
        <v>17</v>
      </c>
      <c r="C3" s="39" t="s">
        <v>16</v>
      </c>
      <c r="D3" s="42" t="s">
        <v>22</v>
      </c>
      <c r="E3" s="41"/>
      <c r="F3" s="40"/>
      <c r="G3" s="40"/>
      <c r="H3" s="40"/>
      <c r="I3" s="40"/>
      <c r="J3" s="43"/>
      <c r="K3" s="41"/>
      <c r="L3" s="40"/>
      <c r="M3" s="40"/>
      <c r="N3" s="40"/>
      <c r="O3" s="40"/>
      <c r="P3" s="43"/>
      <c r="Q3" s="44"/>
    </row>
    <row r="4" spans="1:21" ht="13.95" customHeight="1" x14ac:dyDescent="0.25">
      <c r="A4" s="177"/>
      <c r="B4" s="49"/>
      <c r="C4" s="49"/>
      <c r="D4" s="50"/>
      <c r="E4" s="36" t="s">
        <v>24</v>
      </c>
      <c r="F4" s="108" t="s">
        <v>30</v>
      </c>
      <c r="G4" s="108" t="s">
        <v>31</v>
      </c>
      <c r="H4" s="108" t="s">
        <v>32</v>
      </c>
      <c r="I4" s="35" t="s">
        <v>25</v>
      </c>
      <c r="J4" s="51" t="s">
        <v>21</v>
      </c>
      <c r="K4" s="36" t="s">
        <v>24</v>
      </c>
      <c r="L4" s="109" t="s">
        <v>30</v>
      </c>
      <c r="M4" s="109" t="s">
        <v>31</v>
      </c>
      <c r="N4" s="109" t="s">
        <v>32</v>
      </c>
      <c r="O4" s="37" t="s">
        <v>25</v>
      </c>
      <c r="P4" s="51" t="s">
        <v>21</v>
      </c>
      <c r="Q4" s="52" t="s">
        <v>1</v>
      </c>
    </row>
    <row r="5" spans="1:21" ht="13.95" customHeight="1" x14ac:dyDescent="0.3">
      <c r="A5" s="167" t="s">
        <v>2</v>
      </c>
      <c r="B5" s="206" t="s">
        <v>102</v>
      </c>
      <c r="C5" s="205">
        <v>2020</v>
      </c>
      <c r="D5" s="190" t="s">
        <v>35</v>
      </c>
      <c r="E5" s="7">
        <v>2.5</v>
      </c>
      <c r="F5" s="157">
        <v>0.9</v>
      </c>
      <c r="G5" s="157">
        <v>0.9</v>
      </c>
      <c r="H5" s="157">
        <v>0.7</v>
      </c>
      <c r="I5" s="32">
        <f>INT((10-AVERAGE(F5:H5))*1000)/1000</f>
        <v>9.1660000000000004</v>
      </c>
      <c r="J5" s="4">
        <f>E5+I5</f>
        <v>11.666</v>
      </c>
      <c r="K5" s="7">
        <v>2.4</v>
      </c>
      <c r="L5" s="157">
        <v>1.6</v>
      </c>
      <c r="M5" s="157">
        <v>1.5</v>
      </c>
      <c r="N5" s="157">
        <v>1.7</v>
      </c>
      <c r="O5" s="32">
        <f>INT((10-AVERAGE(L5:N5))*1000)/1000</f>
        <v>8.4</v>
      </c>
      <c r="P5" s="4">
        <f>K5+O5</f>
        <v>10.8</v>
      </c>
      <c r="Q5" s="31">
        <f>J5+P5</f>
        <v>22.466000000000001</v>
      </c>
    </row>
    <row r="6" spans="1:21" ht="13.95" customHeight="1" x14ac:dyDescent="0.3">
      <c r="A6" s="167" t="s">
        <v>3</v>
      </c>
      <c r="B6" s="206" t="s">
        <v>99</v>
      </c>
      <c r="C6" s="205">
        <v>2020</v>
      </c>
      <c r="D6" s="190" t="s">
        <v>38</v>
      </c>
      <c r="E6" s="7">
        <v>2.4</v>
      </c>
      <c r="F6" s="7">
        <v>1.6</v>
      </c>
      <c r="G6" s="7">
        <v>1.7</v>
      </c>
      <c r="H6" s="7">
        <v>1.3</v>
      </c>
      <c r="I6" s="32">
        <f>INT((10-AVERAGE(F6:H6))*1000)/1000</f>
        <v>8.4659999999999993</v>
      </c>
      <c r="J6" s="4">
        <f>E6+I6</f>
        <v>10.866</v>
      </c>
      <c r="K6" s="7">
        <v>2.4</v>
      </c>
      <c r="L6" s="7">
        <v>2.5</v>
      </c>
      <c r="M6" s="7">
        <v>2.4</v>
      </c>
      <c r="N6" s="7">
        <v>2.8</v>
      </c>
      <c r="O6" s="32">
        <f>INT((10-AVERAGE(L6:N6))*1000)/1000</f>
        <v>7.4329999999999998</v>
      </c>
      <c r="P6" s="4">
        <f>K6+O6</f>
        <v>9.8330000000000002</v>
      </c>
      <c r="Q6" s="169">
        <f>J6+P6</f>
        <v>20.698999999999998</v>
      </c>
    </row>
    <row r="7" spans="1:21" ht="13.95" customHeight="1" x14ac:dyDescent="0.3">
      <c r="A7" s="167" t="s">
        <v>4</v>
      </c>
      <c r="B7" s="206" t="s">
        <v>100</v>
      </c>
      <c r="C7" s="205">
        <v>2020</v>
      </c>
      <c r="D7" s="190" t="s">
        <v>35</v>
      </c>
      <c r="E7" s="7">
        <v>2.4</v>
      </c>
      <c r="F7" s="7">
        <v>2.2999999999999998</v>
      </c>
      <c r="G7" s="7">
        <v>2</v>
      </c>
      <c r="H7" s="7">
        <v>2.1</v>
      </c>
      <c r="I7" s="32">
        <f>INT((10-AVERAGE(F7:H7))*1000)/1000</f>
        <v>7.8659999999999997</v>
      </c>
      <c r="J7" s="4">
        <f>E7+I7</f>
        <v>10.266</v>
      </c>
      <c r="K7" s="7">
        <v>2.4</v>
      </c>
      <c r="L7" s="7">
        <v>2.5</v>
      </c>
      <c r="M7" s="7">
        <v>2.6</v>
      </c>
      <c r="N7" s="7">
        <v>3.1</v>
      </c>
      <c r="O7" s="32">
        <f>INT((10-AVERAGE(L7:N7))*1000)/1000</f>
        <v>7.266</v>
      </c>
      <c r="P7" s="4">
        <f>K7+O7</f>
        <v>9.6660000000000004</v>
      </c>
      <c r="Q7" s="169">
        <f>J7+P7</f>
        <v>19.932000000000002</v>
      </c>
    </row>
    <row r="8" spans="1:21" ht="13.95" customHeight="1" x14ac:dyDescent="0.3">
      <c r="A8" s="167" t="s">
        <v>5</v>
      </c>
      <c r="B8" s="206" t="s">
        <v>101</v>
      </c>
      <c r="C8" s="205">
        <v>2021</v>
      </c>
      <c r="D8" s="190" t="s">
        <v>35</v>
      </c>
      <c r="E8" s="7">
        <v>2.4</v>
      </c>
      <c r="F8" s="7">
        <v>2.1</v>
      </c>
      <c r="G8" s="7">
        <v>1.8</v>
      </c>
      <c r="H8" s="7">
        <v>1.9</v>
      </c>
      <c r="I8" s="32">
        <f>INT((10-AVERAGE(F8:H8))*1000)/1000</f>
        <v>8.0660000000000007</v>
      </c>
      <c r="J8" s="4">
        <f>E8+I8</f>
        <v>10.466000000000001</v>
      </c>
      <c r="K8" s="7">
        <v>2.4</v>
      </c>
      <c r="L8" s="7">
        <v>3.8</v>
      </c>
      <c r="M8" s="7">
        <v>4.2</v>
      </c>
      <c r="N8" s="7">
        <v>3.9</v>
      </c>
      <c r="O8" s="32">
        <f>INT((10-AVERAGE(L8:N8))*1000)/1000</f>
        <v>6.0330000000000004</v>
      </c>
      <c r="P8" s="4">
        <f>K8+O8</f>
        <v>8.4329999999999998</v>
      </c>
      <c r="Q8" s="169">
        <f>J8+P8</f>
        <v>18.899000000000001</v>
      </c>
    </row>
    <row r="9" spans="1:21" ht="13.95" customHeight="1" thickBot="1" x14ac:dyDescent="0.35">
      <c r="A9" s="223" t="s">
        <v>6</v>
      </c>
      <c r="B9" s="224" t="s">
        <v>62</v>
      </c>
      <c r="C9" s="225">
        <v>2020</v>
      </c>
      <c r="D9" s="226" t="s">
        <v>35</v>
      </c>
      <c r="E9" s="227">
        <v>1.8</v>
      </c>
      <c r="F9" s="228">
        <v>3.1</v>
      </c>
      <c r="G9" s="228">
        <v>3.1</v>
      </c>
      <c r="H9" s="228">
        <v>2.8</v>
      </c>
      <c r="I9" s="229">
        <f>INT((10-AVERAGE(F9:H9))*1000)/1000</f>
        <v>7</v>
      </c>
      <c r="J9" s="230">
        <f>E9+I9</f>
        <v>8.8000000000000007</v>
      </c>
      <c r="K9" s="227">
        <v>1.8</v>
      </c>
      <c r="L9" s="228">
        <v>2.8</v>
      </c>
      <c r="M9" s="228">
        <v>2.8</v>
      </c>
      <c r="N9" s="228">
        <v>2.8</v>
      </c>
      <c r="O9" s="229">
        <f>INT((10-AVERAGE(L9:N9))*1000)/1000</f>
        <v>7.2</v>
      </c>
      <c r="P9" s="230">
        <f>K9+O9</f>
        <v>9</v>
      </c>
      <c r="Q9" s="231">
        <f>J9+P9</f>
        <v>17.8</v>
      </c>
    </row>
    <row r="10" spans="1:21" ht="13.95" customHeight="1" thickTop="1" x14ac:dyDescent="0.3">
      <c r="A10" s="171"/>
      <c r="B10" s="172"/>
      <c r="C10" s="173"/>
      <c r="D10" s="172"/>
      <c r="E10" s="174"/>
      <c r="F10" s="174"/>
      <c r="G10" s="174"/>
      <c r="H10" s="174"/>
      <c r="I10" s="154"/>
      <c r="J10" s="105"/>
      <c r="K10" s="174"/>
      <c r="L10" s="174"/>
      <c r="M10" s="174"/>
      <c r="N10" s="174"/>
      <c r="O10" s="154"/>
      <c r="P10" s="105"/>
      <c r="Q10" s="106"/>
    </row>
    <row r="11" spans="1:21" ht="13.8" thickBot="1" x14ac:dyDescent="0.3"/>
    <row r="12" spans="1:21" ht="42.6" customHeight="1" thickTop="1" x14ac:dyDescent="0.25">
      <c r="A12" s="38" t="s">
        <v>20</v>
      </c>
      <c r="B12" s="39" t="s">
        <v>17</v>
      </c>
      <c r="C12" s="39" t="s">
        <v>16</v>
      </c>
      <c r="D12" s="42" t="s">
        <v>22</v>
      </c>
      <c r="E12" s="41"/>
      <c r="F12" s="40"/>
      <c r="G12" s="40"/>
      <c r="H12" s="40"/>
      <c r="I12" s="40"/>
      <c r="J12" s="43"/>
      <c r="K12" s="41"/>
      <c r="L12" s="40"/>
      <c r="M12" s="40"/>
      <c r="N12" s="40"/>
      <c r="O12" s="40"/>
      <c r="P12" s="43"/>
      <c r="Q12" s="44"/>
    </row>
    <row r="13" spans="1:21" ht="13.8" x14ac:dyDescent="0.25">
      <c r="A13" s="48"/>
      <c r="B13" s="49"/>
      <c r="C13" s="49"/>
      <c r="D13" s="50"/>
      <c r="E13" s="36" t="s">
        <v>24</v>
      </c>
      <c r="F13" s="108" t="s">
        <v>30</v>
      </c>
      <c r="G13" s="108" t="s">
        <v>31</v>
      </c>
      <c r="H13" s="108" t="s">
        <v>32</v>
      </c>
      <c r="I13" s="35" t="s">
        <v>25</v>
      </c>
      <c r="J13" s="51" t="s">
        <v>21</v>
      </c>
      <c r="K13" s="36" t="s">
        <v>24</v>
      </c>
      <c r="L13" s="109" t="s">
        <v>30</v>
      </c>
      <c r="M13" s="109" t="s">
        <v>31</v>
      </c>
      <c r="N13" s="109" t="s">
        <v>32</v>
      </c>
      <c r="O13" s="37" t="s">
        <v>25</v>
      </c>
      <c r="P13" s="51" t="s">
        <v>21</v>
      </c>
      <c r="Q13" s="52" t="s">
        <v>1</v>
      </c>
    </row>
    <row r="14" spans="1:21" ht="14.4" x14ac:dyDescent="0.3">
      <c r="A14" s="167" t="s">
        <v>2</v>
      </c>
      <c r="B14" s="186" t="s">
        <v>59</v>
      </c>
      <c r="C14" s="166">
        <v>2019</v>
      </c>
      <c r="D14" s="186" t="s">
        <v>38</v>
      </c>
      <c r="E14" s="7">
        <v>2.4</v>
      </c>
      <c r="F14" s="7">
        <v>0.4</v>
      </c>
      <c r="G14" s="7">
        <v>0.8</v>
      </c>
      <c r="H14" s="7">
        <v>0.5</v>
      </c>
      <c r="I14" s="32">
        <f t="shared" ref="I14:I20" si="0">INT((10-AVERAGE(F14:H14))*1000)/1000</f>
        <v>9.4329999999999998</v>
      </c>
      <c r="J14" s="4">
        <f t="shared" ref="J14:J20" si="1">E14+I14</f>
        <v>11.833</v>
      </c>
      <c r="K14" s="7">
        <v>2.4</v>
      </c>
      <c r="L14" s="7">
        <v>1.8</v>
      </c>
      <c r="M14" s="7">
        <v>2.1</v>
      </c>
      <c r="N14" s="7">
        <v>1.7</v>
      </c>
      <c r="O14" s="32">
        <f t="shared" ref="O14:O20" si="2">INT((10-AVERAGE(L14:N14))*1000)/1000</f>
        <v>8.1329999999999991</v>
      </c>
      <c r="P14" s="4">
        <f t="shared" ref="P14:P20" si="3">K14+O14</f>
        <v>10.532999999999999</v>
      </c>
      <c r="Q14" s="31">
        <f t="shared" ref="Q14:Q20" si="4">J14+P14</f>
        <v>22.366</v>
      </c>
    </row>
    <row r="15" spans="1:21" ht="14.4" x14ac:dyDescent="0.3">
      <c r="A15" s="167" t="s">
        <v>3</v>
      </c>
      <c r="B15" s="186" t="s">
        <v>107</v>
      </c>
      <c r="C15" s="166">
        <v>2019</v>
      </c>
      <c r="D15" s="186" t="s">
        <v>106</v>
      </c>
      <c r="E15" s="7">
        <v>2.4</v>
      </c>
      <c r="F15" s="7">
        <v>0.9</v>
      </c>
      <c r="G15" s="7">
        <v>0.9</v>
      </c>
      <c r="H15" s="7">
        <v>1.1000000000000001</v>
      </c>
      <c r="I15" s="32">
        <f t="shared" si="0"/>
        <v>9.0329999999999995</v>
      </c>
      <c r="J15" s="4">
        <f t="shared" si="1"/>
        <v>11.433</v>
      </c>
      <c r="K15" s="7">
        <v>2.4</v>
      </c>
      <c r="L15" s="7">
        <v>1.8</v>
      </c>
      <c r="M15" s="7">
        <v>1.4</v>
      </c>
      <c r="N15" s="7">
        <v>1.3</v>
      </c>
      <c r="O15" s="32">
        <f t="shared" si="2"/>
        <v>8.5</v>
      </c>
      <c r="P15" s="4">
        <f t="shared" si="3"/>
        <v>10.9</v>
      </c>
      <c r="Q15" s="169">
        <f t="shared" si="4"/>
        <v>22.332999999999998</v>
      </c>
    </row>
    <row r="16" spans="1:21" ht="14.4" x14ac:dyDescent="0.3">
      <c r="A16" s="167" t="s">
        <v>4</v>
      </c>
      <c r="B16" s="186" t="s">
        <v>64</v>
      </c>
      <c r="C16" s="166">
        <v>2019</v>
      </c>
      <c r="D16" s="186" t="s">
        <v>35</v>
      </c>
      <c r="E16" s="7">
        <v>2.5</v>
      </c>
      <c r="F16" s="7">
        <v>1.2</v>
      </c>
      <c r="G16" s="7">
        <v>0.8</v>
      </c>
      <c r="H16" s="7">
        <v>0.7</v>
      </c>
      <c r="I16" s="32">
        <f t="shared" si="0"/>
        <v>9.1</v>
      </c>
      <c r="J16" s="4">
        <f t="shared" si="1"/>
        <v>11.6</v>
      </c>
      <c r="K16" s="7">
        <v>2.4</v>
      </c>
      <c r="L16" s="7">
        <v>1.6</v>
      </c>
      <c r="M16" s="7">
        <v>2.1</v>
      </c>
      <c r="N16" s="7">
        <v>1.8</v>
      </c>
      <c r="O16" s="32">
        <f t="shared" si="2"/>
        <v>8.1660000000000004</v>
      </c>
      <c r="P16" s="4">
        <f t="shared" si="3"/>
        <v>10.566000000000001</v>
      </c>
      <c r="Q16" s="31">
        <f t="shared" si="4"/>
        <v>22.166</v>
      </c>
    </row>
    <row r="17" spans="1:17" ht="14.4" x14ac:dyDescent="0.3">
      <c r="A17" s="167" t="s">
        <v>5</v>
      </c>
      <c r="B17" s="186" t="s">
        <v>65</v>
      </c>
      <c r="C17" s="166">
        <v>2019</v>
      </c>
      <c r="D17" s="186" t="s">
        <v>106</v>
      </c>
      <c r="E17" s="117">
        <v>2.4</v>
      </c>
      <c r="F17" s="117">
        <v>1.3</v>
      </c>
      <c r="G17" s="117">
        <v>0.9</v>
      </c>
      <c r="H17" s="117">
        <v>0.8</v>
      </c>
      <c r="I17" s="32">
        <f t="shared" si="0"/>
        <v>9</v>
      </c>
      <c r="J17" s="116">
        <f t="shared" si="1"/>
        <v>11.4</v>
      </c>
      <c r="K17" s="117">
        <v>2.4</v>
      </c>
      <c r="L17" s="117">
        <v>1.6</v>
      </c>
      <c r="M17" s="117">
        <v>2.1</v>
      </c>
      <c r="N17" s="117">
        <v>1.8</v>
      </c>
      <c r="O17" s="32">
        <f t="shared" si="2"/>
        <v>8.1660000000000004</v>
      </c>
      <c r="P17" s="116">
        <f t="shared" si="3"/>
        <v>10.566000000000001</v>
      </c>
      <c r="Q17" s="175">
        <f t="shared" si="4"/>
        <v>21.966000000000001</v>
      </c>
    </row>
    <row r="18" spans="1:17" ht="14.4" x14ac:dyDescent="0.3">
      <c r="A18" s="167" t="s">
        <v>6</v>
      </c>
      <c r="B18" s="186" t="s">
        <v>103</v>
      </c>
      <c r="C18" s="166">
        <v>2019</v>
      </c>
      <c r="D18" s="186" t="s">
        <v>104</v>
      </c>
      <c r="E18" s="7">
        <v>2.5</v>
      </c>
      <c r="F18" s="214">
        <v>1.6</v>
      </c>
      <c r="G18" s="214">
        <v>1.2</v>
      </c>
      <c r="H18" s="214">
        <v>0.8</v>
      </c>
      <c r="I18" s="32">
        <f t="shared" si="0"/>
        <v>8.8000000000000007</v>
      </c>
      <c r="J18" s="116">
        <f t="shared" si="1"/>
        <v>11.3</v>
      </c>
      <c r="K18" s="6">
        <v>2.4</v>
      </c>
      <c r="L18" s="214">
        <v>2.6</v>
      </c>
      <c r="M18" s="214">
        <v>3</v>
      </c>
      <c r="N18" s="214">
        <v>2.9</v>
      </c>
      <c r="O18" s="32">
        <f t="shared" si="2"/>
        <v>7.1660000000000004</v>
      </c>
      <c r="P18" s="116">
        <f t="shared" si="3"/>
        <v>9.5660000000000007</v>
      </c>
      <c r="Q18" s="118">
        <f t="shared" si="4"/>
        <v>20.866</v>
      </c>
    </row>
    <row r="19" spans="1:17" ht="14.4" x14ac:dyDescent="0.3">
      <c r="A19" s="167" t="s">
        <v>7</v>
      </c>
      <c r="B19" s="186" t="s">
        <v>182</v>
      </c>
      <c r="C19" s="166">
        <v>2019</v>
      </c>
      <c r="D19" s="186" t="s">
        <v>106</v>
      </c>
      <c r="E19" s="7">
        <v>2.4</v>
      </c>
      <c r="F19" s="113">
        <v>2.1</v>
      </c>
      <c r="G19" s="113">
        <v>2.2999999999999998</v>
      </c>
      <c r="H19" s="113">
        <v>1.5</v>
      </c>
      <c r="I19" s="32">
        <f t="shared" si="0"/>
        <v>8.0329999999999995</v>
      </c>
      <c r="J19" s="116">
        <f t="shared" si="1"/>
        <v>10.433</v>
      </c>
      <c r="K19" s="6">
        <v>2.4</v>
      </c>
      <c r="L19" s="113">
        <v>2.7</v>
      </c>
      <c r="M19" s="113">
        <v>2.9</v>
      </c>
      <c r="N19" s="113">
        <v>3.2</v>
      </c>
      <c r="O19" s="32">
        <f t="shared" si="2"/>
        <v>7.0659999999999998</v>
      </c>
      <c r="P19" s="116">
        <f t="shared" si="3"/>
        <v>9.4659999999999993</v>
      </c>
      <c r="Q19" s="175">
        <f t="shared" si="4"/>
        <v>19.899000000000001</v>
      </c>
    </row>
    <row r="20" spans="1:17" ht="15" thickBot="1" x14ac:dyDescent="0.35">
      <c r="A20" s="223" t="s">
        <v>8</v>
      </c>
      <c r="B20" s="232" t="s">
        <v>105</v>
      </c>
      <c r="C20" s="233">
        <v>2019</v>
      </c>
      <c r="D20" s="232" t="s">
        <v>35</v>
      </c>
      <c r="E20" s="227">
        <v>2.4</v>
      </c>
      <c r="F20" s="234">
        <v>2.2999999999999998</v>
      </c>
      <c r="G20" s="234">
        <v>1.4</v>
      </c>
      <c r="H20" s="234">
        <v>1.5</v>
      </c>
      <c r="I20" s="229">
        <f t="shared" si="0"/>
        <v>8.266</v>
      </c>
      <c r="J20" s="230">
        <f t="shared" si="1"/>
        <v>10.666</v>
      </c>
      <c r="K20" s="235">
        <v>2.4</v>
      </c>
      <c r="L20" s="234">
        <v>3.2</v>
      </c>
      <c r="M20" s="234">
        <v>3.1</v>
      </c>
      <c r="N20" s="234">
        <v>3.4</v>
      </c>
      <c r="O20" s="229">
        <f t="shared" si="2"/>
        <v>6.766</v>
      </c>
      <c r="P20" s="230">
        <f t="shared" si="3"/>
        <v>9.1660000000000004</v>
      </c>
      <c r="Q20" s="236">
        <f t="shared" si="4"/>
        <v>19.832000000000001</v>
      </c>
    </row>
    <row r="21" spans="1:17" ht="13.8" thickTop="1" x14ac:dyDescent="0.25"/>
    <row r="22" spans="1:17" ht="18" x14ac:dyDescent="0.25">
      <c r="B22" s="185"/>
    </row>
  </sheetData>
  <phoneticPr fontId="3" type="noConversion"/>
  <pageMargins left="0.19685039370078741" right="0.19685039370078741" top="0.19685039370078741" bottom="0.19685039370078741" header="0" footer="0"/>
  <pageSetup paperSize="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indexed="53"/>
  </sheetPr>
  <dimension ref="B1:R23"/>
  <sheetViews>
    <sheetView workbookViewId="0">
      <selection activeCell="T16" sqref="T16"/>
    </sheetView>
  </sheetViews>
  <sheetFormatPr defaultRowHeight="13.2" x14ac:dyDescent="0.25"/>
  <cols>
    <col min="1" max="1" width="5.21875" customWidth="1"/>
    <col min="2" max="2" width="7.44140625" customWidth="1"/>
    <col min="3" max="3" width="21.77734375" customWidth="1"/>
    <col min="4" max="4" width="7.6640625" customWidth="1"/>
    <col min="5" max="5" width="26.109375" customWidth="1"/>
    <col min="6" max="6" width="6" customWidth="1"/>
    <col min="7" max="9" width="6" hidden="1" customWidth="1"/>
    <col min="10" max="10" width="7.33203125" customWidth="1"/>
    <col min="11" max="11" width="6.88671875" customWidth="1"/>
    <col min="12" max="12" width="6" customWidth="1"/>
    <col min="13" max="15" width="6" hidden="1" customWidth="1"/>
    <col min="16" max="16" width="7" customWidth="1"/>
    <col min="17" max="17" width="6.88671875" customWidth="1"/>
    <col min="18" max="18" width="9" customWidth="1"/>
  </cols>
  <sheetData>
    <row r="1" spans="2:18" ht="33" customHeight="1" x14ac:dyDescent="0.25"/>
    <row r="2" spans="2:18" ht="22.8" x14ac:dyDescent="0.4">
      <c r="C2" s="1" t="s">
        <v>121</v>
      </c>
      <c r="E2" s="1"/>
    </row>
    <row r="3" spans="2:18" ht="38.25" customHeight="1" thickBot="1" x14ac:dyDescent="0.45">
      <c r="C3" s="1"/>
      <c r="E3" s="1"/>
    </row>
    <row r="4" spans="2:18" ht="12.9" customHeight="1" thickTop="1" x14ac:dyDescent="0.25">
      <c r="B4" s="21"/>
      <c r="C4" s="22"/>
      <c r="D4" s="22"/>
      <c r="E4" s="22"/>
      <c r="F4" s="15"/>
      <c r="G4" s="9"/>
      <c r="H4" s="9"/>
      <c r="I4" s="9"/>
      <c r="J4" s="9"/>
      <c r="K4" s="46"/>
      <c r="L4" s="15"/>
      <c r="M4" s="9"/>
      <c r="N4" s="9"/>
      <c r="O4" s="9"/>
      <c r="P4" s="9"/>
      <c r="Q4" s="46"/>
      <c r="R4" s="53"/>
    </row>
    <row r="5" spans="2:18" ht="12.9" customHeight="1" x14ac:dyDescent="0.25">
      <c r="B5" s="24"/>
      <c r="C5" s="25"/>
      <c r="D5" s="25"/>
      <c r="E5" s="25"/>
      <c r="F5" s="16"/>
      <c r="G5" s="237"/>
      <c r="H5" s="237"/>
      <c r="I5" s="237"/>
      <c r="J5" s="237"/>
      <c r="K5" s="30"/>
      <c r="L5" s="16"/>
      <c r="M5" s="237"/>
      <c r="N5" s="237"/>
      <c r="O5" s="237"/>
      <c r="P5" s="237"/>
      <c r="Q5" s="30"/>
      <c r="R5" s="54"/>
    </row>
    <row r="6" spans="2:18" ht="12.9" customHeight="1" x14ac:dyDescent="0.25">
      <c r="B6" s="26" t="s">
        <v>0</v>
      </c>
      <c r="C6" s="27" t="s">
        <v>18</v>
      </c>
      <c r="D6" s="27" t="s">
        <v>16</v>
      </c>
      <c r="E6" s="27" t="s">
        <v>22</v>
      </c>
      <c r="F6" s="17"/>
      <c r="G6" s="14"/>
      <c r="H6" s="14"/>
      <c r="I6" s="14"/>
      <c r="J6" s="14"/>
      <c r="K6" s="47"/>
      <c r="L6" s="17"/>
      <c r="M6" s="14"/>
      <c r="N6" s="14"/>
      <c r="O6" s="14"/>
      <c r="P6" s="14"/>
      <c r="Q6" s="47"/>
      <c r="R6" s="55"/>
    </row>
    <row r="7" spans="2:18" ht="12.9" customHeight="1" x14ac:dyDescent="0.25">
      <c r="B7" s="26"/>
      <c r="C7" s="16"/>
      <c r="D7" s="25"/>
      <c r="E7" s="30"/>
      <c r="F7" s="36" t="s">
        <v>24</v>
      </c>
      <c r="G7" s="109" t="s">
        <v>30</v>
      </c>
      <c r="H7" s="109" t="s">
        <v>31</v>
      </c>
      <c r="I7" s="109" t="s">
        <v>32</v>
      </c>
      <c r="J7" s="37" t="s">
        <v>25</v>
      </c>
      <c r="K7" s="51" t="s">
        <v>21</v>
      </c>
      <c r="L7" s="36" t="s">
        <v>24</v>
      </c>
      <c r="M7" s="109" t="s">
        <v>30</v>
      </c>
      <c r="N7" s="109" t="s">
        <v>31</v>
      </c>
      <c r="O7" s="109" t="s">
        <v>32</v>
      </c>
      <c r="P7" s="37" t="s">
        <v>25</v>
      </c>
      <c r="Q7" s="51" t="s">
        <v>21</v>
      </c>
      <c r="R7" s="55" t="s">
        <v>1</v>
      </c>
    </row>
    <row r="8" spans="2:18" ht="13.95" customHeight="1" x14ac:dyDescent="0.3">
      <c r="B8" s="97" t="s">
        <v>2</v>
      </c>
      <c r="C8" s="186" t="s">
        <v>58</v>
      </c>
      <c r="D8" s="166">
        <v>2018</v>
      </c>
      <c r="E8" s="186" t="s">
        <v>37</v>
      </c>
      <c r="F8" s="160">
        <v>3</v>
      </c>
      <c r="G8" s="163">
        <v>1.1000000000000001</v>
      </c>
      <c r="H8" s="163">
        <v>1.2</v>
      </c>
      <c r="I8" s="163">
        <v>1.3</v>
      </c>
      <c r="J8" s="32">
        <f t="shared" ref="J8:J22" si="0">INT((10-AVERAGE(G8:I8))*1000)/1000</f>
        <v>8.8000000000000007</v>
      </c>
      <c r="K8" s="5">
        <f t="shared" ref="K8:K22" si="1">F8+J8</f>
        <v>11.8</v>
      </c>
      <c r="L8" s="159">
        <v>2.4</v>
      </c>
      <c r="M8" s="163">
        <v>0.5</v>
      </c>
      <c r="N8" s="163">
        <v>0.4</v>
      </c>
      <c r="O8" s="163">
        <v>0.5</v>
      </c>
      <c r="P8" s="32">
        <f t="shared" ref="P8:P22" si="2">INT((10-AVERAGE(M8:O8))*1000)/1000</f>
        <v>9.5329999999999995</v>
      </c>
      <c r="Q8" s="4">
        <f t="shared" ref="Q8:Q22" si="3">L8+P8</f>
        <v>11.933</v>
      </c>
      <c r="R8" s="31">
        <f t="shared" ref="R8:R22" si="4">K8+Q8</f>
        <v>23.733000000000001</v>
      </c>
    </row>
    <row r="9" spans="2:18" ht="13.95" customHeight="1" x14ac:dyDescent="0.3">
      <c r="B9" s="97" t="s">
        <v>3</v>
      </c>
      <c r="C9" s="186" t="s">
        <v>52</v>
      </c>
      <c r="D9" s="166">
        <v>2018</v>
      </c>
      <c r="E9" s="186" t="s">
        <v>35</v>
      </c>
      <c r="F9" s="160">
        <v>3</v>
      </c>
      <c r="G9" s="163">
        <v>0.9</v>
      </c>
      <c r="H9" s="163">
        <v>0.9</v>
      </c>
      <c r="I9" s="163">
        <v>0.9</v>
      </c>
      <c r="J9" s="32">
        <f t="shared" si="0"/>
        <v>9.1</v>
      </c>
      <c r="K9" s="5">
        <f t="shared" si="1"/>
        <v>12.1</v>
      </c>
      <c r="L9" s="159">
        <v>2.4</v>
      </c>
      <c r="M9" s="163">
        <v>0.8</v>
      </c>
      <c r="N9" s="163">
        <v>0.9</v>
      </c>
      <c r="O9" s="163">
        <v>0.8</v>
      </c>
      <c r="P9" s="32">
        <f t="shared" si="2"/>
        <v>9.1660000000000004</v>
      </c>
      <c r="Q9" s="4">
        <f t="shared" si="3"/>
        <v>11.566000000000001</v>
      </c>
      <c r="R9" s="31">
        <f t="shared" si="4"/>
        <v>23.666</v>
      </c>
    </row>
    <row r="10" spans="2:18" ht="13.95" customHeight="1" x14ac:dyDescent="0.3">
      <c r="B10" s="97" t="s">
        <v>4</v>
      </c>
      <c r="C10" s="186" t="s">
        <v>113</v>
      </c>
      <c r="D10" s="166">
        <v>2018</v>
      </c>
      <c r="E10" s="186" t="s">
        <v>37</v>
      </c>
      <c r="F10" s="160">
        <v>3</v>
      </c>
      <c r="G10" s="163">
        <v>1.1000000000000001</v>
      </c>
      <c r="H10" s="163">
        <v>1.3</v>
      </c>
      <c r="I10" s="163">
        <v>1.3</v>
      </c>
      <c r="J10" s="32">
        <f t="shared" si="0"/>
        <v>8.766</v>
      </c>
      <c r="K10" s="5">
        <f t="shared" si="1"/>
        <v>11.766</v>
      </c>
      <c r="L10" s="159">
        <v>2.4</v>
      </c>
      <c r="M10" s="163">
        <v>0.6</v>
      </c>
      <c r="N10" s="163">
        <v>0.7</v>
      </c>
      <c r="O10" s="163">
        <v>0.6</v>
      </c>
      <c r="P10" s="32">
        <f t="shared" si="2"/>
        <v>9.3659999999999997</v>
      </c>
      <c r="Q10" s="4">
        <f t="shared" si="3"/>
        <v>11.766</v>
      </c>
      <c r="R10" s="31">
        <f t="shared" si="4"/>
        <v>23.532</v>
      </c>
    </row>
    <row r="11" spans="2:18" ht="13.95" customHeight="1" x14ac:dyDescent="0.3">
      <c r="B11" s="97" t="s">
        <v>185</v>
      </c>
      <c r="C11" s="186" t="s">
        <v>111</v>
      </c>
      <c r="D11" s="166">
        <v>2018</v>
      </c>
      <c r="E11" s="186" t="s">
        <v>37</v>
      </c>
      <c r="F11" s="160">
        <v>3</v>
      </c>
      <c r="G11" s="163">
        <v>1.7</v>
      </c>
      <c r="H11" s="163">
        <v>1.1000000000000001</v>
      </c>
      <c r="I11" s="163">
        <v>1.2</v>
      </c>
      <c r="J11" s="32">
        <f t="shared" si="0"/>
        <v>8.6660000000000004</v>
      </c>
      <c r="K11" s="5">
        <f t="shared" si="1"/>
        <v>11.666</v>
      </c>
      <c r="L11" s="159">
        <v>2.4</v>
      </c>
      <c r="M11" s="163">
        <v>1</v>
      </c>
      <c r="N11" s="163">
        <v>0.9</v>
      </c>
      <c r="O11" s="163">
        <v>0.9</v>
      </c>
      <c r="P11" s="32">
        <f t="shared" si="2"/>
        <v>9.0660000000000007</v>
      </c>
      <c r="Q11" s="4">
        <f t="shared" si="3"/>
        <v>11.466000000000001</v>
      </c>
      <c r="R11" s="31">
        <f t="shared" si="4"/>
        <v>23.132000000000001</v>
      </c>
    </row>
    <row r="12" spans="2:18" ht="13.95" customHeight="1" x14ac:dyDescent="0.3">
      <c r="B12" s="97" t="s">
        <v>185</v>
      </c>
      <c r="C12" s="186" t="s">
        <v>114</v>
      </c>
      <c r="D12" s="166">
        <v>2018</v>
      </c>
      <c r="E12" s="186" t="s">
        <v>35</v>
      </c>
      <c r="F12" s="160">
        <v>3</v>
      </c>
      <c r="G12" s="163">
        <v>1.2</v>
      </c>
      <c r="H12" s="163">
        <v>1.3</v>
      </c>
      <c r="I12" s="163">
        <v>1.5</v>
      </c>
      <c r="J12" s="32">
        <f t="shared" si="0"/>
        <v>8.6660000000000004</v>
      </c>
      <c r="K12" s="5">
        <f t="shared" si="1"/>
        <v>11.666</v>
      </c>
      <c r="L12" s="159">
        <v>2.4</v>
      </c>
      <c r="M12" s="163">
        <v>0.9</v>
      </c>
      <c r="N12" s="163">
        <v>0.8</v>
      </c>
      <c r="O12" s="163">
        <v>1.1000000000000001</v>
      </c>
      <c r="P12" s="32">
        <f t="shared" si="2"/>
        <v>9.0660000000000007</v>
      </c>
      <c r="Q12" s="4">
        <f t="shared" si="3"/>
        <v>11.466000000000001</v>
      </c>
      <c r="R12" s="31">
        <f t="shared" si="4"/>
        <v>23.132000000000001</v>
      </c>
    </row>
    <row r="13" spans="2:18" ht="13.95" customHeight="1" x14ac:dyDescent="0.3">
      <c r="B13" s="97" t="s">
        <v>7</v>
      </c>
      <c r="C13" s="186" t="s">
        <v>66</v>
      </c>
      <c r="D13" s="166">
        <v>2018</v>
      </c>
      <c r="E13" s="186" t="s">
        <v>106</v>
      </c>
      <c r="F13" s="160">
        <v>3</v>
      </c>
      <c r="G13" s="163">
        <v>1.3</v>
      </c>
      <c r="H13" s="163">
        <v>1.3</v>
      </c>
      <c r="I13" s="163">
        <v>1.6</v>
      </c>
      <c r="J13" s="32">
        <f t="shared" si="0"/>
        <v>8.6</v>
      </c>
      <c r="K13" s="5">
        <f t="shared" si="1"/>
        <v>11.6</v>
      </c>
      <c r="L13" s="159">
        <v>2.4</v>
      </c>
      <c r="M13" s="163">
        <v>1.5</v>
      </c>
      <c r="N13" s="163">
        <v>1.3</v>
      </c>
      <c r="O13" s="163">
        <v>1.3</v>
      </c>
      <c r="P13" s="32">
        <f t="shared" si="2"/>
        <v>8.6329999999999991</v>
      </c>
      <c r="Q13" s="4">
        <f t="shared" si="3"/>
        <v>11.032999999999999</v>
      </c>
      <c r="R13" s="31">
        <f t="shared" si="4"/>
        <v>22.632999999999999</v>
      </c>
    </row>
    <row r="14" spans="2:18" ht="13.95" customHeight="1" x14ac:dyDescent="0.3">
      <c r="B14" s="97" t="s">
        <v>8</v>
      </c>
      <c r="C14" s="186" t="s">
        <v>53</v>
      </c>
      <c r="D14" s="166">
        <v>2018</v>
      </c>
      <c r="E14" s="186" t="s">
        <v>104</v>
      </c>
      <c r="F14" s="160">
        <v>3</v>
      </c>
      <c r="G14" s="163">
        <v>1.5</v>
      </c>
      <c r="H14" s="163">
        <v>1.3</v>
      </c>
      <c r="I14" s="168">
        <v>1.4</v>
      </c>
      <c r="J14" s="32">
        <f t="shared" si="0"/>
        <v>8.6</v>
      </c>
      <c r="K14" s="5">
        <f t="shared" si="1"/>
        <v>11.6</v>
      </c>
      <c r="L14" s="159">
        <v>2.5</v>
      </c>
      <c r="M14" s="163">
        <v>1.1000000000000001</v>
      </c>
      <c r="N14" s="163">
        <v>1.9</v>
      </c>
      <c r="O14" s="163">
        <v>1.5</v>
      </c>
      <c r="P14" s="32">
        <f t="shared" si="2"/>
        <v>8.5</v>
      </c>
      <c r="Q14" s="4">
        <f t="shared" si="3"/>
        <v>11</v>
      </c>
      <c r="R14" s="31">
        <f t="shared" si="4"/>
        <v>22.6</v>
      </c>
    </row>
    <row r="15" spans="2:18" ht="13.95" customHeight="1" x14ac:dyDescent="0.3">
      <c r="B15" s="97" t="s">
        <v>9</v>
      </c>
      <c r="C15" s="186" t="s">
        <v>60</v>
      </c>
      <c r="D15" s="166">
        <v>2018</v>
      </c>
      <c r="E15" s="186" t="s">
        <v>38</v>
      </c>
      <c r="F15" s="160">
        <v>3</v>
      </c>
      <c r="G15" s="163">
        <v>1.9</v>
      </c>
      <c r="H15" s="163">
        <v>1.6</v>
      </c>
      <c r="I15" s="163">
        <v>2</v>
      </c>
      <c r="J15" s="32">
        <f t="shared" si="0"/>
        <v>8.1660000000000004</v>
      </c>
      <c r="K15" s="5">
        <f t="shared" si="1"/>
        <v>11.166</v>
      </c>
      <c r="L15" s="159">
        <v>2.4</v>
      </c>
      <c r="M15" s="163">
        <v>1.1000000000000001</v>
      </c>
      <c r="N15" s="163">
        <v>0.9</v>
      </c>
      <c r="O15" s="163">
        <v>1</v>
      </c>
      <c r="P15" s="32">
        <f t="shared" si="2"/>
        <v>9</v>
      </c>
      <c r="Q15" s="4">
        <f t="shared" si="3"/>
        <v>11.4</v>
      </c>
      <c r="R15" s="31">
        <f t="shared" si="4"/>
        <v>22.566000000000003</v>
      </c>
    </row>
    <row r="16" spans="2:18" ht="13.95" customHeight="1" x14ac:dyDescent="0.3">
      <c r="B16" s="97" t="s">
        <v>10</v>
      </c>
      <c r="C16" s="186" t="s">
        <v>108</v>
      </c>
      <c r="D16" s="166">
        <v>2018</v>
      </c>
      <c r="E16" s="186" t="s">
        <v>104</v>
      </c>
      <c r="F16" s="160">
        <v>3</v>
      </c>
      <c r="G16" s="163">
        <v>2.1</v>
      </c>
      <c r="H16" s="163">
        <v>1.8</v>
      </c>
      <c r="I16" s="163">
        <v>1.7</v>
      </c>
      <c r="J16" s="32">
        <f t="shared" si="0"/>
        <v>8.1329999999999991</v>
      </c>
      <c r="K16" s="5">
        <f t="shared" si="1"/>
        <v>11.132999999999999</v>
      </c>
      <c r="L16" s="159">
        <v>2.4</v>
      </c>
      <c r="M16" s="163">
        <v>1.2</v>
      </c>
      <c r="N16" s="163">
        <v>1</v>
      </c>
      <c r="O16" s="163">
        <v>1.2</v>
      </c>
      <c r="P16" s="32">
        <f t="shared" si="2"/>
        <v>8.8659999999999997</v>
      </c>
      <c r="Q16" s="4">
        <f t="shared" si="3"/>
        <v>11.266</v>
      </c>
      <c r="R16" s="31">
        <f t="shared" si="4"/>
        <v>22.399000000000001</v>
      </c>
    </row>
    <row r="17" spans="2:18" ht="13.95" customHeight="1" x14ac:dyDescent="0.3">
      <c r="B17" s="97" t="s">
        <v>186</v>
      </c>
      <c r="C17" s="186" t="s">
        <v>110</v>
      </c>
      <c r="D17" s="166">
        <v>2018</v>
      </c>
      <c r="E17" s="186" t="s">
        <v>34</v>
      </c>
      <c r="F17" s="160">
        <v>3</v>
      </c>
      <c r="G17" s="164">
        <v>1.4</v>
      </c>
      <c r="H17" s="164">
        <v>1.6</v>
      </c>
      <c r="I17" s="164">
        <v>1.5</v>
      </c>
      <c r="J17" s="32">
        <f t="shared" si="0"/>
        <v>8.5</v>
      </c>
      <c r="K17" s="5">
        <f t="shared" si="1"/>
        <v>11.5</v>
      </c>
      <c r="L17" s="165">
        <v>2.5</v>
      </c>
      <c r="M17" s="164">
        <v>1.7</v>
      </c>
      <c r="N17" s="164">
        <v>2.1</v>
      </c>
      <c r="O17" s="164">
        <v>2</v>
      </c>
      <c r="P17" s="32">
        <f t="shared" si="2"/>
        <v>8.0660000000000007</v>
      </c>
      <c r="Q17" s="4">
        <f t="shared" si="3"/>
        <v>10.566000000000001</v>
      </c>
      <c r="R17" s="31">
        <f t="shared" si="4"/>
        <v>22.066000000000003</v>
      </c>
    </row>
    <row r="18" spans="2:18" ht="13.95" customHeight="1" x14ac:dyDescent="0.3">
      <c r="B18" s="97" t="s">
        <v>186</v>
      </c>
      <c r="C18" s="186" t="s">
        <v>63</v>
      </c>
      <c r="D18" s="166">
        <v>2018</v>
      </c>
      <c r="E18" s="186" t="s">
        <v>35</v>
      </c>
      <c r="F18" s="160">
        <v>3</v>
      </c>
      <c r="G18" s="164">
        <v>1.7</v>
      </c>
      <c r="H18" s="164">
        <v>1.8</v>
      </c>
      <c r="I18" s="164">
        <v>1.5</v>
      </c>
      <c r="J18" s="32">
        <f t="shared" si="0"/>
        <v>8.3330000000000002</v>
      </c>
      <c r="K18" s="5">
        <f t="shared" si="1"/>
        <v>11.333</v>
      </c>
      <c r="L18" s="165">
        <v>2.4</v>
      </c>
      <c r="M18" s="164">
        <v>1.8</v>
      </c>
      <c r="N18" s="164">
        <v>1.5</v>
      </c>
      <c r="O18" s="164">
        <v>1.7</v>
      </c>
      <c r="P18" s="32">
        <f t="shared" si="2"/>
        <v>8.3330000000000002</v>
      </c>
      <c r="Q18" s="4">
        <f t="shared" si="3"/>
        <v>10.733000000000001</v>
      </c>
      <c r="R18" s="31">
        <f t="shared" si="4"/>
        <v>22.066000000000003</v>
      </c>
    </row>
    <row r="19" spans="2:18" ht="13.95" customHeight="1" x14ac:dyDescent="0.3">
      <c r="B19" s="97" t="s">
        <v>186</v>
      </c>
      <c r="C19" s="186" t="s">
        <v>112</v>
      </c>
      <c r="D19" s="166">
        <v>2018</v>
      </c>
      <c r="E19" s="186" t="s">
        <v>37</v>
      </c>
      <c r="F19" s="160">
        <v>3</v>
      </c>
      <c r="G19" s="164">
        <v>1.3</v>
      </c>
      <c r="H19" s="164">
        <v>1.5</v>
      </c>
      <c r="I19" s="164">
        <v>1.3</v>
      </c>
      <c r="J19" s="32">
        <f t="shared" si="0"/>
        <v>8.6329999999999991</v>
      </c>
      <c r="K19" s="5">
        <f t="shared" si="1"/>
        <v>11.632999999999999</v>
      </c>
      <c r="L19" s="165">
        <v>2.5</v>
      </c>
      <c r="M19" s="164">
        <v>2.1</v>
      </c>
      <c r="N19" s="164">
        <v>2</v>
      </c>
      <c r="O19" s="164">
        <v>2.1</v>
      </c>
      <c r="P19" s="32">
        <f t="shared" si="2"/>
        <v>7.9329999999999998</v>
      </c>
      <c r="Q19" s="4">
        <f t="shared" si="3"/>
        <v>10.433</v>
      </c>
      <c r="R19" s="31">
        <f t="shared" si="4"/>
        <v>22.065999999999999</v>
      </c>
    </row>
    <row r="20" spans="2:18" ht="13.95" customHeight="1" x14ac:dyDescent="0.3">
      <c r="B20" s="97" t="s">
        <v>14</v>
      </c>
      <c r="C20" s="186" t="s">
        <v>109</v>
      </c>
      <c r="D20" s="166">
        <v>2018</v>
      </c>
      <c r="E20" s="186" t="s">
        <v>104</v>
      </c>
      <c r="F20" s="160">
        <v>3</v>
      </c>
      <c r="G20" s="164">
        <v>1.9</v>
      </c>
      <c r="H20" s="164">
        <v>1.5</v>
      </c>
      <c r="I20" s="164">
        <v>1.9</v>
      </c>
      <c r="J20" s="150">
        <f t="shared" si="0"/>
        <v>8.2330000000000005</v>
      </c>
      <c r="K20" s="111">
        <f t="shared" si="1"/>
        <v>11.233000000000001</v>
      </c>
      <c r="L20" s="165">
        <v>2.5</v>
      </c>
      <c r="M20" s="164">
        <v>1.7</v>
      </c>
      <c r="N20" s="164">
        <v>1.7</v>
      </c>
      <c r="O20" s="164">
        <v>2.2000000000000002</v>
      </c>
      <c r="P20" s="150">
        <f t="shared" si="2"/>
        <v>8.1329999999999991</v>
      </c>
      <c r="Q20" s="116">
        <f t="shared" si="3"/>
        <v>10.632999999999999</v>
      </c>
      <c r="R20" s="118">
        <f t="shared" si="4"/>
        <v>21.866</v>
      </c>
    </row>
    <row r="21" spans="2:18" ht="13.95" customHeight="1" x14ac:dyDescent="0.3">
      <c r="B21" s="97" t="s">
        <v>15</v>
      </c>
      <c r="C21" s="186" t="s">
        <v>55</v>
      </c>
      <c r="D21" s="166">
        <v>2018</v>
      </c>
      <c r="E21" s="186" t="s">
        <v>104</v>
      </c>
      <c r="F21" s="160">
        <v>3</v>
      </c>
      <c r="G21" s="163">
        <v>1.9</v>
      </c>
      <c r="H21" s="163">
        <v>1.7</v>
      </c>
      <c r="I21" s="163">
        <v>2</v>
      </c>
      <c r="J21" s="32">
        <f t="shared" si="0"/>
        <v>8.1329999999999991</v>
      </c>
      <c r="K21" s="5">
        <f t="shared" si="1"/>
        <v>11.132999999999999</v>
      </c>
      <c r="L21" s="159">
        <v>2.5</v>
      </c>
      <c r="M21" s="163">
        <v>1.9</v>
      </c>
      <c r="N21" s="163">
        <v>2.2000000000000002</v>
      </c>
      <c r="O21" s="163">
        <v>1.9</v>
      </c>
      <c r="P21" s="32">
        <f t="shared" si="2"/>
        <v>8</v>
      </c>
      <c r="Q21" s="5">
        <f t="shared" si="3"/>
        <v>10.5</v>
      </c>
      <c r="R21" s="8">
        <f t="shared" si="4"/>
        <v>21.632999999999999</v>
      </c>
    </row>
    <row r="22" spans="2:18" ht="13.95" customHeight="1" thickBot="1" x14ac:dyDescent="0.35">
      <c r="B22" s="223" t="s">
        <v>19</v>
      </c>
      <c r="C22" s="232" t="s">
        <v>54</v>
      </c>
      <c r="D22" s="233">
        <v>2018</v>
      </c>
      <c r="E22" s="232" t="s">
        <v>104</v>
      </c>
      <c r="F22" s="238">
        <v>3</v>
      </c>
      <c r="G22" s="239">
        <v>2</v>
      </c>
      <c r="H22" s="239">
        <v>2</v>
      </c>
      <c r="I22" s="239">
        <v>1.9</v>
      </c>
      <c r="J22" s="229">
        <f t="shared" si="0"/>
        <v>8.0329999999999995</v>
      </c>
      <c r="K22" s="240">
        <f t="shared" si="1"/>
        <v>11.032999999999999</v>
      </c>
      <c r="L22" s="241">
        <v>2.5</v>
      </c>
      <c r="M22" s="239">
        <v>2.1</v>
      </c>
      <c r="N22" s="239">
        <v>2.2999999999999998</v>
      </c>
      <c r="O22" s="239">
        <v>2.1</v>
      </c>
      <c r="P22" s="229">
        <f t="shared" si="2"/>
        <v>7.8330000000000002</v>
      </c>
      <c r="Q22" s="240">
        <f t="shared" si="3"/>
        <v>10.333</v>
      </c>
      <c r="R22" s="242">
        <f t="shared" si="4"/>
        <v>21.366</v>
      </c>
    </row>
    <row r="23" spans="2:18" ht="13.8" thickTop="1" x14ac:dyDescent="0.25"/>
  </sheetData>
  <sortState xmlns:xlrd2="http://schemas.microsoft.com/office/spreadsheetml/2017/richdata2" ref="C8:R20">
    <sortCondition descending="1" ref="R8:R20"/>
  </sortState>
  <phoneticPr fontId="3" type="noConversion"/>
  <pageMargins left="0.39370078740157483" right="0.39370078740157483" top="0.3125" bottom="0.3125" header="0.51181102362204722" footer="0.51181102362204722"/>
  <pageSetup paperSize="9" orientation="landscape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S23"/>
  <sheetViews>
    <sheetView tabSelected="1" zoomScaleNormal="100" workbookViewId="0">
      <selection activeCell="V16" sqref="V16"/>
    </sheetView>
  </sheetViews>
  <sheetFormatPr defaultRowHeight="13.2" x14ac:dyDescent="0.25"/>
  <cols>
    <col min="1" max="1" width="4.44140625" customWidth="1"/>
    <col min="2" max="2" width="23.6640625" customWidth="1"/>
    <col min="3" max="3" width="7.6640625" customWidth="1"/>
    <col min="4" max="4" width="25.88671875" customWidth="1"/>
    <col min="6" max="6" width="7.5546875" hidden="1" customWidth="1"/>
    <col min="7" max="8" width="7" hidden="1" customWidth="1"/>
    <col min="12" max="12" width="0" hidden="1" customWidth="1"/>
    <col min="13" max="14" width="7.6640625" hidden="1" customWidth="1"/>
    <col min="15" max="15" width="7.44140625" hidden="1" customWidth="1"/>
    <col min="16" max="16" width="6.5546875" hidden="1" customWidth="1"/>
  </cols>
  <sheetData>
    <row r="1" spans="1:19" ht="22.8" x14ac:dyDescent="0.4">
      <c r="B1" s="1" t="s">
        <v>151</v>
      </c>
      <c r="D1" s="1"/>
    </row>
    <row r="2" spans="1:19" ht="23.4" thickBot="1" x14ac:dyDescent="0.45">
      <c r="B2" s="1"/>
      <c r="D2" s="1" t="s">
        <v>196</v>
      </c>
    </row>
    <row r="3" spans="1:19" ht="13.8" thickTop="1" x14ac:dyDescent="0.25">
      <c r="A3" s="21"/>
      <c r="B3" s="22"/>
      <c r="C3" s="22"/>
      <c r="D3" s="22"/>
      <c r="E3" s="15"/>
      <c r="F3" s="9"/>
      <c r="G3" s="9"/>
      <c r="H3" s="9"/>
      <c r="I3" s="9"/>
      <c r="J3" s="46"/>
      <c r="K3" s="15"/>
      <c r="L3" s="9"/>
      <c r="M3" s="9"/>
      <c r="N3" s="9"/>
      <c r="O3" s="9"/>
      <c r="P3" s="9"/>
      <c r="Q3" s="9"/>
      <c r="R3" s="46"/>
      <c r="S3" s="53"/>
    </row>
    <row r="4" spans="1:19" x14ac:dyDescent="0.25">
      <c r="A4" s="24"/>
      <c r="B4" s="25"/>
      <c r="C4" s="25"/>
      <c r="D4" s="25"/>
      <c r="E4" s="16"/>
      <c r="F4" s="237"/>
      <c r="G4" s="237"/>
      <c r="H4" s="237"/>
      <c r="I4" s="237"/>
      <c r="J4" s="30"/>
      <c r="K4" s="16"/>
      <c r="L4" s="237"/>
      <c r="M4" s="237"/>
      <c r="N4" s="237"/>
      <c r="O4" s="237"/>
      <c r="P4" s="237"/>
      <c r="Q4" s="237"/>
      <c r="R4" s="30"/>
      <c r="S4" s="54"/>
    </row>
    <row r="5" spans="1:19" ht="13.8" x14ac:dyDescent="0.25">
      <c r="A5" s="98" t="s">
        <v>20</v>
      </c>
      <c r="B5" s="27" t="s">
        <v>18</v>
      </c>
      <c r="C5" s="27" t="s">
        <v>16</v>
      </c>
      <c r="D5" s="27" t="s">
        <v>22</v>
      </c>
      <c r="E5" s="17"/>
      <c r="F5" s="14"/>
      <c r="G5" s="14"/>
      <c r="H5" s="14"/>
      <c r="I5" s="14"/>
      <c r="J5" s="47"/>
      <c r="K5" s="17"/>
      <c r="L5" s="14"/>
      <c r="M5" s="14"/>
      <c r="N5" s="14"/>
      <c r="O5" s="14"/>
      <c r="P5" s="14"/>
      <c r="Q5" s="14"/>
      <c r="R5" s="47"/>
      <c r="S5" s="55"/>
    </row>
    <row r="6" spans="1:19" ht="13.8" x14ac:dyDescent="0.25">
      <c r="A6" s="26"/>
      <c r="B6" s="16"/>
      <c r="C6" s="25"/>
      <c r="D6" s="30"/>
      <c r="E6" s="36" t="s">
        <v>24</v>
      </c>
      <c r="F6" s="109" t="s">
        <v>30</v>
      </c>
      <c r="G6" s="109" t="s">
        <v>31</v>
      </c>
      <c r="H6" s="109" t="s">
        <v>32</v>
      </c>
      <c r="I6" s="37" t="s">
        <v>25</v>
      </c>
      <c r="J6" s="51" t="s">
        <v>21</v>
      </c>
      <c r="K6" s="36" t="s">
        <v>24</v>
      </c>
      <c r="L6" s="109" t="s">
        <v>30</v>
      </c>
      <c r="M6" s="109" t="s">
        <v>30</v>
      </c>
      <c r="N6" s="109" t="s">
        <v>31</v>
      </c>
      <c r="O6" s="109" t="s">
        <v>31</v>
      </c>
      <c r="P6" s="109" t="s">
        <v>32</v>
      </c>
      <c r="Q6" s="37" t="s">
        <v>25</v>
      </c>
      <c r="R6" s="51" t="s">
        <v>21</v>
      </c>
      <c r="S6" s="55" t="s">
        <v>1</v>
      </c>
    </row>
    <row r="7" spans="1:19" ht="13.95" customHeight="1" x14ac:dyDescent="0.3">
      <c r="A7" s="96" t="s">
        <v>2</v>
      </c>
      <c r="B7" s="187" t="s">
        <v>116</v>
      </c>
      <c r="C7" s="188">
        <v>2017</v>
      </c>
      <c r="D7" s="187" t="s">
        <v>37</v>
      </c>
      <c r="E7" s="6">
        <v>2.5</v>
      </c>
      <c r="F7" s="7">
        <v>0.5</v>
      </c>
      <c r="G7" s="7">
        <v>0.8</v>
      </c>
      <c r="H7" s="7">
        <v>0.4</v>
      </c>
      <c r="I7" s="32">
        <f t="shared" ref="I7:I22" si="0">INT((10-AVERAGE(F7:H7))*1000)/1000</f>
        <v>9.4329999999999998</v>
      </c>
      <c r="J7" s="5">
        <f t="shared" ref="J7:J22" si="1">E7+I7</f>
        <v>11.933</v>
      </c>
      <c r="K7" s="6">
        <v>2.4</v>
      </c>
      <c r="L7" s="7">
        <v>1</v>
      </c>
      <c r="M7" s="7">
        <v>1.1000000000000001</v>
      </c>
      <c r="N7" s="7">
        <v>0.9</v>
      </c>
      <c r="O7" s="7"/>
      <c r="P7" s="7"/>
      <c r="Q7" s="32">
        <f t="shared" ref="Q7:Q22" si="2">INT((10-AVERAGE(N7:P7))*1000)/1000</f>
        <v>9.1</v>
      </c>
      <c r="R7" s="5">
        <f t="shared" ref="R7:R22" si="3">K7+Q7</f>
        <v>11.5</v>
      </c>
      <c r="S7" s="8">
        <f t="shared" ref="S7:S22" si="4">J7+R7</f>
        <v>23.433</v>
      </c>
    </row>
    <row r="8" spans="1:19" ht="13.95" customHeight="1" x14ac:dyDescent="0.3">
      <c r="A8" s="96" t="s">
        <v>3</v>
      </c>
      <c r="B8" s="187" t="s">
        <v>72</v>
      </c>
      <c r="C8" s="188">
        <v>2017</v>
      </c>
      <c r="D8" s="187" t="s">
        <v>71</v>
      </c>
      <c r="E8" s="7">
        <v>2.6</v>
      </c>
      <c r="F8" s="7">
        <v>0.5</v>
      </c>
      <c r="G8" s="7">
        <v>0.5</v>
      </c>
      <c r="H8" s="7">
        <v>0.4</v>
      </c>
      <c r="I8" s="32">
        <f t="shared" si="0"/>
        <v>9.5329999999999995</v>
      </c>
      <c r="J8" s="5">
        <f t="shared" si="1"/>
        <v>12.132999999999999</v>
      </c>
      <c r="K8" s="6">
        <v>2.4</v>
      </c>
      <c r="L8" s="7">
        <v>1.7</v>
      </c>
      <c r="M8" s="7">
        <v>1.7</v>
      </c>
      <c r="N8" s="7">
        <v>1.9</v>
      </c>
      <c r="O8" s="7"/>
      <c r="P8" s="7"/>
      <c r="Q8" s="32">
        <f t="shared" si="2"/>
        <v>8.1</v>
      </c>
      <c r="R8" s="5">
        <f t="shared" si="3"/>
        <v>10.5</v>
      </c>
      <c r="S8" s="8">
        <f t="shared" si="4"/>
        <v>22.632999999999999</v>
      </c>
    </row>
    <row r="9" spans="1:19" ht="13.95" customHeight="1" x14ac:dyDescent="0.3">
      <c r="A9" s="96" t="s">
        <v>4</v>
      </c>
      <c r="B9" s="187" t="s">
        <v>76</v>
      </c>
      <c r="C9" s="188">
        <v>2017</v>
      </c>
      <c r="D9" s="187" t="s">
        <v>106</v>
      </c>
      <c r="E9" s="7">
        <v>2.5</v>
      </c>
      <c r="F9" s="7">
        <v>0.7</v>
      </c>
      <c r="G9" s="7">
        <v>1</v>
      </c>
      <c r="H9" s="7">
        <v>1.4</v>
      </c>
      <c r="I9" s="32">
        <f t="shared" si="0"/>
        <v>8.9659999999999993</v>
      </c>
      <c r="J9" s="5">
        <f t="shared" si="1"/>
        <v>11.465999999999999</v>
      </c>
      <c r="K9" s="6">
        <v>2.4</v>
      </c>
      <c r="L9" s="7">
        <v>0.9</v>
      </c>
      <c r="M9" s="7">
        <v>1.1000000000000001</v>
      </c>
      <c r="N9" s="7">
        <v>1.3</v>
      </c>
      <c r="O9" s="7"/>
      <c r="P9" s="7"/>
      <c r="Q9" s="32">
        <f t="shared" si="2"/>
        <v>8.6999999999999993</v>
      </c>
      <c r="R9" s="5">
        <f t="shared" si="3"/>
        <v>11.1</v>
      </c>
      <c r="S9" s="8">
        <f t="shared" si="4"/>
        <v>22.565999999999999</v>
      </c>
    </row>
    <row r="10" spans="1:19" ht="13.95" customHeight="1" x14ac:dyDescent="0.3">
      <c r="A10" s="96" t="s">
        <v>5</v>
      </c>
      <c r="B10" s="187" t="s">
        <v>51</v>
      </c>
      <c r="C10" s="188">
        <v>2017</v>
      </c>
      <c r="D10" s="187" t="s">
        <v>35</v>
      </c>
      <c r="E10" s="7">
        <v>2.5</v>
      </c>
      <c r="F10" s="7">
        <v>1.6</v>
      </c>
      <c r="G10" s="7">
        <v>0.8</v>
      </c>
      <c r="H10" s="7">
        <v>0.9</v>
      </c>
      <c r="I10" s="32">
        <f t="shared" si="0"/>
        <v>8.9</v>
      </c>
      <c r="J10" s="5">
        <f t="shared" si="1"/>
        <v>11.4</v>
      </c>
      <c r="K10" s="6">
        <v>2.4</v>
      </c>
      <c r="L10" s="7">
        <v>1.6</v>
      </c>
      <c r="M10" s="7">
        <v>1.7</v>
      </c>
      <c r="N10" s="7">
        <v>1.5</v>
      </c>
      <c r="O10" s="7"/>
      <c r="P10" s="7"/>
      <c r="Q10" s="32">
        <f t="shared" si="2"/>
        <v>8.5</v>
      </c>
      <c r="R10" s="5">
        <f t="shared" si="3"/>
        <v>10.9</v>
      </c>
      <c r="S10" s="8">
        <f t="shared" si="4"/>
        <v>22.3</v>
      </c>
    </row>
    <row r="11" spans="1:19" ht="13.95" customHeight="1" x14ac:dyDescent="0.3">
      <c r="A11" s="96" t="s">
        <v>188</v>
      </c>
      <c r="B11" s="187" t="s">
        <v>67</v>
      </c>
      <c r="C11" s="188">
        <v>2017</v>
      </c>
      <c r="D11" s="187" t="s">
        <v>34</v>
      </c>
      <c r="E11" s="7">
        <v>2.7</v>
      </c>
      <c r="F11" s="7">
        <v>1</v>
      </c>
      <c r="G11" s="7">
        <v>1.3</v>
      </c>
      <c r="H11" s="7">
        <v>1.1000000000000001</v>
      </c>
      <c r="I11" s="32">
        <f t="shared" si="0"/>
        <v>8.8659999999999997</v>
      </c>
      <c r="J11" s="5">
        <f t="shared" si="1"/>
        <v>11.565999999999999</v>
      </c>
      <c r="K11" s="6">
        <v>2.4</v>
      </c>
      <c r="L11" s="7">
        <v>1.6</v>
      </c>
      <c r="M11" s="7">
        <v>2</v>
      </c>
      <c r="N11" s="7">
        <v>1.7</v>
      </c>
      <c r="O11" s="7"/>
      <c r="P11" s="7"/>
      <c r="Q11" s="32">
        <f t="shared" si="2"/>
        <v>8.3000000000000007</v>
      </c>
      <c r="R11" s="5">
        <f t="shared" si="3"/>
        <v>10.700000000000001</v>
      </c>
      <c r="S11" s="8">
        <f t="shared" si="4"/>
        <v>22.265999999999998</v>
      </c>
    </row>
    <row r="12" spans="1:19" ht="13.95" customHeight="1" x14ac:dyDescent="0.3">
      <c r="A12" s="96" t="s">
        <v>188</v>
      </c>
      <c r="B12" s="187" t="s">
        <v>119</v>
      </c>
      <c r="C12" s="188">
        <v>2017</v>
      </c>
      <c r="D12" s="187" t="s">
        <v>106</v>
      </c>
      <c r="E12" s="7">
        <v>2.5</v>
      </c>
      <c r="F12" s="7">
        <v>1</v>
      </c>
      <c r="G12" s="7">
        <v>1.1000000000000001</v>
      </c>
      <c r="H12" s="7">
        <v>0.4</v>
      </c>
      <c r="I12" s="32">
        <f t="shared" si="0"/>
        <v>9.1660000000000004</v>
      </c>
      <c r="J12" s="5">
        <f t="shared" si="1"/>
        <v>11.666</v>
      </c>
      <c r="K12" s="6">
        <v>2.4</v>
      </c>
      <c r="L12" s="7">
        <v>1.8</v>
      </c>
      <c r="M12" s="7">
        <v>2</v>
      </c>
      <c r="N12" s="7">
        <v>1.8</v>
      </c>
      <c r="O12" s="7"/>
      <c r="P12" s="7"/>
      <c r="Q12" s="32">
        <f t="shared" si="2"/>
        <v>8.1999999999999993</v>
      </c>
      <c r="R12" s="5">
        <f t="shared" si="3"/>
        <v>10.6</v>
      </c>
      <c r="S12" s="8">
        <f t="shared" si="4"/>
        <v>22.265999999999998</v>
      </c>
    </row>
    <row r="13" spans="1:19" ht="13.95" customHeight="1" x14ac:dyDescent="0.3">
      <c r="A13" s="96" t="s">
        <v>8</v>
      </c>
      <c r="B13" s="187" t="s">
        <v>153</v>
      </c>
      <c r="C13" s="188">
        <v>2016</v>
      </c>
      <c r="D13" s="187" t="s">
        <v>81</v>
      </c>
      <c r="E13" s="7">
        <v>2.6</v>
      </c>
      <c r="F13" s="7">
        <v>1.3</v>
      </c>
      <c r="G13" s="7">
        <v>1.1000000000000001</v>
      </c>
      <c r="H13" s="7">
        <v>1.4</v>
      </c>
      <c r="I13" s="32">
        <f t="shared" si="0"/>
        <v>8.7330000000000005</v>
      </c>
      <c r="J13" s="5">
        <f t="shared" si="1"/>
        <v>11.333</v>
      </c>
      <c r="K13" s="6">
        <v>2.4</v>
      </c>
      <c r="L13" s="7">
        <v>1.5</v>
      </c>
      <c r="M13" s="7">
        <v>1.8</v>
      </c>
      <c r="N13" s="7">
        <v>1.7</v>
      </c>
      <c r="O13" s="7"/>
      <c r="P13" s="7"/>
      <c r="Q13" s="32">
        <f t="shared" si="2"/>
        <v>8.3000000000000007</v>
      </c>
      <c r="R13" s="4">
        <f t="shared" si="3"/>
        <v>10.700000000000001</v>
      </c>
      <c r="S13" s="8">
        <f t="shared" si="4"/>
        <v>22.033000000000001</v>
      </c>
    </row>
    <row r="14" spans="1:19" ht="14.4" x14ac:dyDescent="0.3">
      <c r="A14" s="96" t="s">
        <v>9</v>
      </c>
      <c r="B14" s="187" t="s">
        <v>117</v>
      </c>
      <c r="C14" s="188">
        <v>2017</v>
      </c>
      <c r="D14" s="187" t="s">
        <v>38</v>
      </c>
      <c r="E14" s="117">
        <v>2.5</v>
      </c>
      <c r="F14" s="117">
        <v>0.8</v>
      </c>
      <c r="G14" s="117">
        <v>0.7</v>
      </c>
      <c r="H14" s="117">
        <v>0.6</v>
      </c>
      <c r="I14" s="32">
        <f t="shared" si="0"/>
        <v>9.3000000000000007</v>
      </c>
      <c r="J14" s="5">
        <f t="shared" si="1"/>
        <v>11.8</v>
      </c>
      <c r="K14" s="115">
        <v>2.4</v>
      </c>
      <c r="L14" s="117">
        <v>2.2999999999999998</v>
      </c>
      <c r="M14" s="117">
        <v>2.6</v>
      </c>
      <c r="N14" s="117">
        <v>2.4</v>
      </c>
      <c r="O14" s="117"/>
      <c r="P14" s="117"/>
      <c r="Q14" s="32">
        <f t="shared" si="2"/>
        <v>7.6</v>
      </c>
      <c r="R14" s="4">
        <f t="shared" si="3"/>
        <v>10</v>
      </c>
      <c r="S14" s="8">
        <f t="shared" si="4"/>
        <v>21.8</v>
      </c>
    </row>
    <row r="15" spans="1:19" ht="14.4" x14ac:dyDescent="0.3">
      <c r="A15" s="96" t="s">
        <v>10</v>
      </c>
      <c r="B15" s="187" t="s">
        <v>118</v>
      </c>
      <c r="C15" s="188">
        <v>2017</v>
      </c>
      <c r="D15" s="187" t="s">
        <v>35</v>
      </c>
      <c r="E15" s="117">
        <v>2.5</v>
      </c>
      <c r="F15" s="117">
        <v>1.2</v>
      </c>
      <c r="G15" s="117">
        <v>1.2</v>
      </c>
      <c r="H15" s="117">
        <v>1.3</v>
      </c>
      <c r="I15" s="32">
        <f t="shared" si="0"/>
        <v>8.766</v>
      </c>
      <c r="J15" s="5">
        <f t="shared" si="1"/>
        <v>11.266</v>
      </c>
      <c r="K15" s="115">
        <v>2.4</v>
      </c>
      <c r="L15" s="117">
        <v>2.1</v>
      </c>
      <c r="M15" s="117">
        <v>2.2000000000000002</v>
      </c>
      <c r="N15" s="117">
        <v>1.9</v>
      </c>
      <c r="O15" s="117"/>
      <c r="P15" s="117"/>
      <c r="Q15" s="32">
        <f t="shared" si="2"/>
        <v>8.1</v>
      </c>
      <c r="R15" s="4">
        <f t="shared" si="3"/>
        <v>10.5</v>
      </c>
      <c r="S15" s="8">
        <f t="shared" si="4"/>
        <v>21.765999999999998</v>
      </c>
    </row>
    <row r="16" spans="1:19" ht="14.4" x14ac:dyDescent="0.3">
      <c r="A16" s="96" t="s">
        <v>11</v>
      </c>
      <c r="B16" s="187" t="s">
        <v>187</v>
      </c>
      <c r="C16" s="188">
        <v>2014</v>
      </c>
      <c r="D16" s="187" t="s">
        <v>81</v>
      </c>
      <c r="E16" s="117">
        <v>2.7</v>
      </c>
      <c r="F16" s="117">
        <v>0.5</v>
      </c>
      <c r="G16" s="117">
        <v>0.6</v>
      </c>
      <c r="H16" s="117">
        <v>1</v>
      </c>
      <c r="I16" s="32">
        <f t="shared" si="0"/>
        <v>9.3000000000000007</v>
      </c>
      <c r="J16" s="5">
        <f t="shared" si="1"/>
        <v>12</v>
      </c>
      <c r="K16" s="115">
        <v>2.4</v>
      </c>
      <c r="L16" s="117">
        <v>2.4</v>
      </c>
      <c r="M16" s="117">
        <v>2.8</v>
      </c>
      <c r="N16" s="117">
        <v>3</v>
      </c>
      <c r="O16" s="117"/>
      <c r="P16" s="117"/>
      <c r="Q16" s="32">
        <f t="shared" si="2"/>
        <v>7</v>
      </c>
      <c r="R16" s="4">
        <f t="shared" si="3"/>
        <v>9.4</v>
      </c>
      <c r="S16" s="8">
        <f t="shared" si="4"/>
        <v>21.4</v>
      </c>
    </row>
    <row r="17" spans="1:19" ht="14.4" x14ac:dyDescent="0.3">
      <c r="A17" s="96" t="s">
        <v>12</v>
      </c>
      <c r="B17" s="187" t="s">
        <v>89</v>
      </c>
      <c r="C17" s="188">
        <v>2016</v>
      </c>
      <c r="D17" s="187" t="s">
        <v>106</v>
      </c>
      <c r="E17" s="117">
        <v>2.5</v>
      </c>
      <c r="F17" s="117">
        <v>1.4</v>
      </c>
      <c r="G17" s="117">
        <v>1.6</v>
      </c>
      <c r="H17" s="117">
        <v>1.4</v>
      </c>
      <c r="I17" s="32">
        <f t="shared" si="0"/>
        <v>8.5329999999999995</v>
      </c>
      <c r="J17" s="5">
        <f t="shared" si="1"/>
        <v>11.032999999999999</v>
      </c>
      <c r="K17" s="115">
        <v>2.4</v>
      </c>
      <c r="L17" s="117">
        <v>2.2000000000000002</v>
      </c>
      <c r="M17" s="117">
        <v>1.9</v>
      </c>
      <c r="N17" s="117">
        <v>2.1</v>
      </c>
      <c r="O17" s="117"/>
      <c r="P17" s="117"/>
      <c r="Q17" s="32">
        <f t="shared" si="2"/>
        <v>7.9</v>
      </c>
      <c r="R17" s="4">
        <f t="shared" si="3"/>
        <v>10.3</v>
      </c>
      <c r="S17" s="8">
        <f t="shared" si="4"/>
        <v>21.332999999999998</v>
      </c>
    </row>
    <row r="18" spans="1:19" ht="14.4" x14ac:dyDescent="0.3">
      <c r="A18" s="96" t="s">
        <v>13</v>
      </c>
      <c r="B18" s="191" t="s">
        <v>115</v>
      </c>
      <c r="C18" s="192">
        <v>2017</v>
      </c>
      <c r="D18" s="187" t="s">
        <v>34</v>
      </c>
      <c r="E18" s="115">
        <v>2.7</v>
      </c>
      <c r="F18" s="117">
        <v>2.1</v>
      </c>
      <c r="G18" s="117">
        <v>1.7</v>
      </c>
      <c r="H18" s="117">
        <v>1.3</v>
      </c>
      <c r="I18" s="150">
        <f t="shared" si="0"/>
        <v>8.3000000000000007</v>
      </c>
      <c r="J18" s="111">
        <f t="shared" si="1"/>
        <v>11</v>
      </c>
      <c r="K18" s="115">
        <v>2.4</v>
      </c>
      <c r="L18" s="117">
        <v>2.2000000000000002</v>
      </c>
      <c r="M18" s="117">
        <v>2.2000000000000002</v>
      </c>
      <c r="N18" s="117">
        <v>2.2000000000000002</v>
      </c>
      <c r="O18" s="117"/>
      <c r="P18" s="117"/>
      <c r="Q18" s="150">
        <f t="shared" si="2"/>
        <v>7.8</v>
      </c>
      <c r="R18" s="116">
        <f t="shared" si="3"/>
        <v>10.199999999999999</v>
      </c>
      <c r="S18" s="112">
        <f t="shared" si="4"/>
        <v>21.2</v>
      </c>
    </row>
    <row r="19" spans="1:19" ht="14.4" x14ac:dyDescent="0.3">
      <c r="A19" s="96" t="s">
        <v>14</v>
      </c>
      <c r="B19" s="187" t="s">
        <v>158</v>
      </c>
      <c r="C19" s="188">
        <v>2014</v>
      </c>
      <c r="D19" s="187" t="s">
        <v>35</v>
      </c>
      <c r="E19" s="6">
        <v>2.6</v>
      </c>
      <c r="F19" s="7">
        <v>1.3</v>
      </c>
      <c r="G19" s="7">
        <v>1</v>
      </c>
      <c r="H19" s="7">
        <v>1.5</v>
      </c>
      <c r="I19" s="150">
        <f t="shared" si="0"/>
        <v>8.7330000000000005</v>
      </c>
      <c r="J19" s="111">
        <f t="shared" si="1"/>
        <v>11.333</v>
      </c>
      <c r="K19" s="6">
        <v>1.8</v>
      </c>
      <c r="L19" s="7">
        <v>1.8</v>
      </c>
      <c r="M19" s="7">
        <v>1.7</v>
      </c>
      <c r="N19" s="7">
        <v>2</v>
      </c>
      <c r="O19" s="7"/>
      <c r="P19" s="7"/>
      <c r="Q19" s="150">
        <f t="shared" si="2"/>
        <v>8</v>
      </c>
      <c r="R19" s="116">
        <f t="shared" si="3"/>
        <v>9.8000000000000007</v>
      </c>
      <c r="S19" s="112">
        <f t="shared" si="4"/>
        <v>21.133000000000003</v>
      </c>
    </row>
    <row r="20" spans="1:19" ht="14.4" x14ac:dyDescent="0.3">
      <c r="A20" s="96" t="s">
        <v>15</v>
      </c>
      <c r="B20" s="187" t="s">
        <v>130</v>
      </c>
      <c r="C20" s="188">
        <v>2013</v>
      </c>
      <c r="D20" s="187" t="s">
        <v>34</v>
      </c>
      <c r="E20" s="6">
        <v>2.8</v>
      </c>
      <c r="F20" s="6">
        <v>1.6</v>
      </c>
      <c r="G20" s="6">
        <v>1.5</v>
      </c>
      <c r="H20" s="6">
        <v>1.2</v>
      </c>
      <c r="I20" s="150">
        <f t="shared" si="0"/>
        <v>8.5660000000000007</v>
      </c>
      <c r="J20" s="111">
        <f t="shared" si="1"/>
        <v>11.366</v>
      </c>
      <c r="K20" s="6">
        <v>2.4</v>
      </c>
      <c r="L20" s="6">
        <v>3.1</v>
      </c>
      <c r="M20" s="6">
        <v>3.2</v>
      </c>
      <c r="N20" s="6">
        <v>3.5</v>
      </c>
      <c r="O20" s="6"/>
      <c r="P20" s="6"/>
      <c r="Q20" s="150">
        <f t="shared" si="2"/>
        <v>6.5</v>
      </c>
      <c r="R20" s="116">
        <f t="shared" si="3"/>
        <v>8.9</v>
      </c>
      <c r="S20" s="112">
        <f t="shared" si="4"/>
        <v>20.265999999999998</v>
      </c>
    </row>
    <row r="21" spans="1:19" ht="14.4" x14ac:dyDescent="0.3">
      <c r="A21" s="96" t="s">
        <v>19</v>
      </c>
      <c r="B21" s="187" t="s">
        <v>184</v>
      </c>
      <c r="C21" s="188">
        <v>2013</v>
      </c>
      <c r="D21" s="187" t="s">
        <v>34</v>
      </c>
      <c r="E21" s="6">
        <v>2.6</v>
      </c>
      <c r="F21" s="6">
        <v>1.5</v>
      </c>
      <c r="G21" s="6">
        <v>1.1000000000000001</v>
      </c>
      <c r="H21" s="6">
        <v>1</v>
      </c>
      <c r="I21" s="150">
        <f t="shared" si="0"/>
        <v>8.8000000000000007</v>
      </c>
      <c r="J21" s="111">
        <f t="shared" si="1"/>
        <v>11.4</v>
      </c>
      <c r="K21" s="6">
        <v>2.5</v>
      </c>
      <c r="L21" s="6">
        <v>4.0999999999999996</v>
      </c>
      <c r="M21" s="6">
        <v>4.5999999999999996</v>
      </c>
      <c r="N21" s="6">
        <v>4</v>
      </c>
      <c r="O21" s="6"/>
      <c r="P21" s="6"/>
      <c r="Q21" s="150">
        <f t="shared" si="2"/>
        <v>6</v>
      </c>
      <c r="R21" s="116">
        <f t="shared" si="3"/>
        <v>8.5</v>
      </c>
      <c r="S21" s="112">
        <f t="shared" si="4"/>
        <v>19.899999999999999</v>
      </c>
    </row>
    <row r="22" spans="1:19" ht="14.4" thickBot="1" x14ac:dyDescent="0.35">
      <c r="A22" s="243" t="s">
        <v>26</v>
      </c>
      <c r="B22" s="244" t="s">
        <v>183</v>
      </c>
      <c r="C22" s="247">
        <v>2014</v>
      </c>
      <c r="D22" s="244" t="s">
        <v>34</v>
      </c>
      <c r="E22" s="235">
        <v>2.6</v>
      </c>
      <c r="F22" s="235">
        <v>2.4</v>
      </c>
      <c r="G22" s="235">
        <v>2.2999999999999998</v>
      </c>
      <c r="H22" s="235">
        <v>1.9</v>
      </c>
      <c r="I22" s="245">
        <f t="shared" si="0"/>
        <v>7.8</v>
      </c>
      <c r="J22" s="246">
        <f t="shared" si="1"/>
        <v>10.4</v>
      </c>
      <c r="K22" s="235">
        <v>2.4</v>
      </c>
      <c r="L22" s="235">
        <v>4</v>
      </c>
      <c r="M22" s="235">
        <v>3.8</v>
      </c>
      <c r="N22" s="235">
        <v>3.5</v>
      </c>
      <c r="O22" s="235"/>
      <c r="P22" s="235"/>
      <c r="Q22" s="229">
        <f t="shared" si="2"/>
        <v>6.5</v>
      </c>
      <c r="R22" s="230">
        <f t="shared" si="3"/>
        <v>8.9</v>
      </c>
      <c r="S22" s="242">
        <f t="shared" si="4"/>
        <v>19.3</v>
      </c>
    </row>
    <row r="23" spans="1:19" ht="13.8" thickTop="1" x14ac:dyDescent="0.25"/>
  </sheetData>
  <phoneticPr fontId="3" type="noConversion"/>
  <pageMargins left="0.7" right="0.7" top="0.78740157499999996" bottom="0.78740157499999996" header="0.3" footer="0.3"/>
  <pageSetup paperSize="9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S26"/>
  <sheetViews>
    <sheetView workbookViewId="0">
      <selection activeCell="V15" sqref="V15"/>
    </sheetView>
  </sheetViews>
  <sheetFormatPr defaultRowHeight="13.2" x14ac:dyDescent="0.25"/>
  <cols>
    <col min="1" max="1" width="7.5546875" customWidth="1"/>
    <col min="2" max="2" width="19.44140625" customWidth="1"/>
    <col min="3" max="3" width="7.44140625" customWidth="1"/>
    <col min="4" max="4" width="24.33203125" customWidth="1"/>
    <col min="5" max="5" width="7.6640625" customWidth="1"/>
    <col min="6" max="8" width="7.6640625" hidden="1" customWidth="1"/>
    <col min="9" max="9" width="7.6640625" customWidth="1"/>
    <col min="10" max="10" width="4.5546875" customWidth="1"/>
    <col min="12" max="12" width="7.6640625" customWidth="1"/>
    <col min="13" max="15" width="7.6640625" hidden="1" customWidth="1"/>
    <col min="16" max="16" width="7.6640625" customWidth="1"/>
    <col min="17" max="17" width="5" customWidth="1"/>
    <col min="18" max="18" width="7.6640625" customWidth="1"/>
  </cols>
  <sheetData>
    <row r="1" spans="1:19" ht="22.8" x14ac:dyDescent="0.4">
      <c r="B1" s="1" t="s">
        <v>122</v>
      </c>
    </row>
    <row r="2" spans="1:19" ht="23.4" thickBot="1" x14ac:dyDescent="0.45">
      <c r="B2" s="1"/>
    </row>
    <row r="3" spans="1:19" ht="18" thickTop="1" x14ac:dyDescent="0.3">
      <c r="A3" s="21"/>
      <c r="B3" s="22"/>
      <c r="C3" s="23"/>
      <c r="D3" s="23"/>
      <c r="E3" s="18"/>
      <c r="F3" s="18"/>
      <c r="G3" s="18"/>
      <c r="H3" s="18"/>
      <c r="I3" s="18"/>
      <c r="J3" s="18"/>
      <c r="K3" s="9"/>
      <c r="L3" s="15"/>
      <c r="M3" s="9"/>
      <c r="N3" s="9"/>
      <c r="O3" s="9"/>
      <c r="P3" s="9"/>
      <c r="Q3" s="9"/>
      <c r="R3" s="46"/>
      <c r="S3" s="10"/>
    </row>
    <row r="4" spans="1:19" x14ac:dyDescent="0.25">
      <c r="A4" s="24"/>
      <c r="B4" s="25"/>
      <c r="C4" s="25"/>
      <c r="D4" s="25"/>
      <c r="E4" s="237"/>
      <c r="F4" s="237"/>
      <c r="G4" s="237"/>
      <c r="H4" s="237"/>
      <c r="I4" s="237"/>
      <c r="J4" s="237"/>
      <c r="K4" s="237"/>
      <c r="L4" s="16"/>
      <c r="M4" s="237"/>
      <c r="N4" s="237"/>
      <c r="O4" s="237"/>
      <c r="P4" s="237"/>
      <c r="Q4" s="237"/>
      <c r="R4" s="30"/>
      <c r="S4" s="12"/>
    </row>
    <row r="5" spans="1:19" ht="13.8" x14ac:dyDescent="0.25">
      <c r="A5" s="48" t="s">
        <v>0</v>
      </c>
      <c r="B5" s="27" t="s">
        <v>17</v>
      </c>
      <c r="C5" s="27" t="s">
        <v>16</v>
      </c>
      <c r="D5" s="27" t="s">
        <v>22</v>
      </c>
      <c r="E5" s="14"/>
      <c r="F5" s="14"/>
      <c r="G5" s="14"/>
      <c r="H5" s="14"/>
      <c r="I5" s="14"/>
      <c r="J5" s="14"/>
      <c r="K5" s="14"/>
      <c r="L5" s="17"/>
      <c r="M5" s="14"/>
      <c r="N5" s="14"/>
      <c r="O5" s="14"/>
      <c r="P5" s="14"/>
      <c r="Q5" s="14"/>
      <c r="R5" s="47"/>
      <c r="S5" s="13"/>
    </row>
    <row r="6" spans="1:19" ht="13.8" x14ac:dyDescent="0.25">
      <c r="A6" s="26"/>
      <c r="B6" s="75"/>
      <c r="C6" s="76"/>
      <c r="D6" s="77"/>
      <c r="E6" s="78" t="s">
        <v>24</v>
      </c>
      <c r="F6" s="120" t="s">
        <v>30</v>
      </c>
      <c r="G6" s="120" t="s">
        <v>31</v>
      </c>
      <c r="H6" s="120" t="s">
        <v>32</v>
      </c>
      <c r="I6" s="79" t="s">
        <v>25</v>
      </c>
      <c r="J6" s="79" t="s">
        <v>29</v>
      </c>
      <c r="K6" s="80" t="s">
        <v>21</v>
      </c>
      <c r="L6" s="78" t="s">
        <v>24</v>
      </c>
      <c r="M6" s="121" t="s">
        <v>30</v>
      </c>
      <c r="N6" s="121" t="s">
        <v>31</v>
      </c>
      <c r="O6" s="121" t="s">
        <v>32</v>
      </c>
      <c r="P6" s="81" t="s">
        <v>25</v>
      </c>
      <c r="Q6" s="79" t="s">
        <v>29</v>
      </c>
      <c r="R6" s="82" t="s">
        <v>21</v>
      </c>
      <c r="S6" s="13" t="s">
        <v>1</v>
      </c>
    </row>
    <row r="7" spans="1:19" ht="14.4" x14ac:dyDescent="0.3">
      <c r="A7" s="97" t="s">
        <v>2</v>
      </c>
      <c r="B7" s="206" t="s">
        <v>77</v>
      </c>
      <c r="C7" s="205">
        <v>2017</v>
      </c>
      <c r="D7" s="190" t="s">
        <v>37</v>
      </c>
      <c r="E7" s="7">
        <v>1.3</v>
      </c>
      <c r="F7" s="7">
        <v>1.2</v>
      </c>
      <c r="G7" s="7">
        <v>1.2</v>
      </c>
      <c r="H7" s="7">
        <v>1.1000000000000001</v>
      </c>
      <c r="I7" s="32">
        <f t="shared" ref="I7:I25" si="0">INT((10-AVERAGE(F7:H7))*1000)/1000</f>
        <v>8.8330000000000002</v>
      </c>
      <c r="J7" s="93"/>
      <c r="K7" s="4">
        <f t="shared" ref="K7:K25" si="1">E7+I7-J7</f>
        <v>10.133000000000001</v>
      </c>
      <c r="L7" s="7">
        <v>2.7</v>
      </c>
      <c r="M7" s="7">
        <v>1</v>
      </c>
      <c r="N7" s="7">
        <v>1.2</v>
      </c>
      <c r="O7" s="7">
        <v>0.8</v>
      </c>
      <c r="P7" s="32">
        <f t="shared" ref="P7:P25" si="2">INT((10-AVERAGE(M7:O7))*1000)/1000</f>
        <v>9</v>
      </c>
      <c r="Q7" s="93"/>
      <c r="R7" s="5">
        <f t="shared" ref="R7:R25" si="3">L7+P7-Q7</f>
        <v>11.7</v>
      </c>
      <c r="S7" s="8">
        <f t="shared" ref="S7:S25" si="4">K7+R7</f>
        <v>21.832999999999998</v>
      </c>
    </row>
    <row r="8" spans="1:19" ht="14.4" x14ac:dyDescent="0.3">
      <c r="A8" s="97" t="s">
        <v>3</v>
      </c>
      <c r="B8" s="206" t="s">
        <v>127</v>
      </c>
      <c r="C8" s="205">
        <v>2018</v>
      </c>
      <c r="D8" s="190" t="s">
        <v>37</v>
      </c>
      <c r="E8" s="157">
        <v>1.3</v>
      </c>
      <c r="F8" s="157">
        <v>1.5</v>
      </c>
      <c r="G8" s="157">
        <v>1.6</v>
      </c>
      <c r="H8" s="157">
        <v>1.3</v>
      </c>
      <c r="I8" s="32">
        <f t="shared" si="0"/>
        <v>8.5329999999999995</v>
      </c>
      <c r="J8" s="222"/>
      <c r="K8" s="4">
        <f t="shared" si="1"/>
        <v>9.8330000000000002</v>
      </c>
      <c r="L8" s="157">
        <v>2.6</v>
      </c>
      <c r="M8" s="157">
        <v>1.2</v>
      </c>
      <c r="N8" s="157">
        <v>1</v>
      </c>
      <c r="O8" s="157">
        <v>1.3</v>
      </c>
      <c r="P8" s="32">
        <f t="shared" si="2"/>
        <v>8.8330000000000002</v>
      </c>
      <c r="Q8" s="158"/>
      <c r="R8" s="5">
        <f t="shared" si="3"/>
        <v>11.433</v>
      </c>
      <c r="S8" s="8">
        <f t="shared" si="4"/>
        <v>21.265999999999998</v>
      </c>
    </row>
    <row r="9" spans="1:19" ht="14.4" x14ac:dyDescent="0.3">
      <c r="A9" s="97" t="s">
        <v>4</v>
      </c>
      <c r="B9" s="206" t="s">
        <v>68</v>
      </c>
      <c r="C9" s="205">
        <v>2017</v>
      </c>
      <c r="D9" s="190" t="s">
        <v>37</v>
      </c>
      <c r="E9" s="157">
        <v>1.3</v>
      </c>
      <c r="F9" s="157">
        <v>1.2</v>
      </c>
      <c r="G9" s="157">
        <v>1.2</v>
      </c>
      <c r="H9" s="157">
        <v>1.1000000000000001</v>
      </c>
      <c r="I9" s="32">
        <f t="shared" si="0"/>
        <v>8.8330000000000002</v>
      </c>
      <c r="J9" s="222"/>
      <c r="K9" s="4">
        <f t="shared" si="1"/>
        <v>10.133000000000001</v>
      </c>
      <c r="L9" s="157">
        <v>2.7</v>
      </c>
      <c r="M9" s="157">
        <v>1.5</v>
      </c>
      <c r="N9" s="157">
        <v>1.7</v>
      </c>
      <c r="O9" s="157">
        <v>1.9</v>
      </c>
      <c r="P9" s="32">
        <f t="shared" si="2"/>
        <v>8.3000000000000007</v>
      </c>
      <c r="Q9" s="158"/>
      <c r="R9" s="4">
        <f t="shared" si="3"/>
        <v>11</v>
      </c>
      <c r="S9" s="8">
        <f t="shared" si="4"/>
        <v>21.133000000000003</v>
      </c>
    </row>
    <row r="10" spans="1:19" ht="14.4" x14ac:dyDescent="0.3">
      <c r="A10" s="97" t="s">
        <v>5</v>
      </c>
      <c r="B10" s="206" t="s">
        <v>126</v>
      </c>
      <c r="C10" s="205">
        <v>2017</v>
      </c>
      <c r="D10" s="190" t="s">
        <v>37</v>
      </c>
      <c r="E10" s="7">
        <v>1.3</v>
      </c>
      <c r="F10" s="7">
        <v>1.4</v>
      </c>
      <c r="G10" s="7">
        <v>1.6</v>
      </c>
      <c r="H10" s="7">
        <v>1.5</v>
      </c>
      <c r="I10" s="32">
        <f t="shared" si="0"/>
        <v>8.5</v>
      </c>
      <c r="J10" s="93"/>
      <c r="K10" s="4">
        <f t="shared" si="1"/>
        <v>9.8000000000000007</v>
      </c>
      <c r="L10" s="7">
        <v>2.6</v>
      </c>
      <c r="M10" s="7">
        <v>1.4</v>
      </c>
      <c r="N10" s="7">
        <v>2.1</v>
      </c>
      <c r="O10" s="7">
        <v>1.4</v>
      </c>
      <c r="P10" s="32">
        <f t="shared" si="2"/>
        <v>8.3659999999999997</v>
      </c>
      <c r="Q10" s="93"/>
      <c r="R10" s="4">
        <f t="shared" si="3"/>
        <v>10.965999999999999</v>
      </c>
      <c r="S10" s="8">
        <f t="shared" si="4"/>
        <v>20.765999999999998</v>
      </c>
    </row>
    <row r="11" spans="1:19" ht="14.4" x14ac:dyDescent="0.3">
      <c r="A11" s="97" t="s">
        <v>6</v>
      </c>
      <c r="B11" s="206" t="s">
        <v>69</v>
      </c>
      <c r="C11" s="205">
        <v>2017</v>
      </c>
      <c r="D11" s="190" t="s">
        <v>38</v>
      </c>
      <c r="E11" s="157">
        <v>1.3</v>
      </c>
      <c r="F11" s="157">
        <v>1.5</v>
      </c>
      <c r="G11" s="157">
        <v>1.5</v>
      </c>
      <c r="H11" s="157">
        <v>1.6</v>
      </c>
      <c r="I11" s="32">
        <f t="shared" si="0"/>
        <v>8.4659999999999993</v>
      </c>
      <c r="J11" s="222"/>
      <c r="K11" s="4">
        <f t="shared" si="1"/>
        <v>9.766</v>
      </c>
      <c r="L11" s="157">
        <v>2.6</v>
      </c>
      <c r="M11" s="157">
        <v>1.6</v>
      </c>
      <c r="N11" s="157">
        <v>2.2000000000000002</v>
      </c>
      <c r="O11" s="157">
        <v>1.7</v>
      </c>
      <c r="P11" s="32">
        <f t="shared" si="2"/>
        <v>8.1660000000000004</v>
      </c>
      <c r="Q11" s="158"/>
      <c r="R11" s="4">
        <f t="shared" si="3"/>
        <v>10.766</v>
      </c>
      <c r="S11" s="8">
        <f t="shared" si="4"/>
        <v>20.532</v>
      </c>
    </row>
    <row r="12" spans="1:19" ht="14.4" x14ac:dyDescent="0.3">
      <c r="A12" s="97" t="s">
        <v>7</v>
      </c>
      <c r="B12" s="206" t="s">
        <v>57</v>
      </c>
      <c r="C12" s="205">
        <v>2018</v>
      </c>
      <c r="D12" s="190" t="s">
        <v>37</v>
      </c>
      <c r="E12" s="157">
        <v>1.3</v>
      </c>
      <c r="F12" s="157">
        <v>1.3</v>
      </c>
      <c r="G12" s="157">
        <v>1.3</v>
      </c>
      <c r="H12" s="157">
        <v>1</v>
      </c>
      <c r="I12" s="32">
        <f t="shared" si="0"/>
        <v>8.8000000000000007</v>
      </c>
      <c r="J12" s="222"/>
      <c r="K12" s="4">
        <f t="shared" si="1"/>
        <v>10.100000000000001</v>
      </c>
      <c r="L12" s="157">
        <v>2.5</v>
      </c>
      <c r="M12" s="157">
        <v>2.2000000000000002</v>
      </c>
      <c r="N12" s="157">
        <v>2.4</v>
      </c>
      <c r="O12" s="157">
        <v>2.2000000000000002</v>
      </c>
      <c r="P12" s="32">
        <f t="shared" si="2"/>
        <v>7.7329999999999997</v>
      </c>
      <c r="Q12" s="158"/>
      <c r="R12" s="4">
        <f t="shared" si="3"/>
        <v>10.233000000000001</v>
      </c>
      <c r="S12" s="8">
        <f t="shared" si="4"/>
        <v>20.333000000000002</v>
      </c>
    </row>
    <row r="13" spans="1:19" ht="14.4" x14ac:dyDescent="0.3">
      <c r="A13" s="97" t="s">
        <v>8</v>
      </c>
      <c r="B13" s="206" t="s">
        <v>61</v>
      </c>
      <c r="C13" s="205">
        <v>2018</v>
      </c>
      <c r="D13" s="190" t="s">
        <v>38</v>
      </c>
      <c r="E13" s="157">
        <v>1.3</v>
      </c>
      <c r="F13" s="157">
        <v>1.7</v>
      </c>
      <c r="G13" s="157">
        <v>1.6</v>
      </c>
      <c r="H13" s="157">
        <v>1.7</v>
      </c>
      <c r="I13" s="32">
        <f t="shared" si="0"/>
        <v>8.3330000000000002</v>
      </c>
      <c r="J13" s="222"/>
      <c r="K13" s="4">
        <f t="shared" si="1"/>
        <v>9.6330000000000009</v>
      </c>
      <c r="L13" s="157">
        <v>2.6</v>
      </c>
      <c r="M13" s="157">
        <v>2.2000000000000002</v>
      </c>
      <c r="N13" s="157">
        <v>2.1</v>
      </c>
      <c r="O13" s="157">
        <v>2</v>
      </c>
      <c r="P13" s="32">
        <f t="shared" si="2"/>
        <v>7.9</v>
      </c>
      <c r="Q13" s="158"/>
      <c r="R13" s="4">
        <f t="shared" si="3"/>
        <v>10.5</v>
      </c>
      <c r="S13" s="8">
        <f t="shared" si="4"/>
        <v>20.133000000000003</v>
      </c>
    </row>
    <row r="14" spans="1:19" ht="14.4" x14ac:dyDescent="0.3">
      <c r="A14" s="97" t="s">
        <v>9</v>
      </c>
      <c r="B14" s="206" t="s">
        <v>70</v>
      </c>
      <c r="C14" s="205">
        <v>2017</v>
      </c>
      <c r="D14" s="190" t="s">
        <v>71</v>
      </c>
      <c r="E14" s="7">
        <v>1.3</v>
      </c>
      <c r="F14" s="7">
        <v>1.4</v>
      </c>
      <c r="G14" s="7">
        <v>1.7</v>
      </c>
      <c r="H14" s="7">
        <v>1.4</v>
      </c>
      <c r="I14" s="32">
        <f t="shared" si="0"/>
        <v>8.5</v>
      </c>
      <c r="J14" s="93"/>
      <c r="K14" s="4">
        <f t="shared" si="1"/>
        <v>9.8000000000000007</v>
      </c>
      <c r="L14" s="6">
        <v>2.6</v>
      </c>
      <c r="M14" s="113">
        <v>2.7</v>
      </c>
      <c r="N14" s="113">
        <v>2.8</v>
      </c>
      <c r="O14" s="113">
        <v>2.6</v>
      </c>
      <c r="P14" s="32">
        <f t="shared" si="2"/>
        <v>7.3</v>
      </c>
      <c r="Q14" s="113"/>
      <c r="R14" s="194">
        <f t="shared" si="3"/>
        <v>9.9</v>
      </c>
      <c r="S14" s="195">
        <f t="shared" si="4"/>
        <v>19.700000000000003</v>
      </c>
    </row>
    <row r="15" spans="1:19" ht="14.4" x14ac:dyDescent="0.3">
      <c r="A15" s="97" t="s">
        <v>10</v>
      </c>
      <c r="B15" s="206" t="s">
        <v>74</v>
      </c>
      <c r="C15" s="205">
        <v>2017</v>
      </c>
      <c r="D15" s="190" t="s">
        <v>35</v>
      </c>
      <c r="E15" s="7">
        <v>1.8</v>
      </c>
      <c r="F15" s="113">
        <v>2.9</v>
      </c>
      <c r="G15" s="113">
        <v>2.8</v>
      </c>
      <c r="H15" s="113">
        <v>2.7</v>
      </c>
      <c r="I15" s="32">
        <f t="shared" si="0"/>
        <v>7.2</v>
      </c>
      <c r="J15" s="113"/>
      <c r="K15" s="4">
        <f t="shared" si="1"/>
        <v>9</v>
      </c>
      <c r="L15" s="6">
        <v>2.8</v>
      </c>
      <c r="M15" s="113">
        <v>2.5</v>
      </c>
      <c r="N15" s="113">
        <v>2.2999999999999998</v>
      </c>
      <c r="O15" s="113">
        <v>2.5</v>
      </c>
      <c r="P15" s="32">
        <f t="shared" si="2"/>
        <v>7.5659999999999998</v>
      </c>
      <c r="Q15" s="113"/>
      <c r="R15" s="194">
        <f t="shared" si="3"/>
        <v>10.366</v>
      </c>
      <c r="S15" s="195">
        <f t="shared" si="4"/>
        <v>19.366</v>
      </c>
    </row>
    <row r="16" spans="1:19" ht="14.4" x14ac:dyDescent="0.3">
      <c r="A16" s="97" t="s">
        <v>190</v>
      </c>
      <c r="B16" s="206" t="s">
        <v>123</v>
      </c>
      <c r="C16" s="205">
        <v>2017</v>
      </c>
      <c r="D16" s="190" t="s">
        <v>104</v>
      </c>
      <c r="E16" s="7">
        <v>1.3</v>
      </c>
      <c r="F16" s="113">
        <v>2.1</v>
      </c>
      <c r="G16" s="113">
        <v>2</v>
      </c>
      <c r="H16" s="113">
        <v>1.8</v>
      </c>
      <c r="I16" s="32">
        <f t="shared" si="0"/>
        <v>8.0329999999999995</v>
      </c>
      <c r="J16" s="113"/>
      <c r="K16" s="4">
        <f t="shared" si="1"/>
        <v>9.3330000000000002</v>
      </c>
      <c r="L16" s="6">
        <v>2.6</v>
      </c>
      <c r="M16" s="113">
        <v>3</v>
      </c>
      <c r="N16" s="113">
        <v>2.5</v>
      </c>
      <c r="O16" s="113">
        <v>2.7</v>
      </c>
      <c r="P16" s="32">
        <f t="shared" si="2"/>
        <v>7.266</v>
      </c>
      <c r="Q16" s="113"/>
      <c r="R16" s="194">
        <f t="shared" si="3"/>
        <v>9.8659999999999997</v>
      </c>
      <c r="S16" s="195">
        <f t="shared" si="4"/>
        <v>19.198999999999998</v>
      </c>
    </row>
    <row r="17" spans="1:19" ht="14.4" x14ac:dyDescent="0.3">
      <c r="A17" s="97" t="s">
        <v>190</v>
      </c>
      <c r="B17" s="206" t="s">
        <v>79</v>
      </c>
      <c r="C17" s="205">
        <v>2017</v>
      </c>
      <c r="D17" s="190" t="s">
        <v>38</v>
      </c>
      <c r="E17" s="157">
        <v>1.3</v>
      </c>
      <c r="F17" s="214">
        <v>1.7</v>
      </c>
      <c r="G17" s="214">
        <v>1.7</v>
      </c>
      <c r="H17" s="214">
        <v>1.5</v>
      </c>
      <c r="I17" s="32">
        <f t="shared" si="0"/>
        <v>8.3659999999999997</v>
      </c>
      <c r="J17" s="214"/>
      <c r="K17" s="4">
        <f t="shared" si="1"/>
        <v>9.6660000000000004</v>
      </c>
      <c r="L17" s="221">
        <v>2.6</v>
      </c>
      <c r="M17" s="214">
        <v>3</v>
      </c>
      <c r="N17" s="214">
        <v>3.1</v>
      </c>
      <c r="O17" s="214">
        <v>3.1</v>
      </c>
      <c r="P17" s="32">
        <f t="shared" si="2"/>
        <v>6.9329999999999998</v>
      </c>
      <c r="Q17" s="114"/>
      <c r="R17" s="194">
        <f t="shared" si="3"/>
        <v>9.5329999999999995</v>
      </c>
      <c r="S17" s="195">
        <f t="shared" si="4"/>
        <v>19.198999999999998</v>
      </c>
    </row>
    <row r="18" spans="1:19" ht="14.4" x14ac:dyDescent="0.3">
      <c r="A18" s="97" t="s">
        <v>13</v>
      </c>
      <c r="B18" s="206" t="s">
        <v>124</v>
      </c>
      <c r="C18" s="205">
        <v>2017</v>
      </c>
      <c r="D18" s="190" t="s">
        <v>104</v>
      </c>
      <c r="E18" s="157">
        <v>1.3</v>
      </c>
      <c r="F18" s="214">
        <v>2.2000000000000002</v>
      </c>
      <c r="G18" s="214">
        <v>2.1</v>
      </c>
      <c r="H18" s="214">
        <v>1.8</v>
      </c>
      <c r="I18" s="32">
        <f t="shared" si="0"/>
        <v>7.9660000000000002</v>
      </c>
      <c r="J18" s="214"/>
      <c r="K18" s="4">
        <f t="shared" si="1"/>
        <v>9.266</v>
      </c>
      <c r="L18" s="221">
        <v>2.6</v>
      </c>
      <c r="M18" s="214">
        <v>2.7</v>
      </c>
      <c r="N18" s="214">
        <v>2.8</v>
      </c>
      <c r="O18" s="214">
        <v>2.6</v>
      </c>
      <c r="P18" s="32">
        <f t="shared" si="2"/>
        <v>7.3</v>
      </c>
      <c r="Q18" s="114"/>
      <c r="R18" s="194">
        <f t="shared" si="3"/>
        <v>9.9</v>
      </c>
      <c r="S18" s="195">
        <f t="shared" si="4"/>
        <v>19.166</v>
      </c>
    </row>
    <row r="19" spans="1:19" ht="14.4" x14ac:dyDescent="0.3">
      <c r="A19" s="97" t="s">
        <v>14</v>
      </c>
      <c r="B19" s="206" t="s">
        <v>129</v>
      </c>
      <c r="C19" s="205">
        <v>2017</v>
      </c>
      <c r="D19" s="190" t="s">
        <v>81</v>
      </c>
      <c r="E19" s="7">
        <v>1.3</v>
      </c>
      <c r="F19" s="113">
        <v>1.7</v>
      </c>
      <c r="G19" s="113">
        <v>1.7</v>
      </c>
      <c r="H19" s="113">
        <v>1.9</v>
      </c>
      <c r="I19" s="32">
        <f t="shared" si="0"/>
        <v>8.2330000000000005</v>
      </c>
      <c r="J19" s="113"/>
      <c r="K19" s="4">
        <f t="shared" si="1"/>
        <v>9.5330000000000013</v>
      </c>
      <c r="L19" s="6">
        <v>2.5</v>
      </c>
      <c r="M19" s="113">
        <v>3.7</v>
      </c>
      <c r="N19" s="113">
        <v>2.9</v>
      </c>
      <c r="O19" s="113">
        <v>3.4</v>
      </c>
      <c r="P19" s="32">
        <f t="shared" si="2"/>
        <v>6.6660000000000004</v>
      </c>
      <c r="Q19" s="113"/>
      <c r="R19" s="194">
        <f t="shared" si="3"/>
        <v>9.1660000000000004</v>
      </c>
      <c r="S19" s="195">
        <f t="shared" si="4"/>
        <v>18.699000000000002</v>
      </c>
    </row>
    <row r="20" spans="1:19" ht="14.4" x14ac:dyDescent="0.3">
      <c r="A20" s="97" t="s">
        <v>15</v>
      </c>
      <c r="B20" s="206" t="s">
        <v>152</v>
      </c>
      <c r="C20" s="205">
        <v>2017</v>
      </c>
      <c r="D20" s="190" t="s">
        <v>37</v>
      </c>
      <c r="E20" s="7">
        <v>1.3</v>
      </c>
      <c r="F20" s="113">
        <v>1.5</v>
      </c>
      <c r="G20" s="113">
        <v>1.4</v>
      </c>
      <c r="H20" s="113">
        <v>1.7</v>
      </c>
      <c r="I20" s="32">
        <f t="shared" si="0"/>
        <v>8.4659999999999993</v>
      </c>
      <c r="J20" s="113"/>
      <c r="K20" s="4">
        <f t="shared" si="1"/>
        <v>9.766</v>
      </c>
      <c r="L20" s="6">
        <v>2.5</v>
      </c>
      <c r="M20" s="113">
        <v>4</v>
      </c>
      <c r="N20" s="113">
        <v>3.3</v>
      </c>
      <c r="O20" s="113">
        <v>3.8</v>
      </c>
      <c r="P20" s="32">
        <f t="shared" si="2"/>
        <v>6.3</v>
      </c>
      <c r="Q20" s="113"/>
      <c r="R20" s="194">
        <f t="shared" si="3"/>
        <v>8.8000000000000007</v>
      </c>
      <c r="S20" s="195">
        <f t="shared" si="4"/>
        <v>18.566000000000003</v>
      </c>
    </row>
    <row r="21" spans="1:19" ht="14.4" x14ac:dyDescent="0.3">
      <c r="A21" s="97" t="s">
        <v>19</v>
      </c>
      <c r="B21" s="206" t="s">
        <v>73</v>
      </c>
      <c r="C21" s="205">
        <v>2017</v>
      </c>
      <c r="D21" s="190" t="s">
        <v>35</v>
      </c>
      <c r="E21" s="157">
        <v>1.3</v>
      </c>
      <c r="F21" s="214">
        <v>2.2000000000000002</v>
      </c>
      <c r="G21" s="214">
        <v>2.4</v>
      </c>
      <c r="H21" s="214">
        <v>2.2000000000000002</v>
      </c>
      <c r="I21" s="32">
        <f t="shared" si="0"/>
        <v>7.7329999999999997</v>
      </c>
      <c r="J21" s="214"/>
      <c r="K21" s="4">
        <f t="shared" si="1"/>
        <v>9.0329999999999995</v>
      </c>
      <c r="L21" s="221">
        <v>2.8</v>
      </c>
      <c r="M21" s="214">
        <v>4</v>
      </c>
      <c r="N21" s="214">
        <v>3</v>
      </c>
      <c r="O21" s="214">
        <v>3.7</v>
      </c>
      <c r="P21" s="32">
        <f t="shared" si="2"/>
        <v>6.4329999999999998</v>
      </c>
      <c r="Q21" s="114"/>
      <c r="R21" s="194">
        <f t="shared" si="3"/>
        <v>9.2330000000000005</v>
      </c>
      <c r="S21" s="195">
        <f t="shared" si="4"/>
        <v>18.265999999999998</v>
      </c>
    </row>
    <row r="22" spans="1:19" ht="14.4" x14ac:dyDescent="0.3">
      <c r="A22" s="97" t="s">
        <v>26</v>
      </c>
      <c r="B22" s="206" t="s">
        <v>75</v>
      </c>
      <c r="C22" s="205">
        <v>2017</v>
      </c>
      <c r="D22" s="190" t="s">
        <v>35</v>
      </c>
      <c r="E22" s="157">
        <v>0.8</v>
      </c>
      <c r="F22" s="214">
        <v>2.6</v>
      </c>
      <c r="G22" s="214">
        <v>2.7</v>
      </c>
      <c r="H22" s="214">
        <v>2.5</v>
      </c>
      <c r="I22" s="32">
        <f t="shared" si="0"/>
        <v>7.4</v>
      </c>
      <c r="J22" s="214"/>
      <c r="K22" s="4">
        <f t="shared" si="1"/>
        <v>8.2000000000000011</v>
      </c>
      <c r="L22" s="221">
        <v>2.7</v>
      </c>
      <c r="M22" s="214">
        <v>2.6</v>
      </c>
      <c r="N22" s="214">
        <v>3.2</v>
      </c>
      <c r="O22" s="214">
        <v>2.9</v>
      </c>
      <c r="P22" s="32">
        <f t="shared" si="2"/>
        <v>7.1</v>
      </c>
      <c r="Q22" s="114"/>
      <c r="R22" s="194">
        <f t="shared" si="3"/>
        <v>9.8000000000000007</v>
      </c>
      <c r="S22" s="195">
        <f t="shared" si="4"/>
        <v>18</v>
      </c>
    </row>
    <row r="23" spans="1:19" ht="14.4" x14ac:dyDescent="0.3">
      <c r="A23" s="97" t="s">
        <v>27</v>
      </c>
      <c r="B23" s="206" t="s">
        <v>128</v>
      </c>
      <c r="C23" s="205">
        <v>2017</v>
      </c>
      <c r="D23" s="190" t="s">
        <v>35</v>
      </c>
      <c r="E23" s="157">
        <v>2</v>
      </c>
      <c r="F23" s="214">
        <v>3.2</v>
      </c>
      <c r="G23" s="214">
        <v>3.6</v>
      </c>
      <c r="H23" s="214">
        <v>3.5</v>
      </c>
      <c r="I23" s="32">
        <f t="shared" si="0"/>
        <v>6.5659999999999998</v>
      </c>
      <c r="J23" s="214"/>
      <c r="K23" s="4">
        <f t="shared" si="1"/>
        <v>8.5659999999999989</v>
      </c>
      <c r="L23" s="221">
        <v>2.9</v>
      </c>
      <c r="M23" s="214">
        <v>3.7</v>
      </c>
      <c r="N23" s="214">
        <v>3.2</v>
      </c>
      <c r="O23" s="214">
        <v>3.7</v>
      </c>
      <c r="P23" s="32">
        <f t="shared" si="2"/>
        <v>6.4660000000000002</v>
      </c>
      <c r="Q23" s="114"/>
      <c r="R23" s="194">
        <f t="shared" si="3"/>
        <v>9.3659999999999997</v>
      </c>
      <c r="S23" s="195">
        <f t="shared" si="4"/>
        <v>17.931999999999999</v>
      </c>
    </row>
    <row r="24" spans="1:19" ht="14.4" x14ac:dyDescent="0.3">
      <c r="A24" s="97" t="s">
        <v>33</v>
      </c>
      <c r="B24" s="206" t="s">
        <v>125</v>
      </c>
      <c r="C24" s="205">
        <v>2018</v>
      </c>
      <c r="D24" s="190" t="s">
        <v>34</v>
      </c>
      <c r="E24" s="157">
        <v>1.3</v>
      </c>
      <c r="F24" s="214">
        <v>2.8</v>
      </c>
      <c r="G24" s="214">
        <v>2.7</v>
      </c>
      <c r="H24" s="214">
        <v>2.5</v>
      </c>
      <c r="I24" s="32">
        <f t="shared" si="0"/>
        <v>7.3330000000000002</v>
      </c>
      <c r="J24" s="214"/>
      <c r="K24" s="4">
        <f t="shared" si="1"/>
        <v>8.6330000000000009</v>
      </c>
      <c r="L24" s="221">
        <v>2.7</v>
      </c>
      <c r="M24" s="214">
        <v>3.4</v>
      </c>
      <c r="N24" s="214">
        <v>3.9</v>
      </c>
      <c r="O24" s="214">
        <v>3.2</v>
      </c>
      <c r="P24" s="32">
        <f t="shared" si="2"/>
        <v>6.5</v>
      </c>
      <c r="Q24" s="114"/>
      <c r="R24" s="194">
        <f t="shared" si="3"/>
        <v>9.1999999999999993</v>
      </c>
      <c r="S24" s="195">
        <f t="shared" si="4"/>
        <v>17.832999999999998</v>
      </c>
    </row>
    <row r="25" spans="1:19" ht="15" thickBot="1" x14ac:dyDescent="0.35">
      <c r="A25" s="223" t="s">
        <v>28</v>
      </c>
      <c r="B25" s="224" t="s">
        <v>56</v>
      </c>
      <c r="C25" s="225">
        <v>2018</v>
      </c>
      <c r="D25" s="226" t="s">
        <v>34</v>
      </c>
      <c r="E25" s="227">
        <v>1.3</v>
      </c>
      <c r="F25" s="234">
        <v>2.2000000000000002</v>
      </c>
      <c r="G25" s="234">
        <v>2.5</v>
      </c>
      <c r="H25" s="234">
        <v>2.2999999999999998</v>
      </c>
      <c r="I25" s="229">
        <f t="shared" si="0"/>
        <v>7.6660000000000004</v>
      </c>
      <c r="J25" s="234"/>
      <c r="K25" s="230">
        <f t="shared" si="1"/>
        <v>8.9660000000000011</v>
      </c>
      <c r="L25" s="235">
        <v>2.2000000000000002</v>
      </c>
      <c r="M25" s="234">
        <v>4.2</v>
      </c>
      <c r="N25" s="234">
        <v>4.4000000000000004</v>
      </c>
      <c r="O25" s="234">
        <v>4.7</v>
      </c>
      <c r="P25" s="229">
        <f t="shared" si="2"/>
        <v>5.5659999999999998</v>
      </c>
      <c r="Q25" s="234"/>
      <c r="R25" s="248">
        <f t="shared" si="3"/>
        <v>7.766</v>
      </c>
      <c r="S25" s="249">
        <f t="shared" si="4"/>
        <v>16.731999999999999</v>
      </c>
    </row>
    <row r="26" spans="1:19" ht="13.8" thickTop="1" x14ac:dyDescent="0.25"/>
  </sheetData>
  <sortState xmlns:xlrd2="http://schemas.microsoft.com/office/spreadsheetml/2017/richdata2" ref="A7:S11">
    <sortCondition descending="1" ref="S7:S11"/>
  </sortState>
  <phoneticPr fontId="3" type="noConversion"/>
  <pageMargins left="0.7" right="0.7" top="0.78740157499999996" bottom="0.78740157499999996" header="0.3" footer="0.3"/>
  <pageSetup paperSize="9" orientation="landscape" horizontalDpi="4294967293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3">
    <tabColor theme="9"/>
  </sheetPr>
  <dimension ref="B1:T26"/>
  <sheetViews>
    <sheetView workbookViewId="0">
      <selection activeCell="E22" sqref="E22"/>
    </sheetView>
  </sheetViews>
  <sheetFormatPr defaultRowHeight="13.2" x14ac:dyDescent="0.25"/>
  <cols>
    <col min="1" max="2" width="6" customWidth="1"/>
    <col min="3" max="3" width="20.33203125" customWidth="1"/>
    <col min="4" max="4" width="8.33203125" customWidth="1"/>
    <col min="5" max="5" width="24.88671875" customWidth="1"/>
    <col min="6" max="6" width="5.5546875" customWidth="1"/>
    <col min="7" max="9" width="5.5546875" hidden="1" customWidth="1"/>
    <col min="10" max="10" width="7" customWidth="1"/>
    <col min="11" max="11" width="5.44140625" customWidth="1"/>
    <col min="12" max="12" width="7.109375" customWidth="1"/>
    <col min="13" max="13" width="5.5546875" customWidth="1"/>
    <col min="14" max="16" width="5.5546875" hidden="1" customWidth="1"/>
    <col min="17" max="17" width="7.33203125" customWidth="1"/>
    <col min="18" max="18" width="5.5546875" customWidth="1"/>
    <col min="19" max="19" width="7.6640625" customWidth="1"/>
    <col min="20" max="20" width="8.109375" customWidth="1"/>
    <col min="21" max="21" width="5.109375" customWidth="1"/>
    <col min="22" max="22" width="7.109375" customWidth="1"/>
    <col min="23" max="23" width="3.6640625" customWidth="1"/>
    <col min="24" max="24" width="5.33203125" customWidth="1"/>
    <col min="25" max="25" width="6.6640625" customWidth="1"/>
    <col min="26" max="26" width="7.109375" customWidth="1"/>
  </cols>
  <sheetData>
    <row r="1" spans="2:20" ht="15" customHeight="1" x14ac:dyDescent="0.25"/>
    <row r="2" spans="2:20" ht="22.8" x14ac:dyDescent="0.4">
      <c r="B2" s="2"/>
      <c r="C2" s="1" t="s">
        <v>154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0" ht="33" customHeight="1" thickBot="1" x14ac:dyDescent="0.3"/>
    <row r="4" spans="2:20" ht="18" thickTop="1" x14ac:dyDescent="0.3">
      <c r="B4" s="21"/>
      <c r="C4" s="22"/>
      <c r="D4" s="23"/>
      <c r="E4" s="45"/>
      <c r="F4" s="45"/>
      <c r="G4" s="18"/>
      <c r="H4" s="18"/>
      <c r="I4" s="18"/>
      <c r="J4" s="18"/>
      <c r="K4" s="18"/>
      <c r="L4" s="9"/>
      <c r="M4" s="15"/>
      <c r="N4" s="9"/>
      <c r="O4" s="9"/>
      <c r="P4" s="9"/>
      <c r="Q4" s="9"/>
      <c r="R4" s="9"/>
      <c r="S4" s="9"/>
      <c r="T4" s="53"/>
    </row>
    <row r="5" spans="2:20" x14ac:dyDescent="0.25">
      <c r="B5" s="24"/>
      <c r="C5" s="25"/>
      <c r="D5" s="25"/>
      <c r="E5" s="16"/>
      <c r="F5" s="16"/>
      <c r="G5" s="237"/>
      <c r="H5" s="237"/>
      <c r="I5" s="237"/>
      <c r="J5" s="237"/>
      <c r="K5" s="237"/>
      <c r="L5" s="237"/>
      <c r="M5" s="16"/>
      <c r="N5" s="237"/>
      <c r="O5" s="237"/>
      <c r="P5" s="237"/>
      <c r="Q5" s="237"/>
      <c r="R5" s="237"/>
      <c r="S5" s="237"/>
      <c r="T5" s="54"/>
    </row>
    <row r="6" spans="2:20" ht="13.8" x14ac:dyDescent="0.25">
      <c r="B6" s="26" t="s">
        <v>20</v>
      </c>
      <c r="C6" s="27" t="s">
        <v>17</v>
      </c>
      <c r="D6" s="27" t="s">
        <v>16</v>
      </c>
      <c r="E6" s="94" t="s">
        <v>22</v>
      </c>
      <c r="F6" s="17"/>
      <c r="G6" s="14"/>
      <c r="H6" s="14"/>
      <c r="I6" s="14"/>
      <c r="J6" s="14"/>
      <c r="K6" s="14"/>
      <c r="L6" s="14"/>
      <c r="M6" s="17"/>
      <c r="N6" s="14"/>
      <c r="O6" s="14"/>
      <c r="P6" s="14"/>
      <c r="Q6" s="14"/>
      <c r="R6" s="14"/>
      <c r="S6" s="14"/>
      <c r="T6" s="55"/>
    </row>
    <row r="7" spans="2:20" ht="16.5" customHeight="1" x14ac:dyDescent="0.25">
      <c r="B7" s="26"/>
      <c r="C7" s="27"/>
      <c r="D7" s="27"/>
      <c r="E7" s="94"/>
      <c r="F7" s="95" t="s">
        <v>24</v>
      </c>
      <c r="G7" s="120" t="s">
        <v>30</v>
      </c>
      <c r="H7" s="120" t="s">
        <v>31</v>
      </c>
      <c r="I7" s="120" t="s">
        <v>32</v>
      </c>
      <c r="J7" s="79" t="s">
        <v>25</v>
      </c>
      <c r="K7" s="79" t="s">
        <v>29</v>
      </c>
      <c r="L7" s="80" t="s">
        <v>21</v>
      </c>
      <c r="M7" s="78" t="s">
        <v>24</v>
      </c>
      <c r="N7" s="121" t="s">
        <v>30</v>
      </c>
      <c r="O7" s="121" t="s">
        <v>31</v>
      </c>
      <c r="P7" s="121" t="s">
        <v>32</v>
      </c>
      <c r="Q7" s="81" t="s">
        <v>25</v>
      </c>
      <c r="R7" s="79" t="s">
        <v>29</v>
      </c>
      <c r="S7" s="80" t="s">
        <v>21</v>
      </c>
      <c r="T7" s="55" t="s">
        <v>1</v>
      </c>
    </row>
    <row r="8" spans="2:20" ht="14.4" x14ac:dyDescent="0.3">
      <c r="B8" s="96" t="s">
        <v>2</v>
      </c>
      <c r="C8" s="193" t="s">
        <v>86</v>
      </c>
      <c r="D8" s="166">
        <v>2015</v>
      </c>
      <c r="E8" s="202" t="s">
        <v>71</v>
      </c>
      <c r="F8" s="160">
        <v>1.3</v>
      </c>
      <c r="G8" s="160">
        <v>1.3</v>
      </c>
      <c r="H8" s="160">
        <v>1.4</v>
      </c>
      <c r="I8" s="160">
        <v>1.4</v>
      </c>
      <c r="J8" s="32">
        <f t="shared" ref="J8:J20" si="0">INT((10-AVERAGE(G8:I8))*1000)/1000</f>
        <v>8.6329999999999991</v>
      </c>
      <c r="K8" s="158"/>
      <c r="L8" s="4">
        <f t="shared" ref="L8:L20" si="1">F8+J8-K8</f>
        <v>9.9329999999999998</v>
      </c>
      <c r="M8" s="160">
        <v>2.6</v>
      </c>
      <c r="N8" s="160">
        <v>1.9</v>
      </c>
      <c r="O8" s="160">
        <v>1.9</v>
      </c>
      <c r="P8" s="160">
        <v>1.5</v>
      </c>
      <c r="Q8" s="32">
        <f t="shared" ref="Q8:Q20" si="2">INT((10-AVERAGE(N8:P8))*1000)/1000</f>
        <v>8.2330000000000005</v>
      </c>
      <c r="R8" s="158"/>
      <c r="S8" s="5">
        <f t="shared" ref="S8:S20" si="3">M8+Q8-R8</f>
        <v>10.833</v>
      </c>
      <c r="T8" s="8">
        <f t="shared" ref="T8:T20" si="4">L8+S8</f>
        <v>20.765999999999998</v>
      </c>
    </row>
    <row r="9" spans="2:20" ht="14.4" x14ac:dyDescent="0.3">
      <c r="B9" s="96" t="s">
        <v>3</v>
      </c>
      <c r="C9" s="193" t="s">
        <v>92</v>
      </c>
      <c r="D9" s="166">
        <v>2016</v>
      </c>
      <c r="E9" s="202" t="s">
        <v>37</v>
      </c>
      <c r="F9" s="160">
        <v>1.3</v>
      </c>
      <c r="G9" s="160">
        <v>1.6</v>
      </c>
      <c r="H9" s="160">
        <v>1.4</v>
      </c>
      <c r="I9" s="160">
        <v>1.4</v>
      </c>
      <c r="J9" s="32">
        <f t="shared" si="0"/>
        <v>8.5329999999999995</v>
      </c>
      <c r="K9" s="158"/>
      <c r="L9" s="4">
        <f t="shared" si="1"/>
        <v>9.8330000000000002</v>
      </c>
      <c r="M9" s="160">
        <v>2.6</v>
      </c>
      <c r="N9" s="160">
        <v>2.7</v>
      </c>
      <c r="O9" s="160">
        <v>2.8</v>
      </c>
      <c r="P9" s="160">
        <v>2.4</v>
      </c>
      <c r="Q9" s="32">
        <f t="shared" si="2"/>
        <v>7.3659999999999997</v>
      </c>
      <c r="R9" s="158"/>
      <c r="S9" s="5">
        <f t="shared" si="3"/>
        <v>9.9659999999999993</v>
      </c>
      <c r="T9" s="8">
        <f t="shared" si="4"/>
        <v>19.798999999999999</v>
      </c>
    </row>
    <row r="10" spans="2:20" ht="14.4" x14ac:dyDescent="0.3">
      <c r="B10" s="96" t="s">
        <v>4</v>
      </c>
      <c r="C10" s="193" t="s">
        <v>90</v>
      </c>
      <c r="D10" s="166">
        <v>2016</v>
      </c>
      <c r="E10" s="202" t="s">
        <v>34</v>
      </c>
      <c r="F10" s="160">
        <v>1.3</v>
      </c>
      <c r="G10" s="160">
        <v>1.6</v>
      </c>
      <c r="H10" s="160">
        <v>2</v>
      </c>
      <c r="I10" s="160">
        <v>1.3</v>
      </c>
      <c r="J10" s="32">
        <f t="shared" si="0"/>
        <v>8.3659999999999997</v>
      </c>
      <c r="K10" s="158"/>
      <c r="L10" s="4">
        <f t="shared" si="1"/>
        <v>9.6660000000000004</v>
      </c>
      <c r="M10" s="160">
        <v>2.8</v>
      </c>
      <c r="N10" s="160">
        <v>3.5</v>
      </c>
      <c r="O10" s="160">
        <v>2.6</v>
      </c>
      <c r="P10" s="160">
        <v>2.4</v>
      </c>
      <c r="Q10" s="32">
        <f t="shared" si="2"/>
        <v>7.1660000000000004</v>
      </c>
      <c r="R10" s="158"/>
      <c r="S10" s="5">
        <f t="shared" si="3"/>
        <v>9.9660000000000011</v>
      </c>
      <c r="T10" s="8">
        <f t="shared" si="4"/>
        <v>19.632000000000001</v>
      </c>
    </row>
    <row r="11" spans="2:20" ht="14.4" x14ac:dyDescent="0.3">
      <c r="B11" s="96" t="s">
        <v>5</v>
      </c>
      <c r="C11" s="193" t="s">
        <v>80</v>
      </c>
      <c r="D11" s="166">
        <v>2016</v>
      </c>
      <c r="E11" s="202" t="s">
        <v>38</v>
      </c>
      <c r="F11" s="160">
        <v>1.3</v>
      </c>
      <c r="G11" s="162">
        <v>1.6</v>
      </c>
      <c r="H11" s="160">
        <v>1.5</v>
      </c>
      <c r="I11" s="160">
        <v>1.8</v>
      </c>
      <c r="J11" s="32">
        <f t="shared" si="0"/>
        <v>8.3659999999999997</v>
      </c>
      <c r="K11" s="114"/>
      <c r="L11" s="5">
        <f t="shared" si="1"/>
        <v>9.6660000000000004</v>
      </c>
      <c r="M11" s="159">
        <v>2.7</v>
      </c>
      <c r="N11" s="160">
        <v>3</v>
      </c>
      <c r="O11" s="160">
        <v>3</v>
      </c>
      <c r="P11" s="160">
        <v>3.3</v>
      </c>
      <c r="Q11" s="32">
        <f t="shared" si="2"/>
        <v>6.9</v>
      </c>
      <c r="R11" s="114"/>
      <c r="S11" s="4">
        <f t="shared" si="3"/>
        <v>9.6000000000000014</v>
      </c>
      <c r="T11" s="31">
        <f t="shared" si="4"/>
        <v>19.266000000000002</v>
      </c>
    </row>
    <row r="12" spans="2:20" ht="15" customHeight="1" x14ac:dyDescent="0.3">
      <c r="B12" s="96" t="s">
        <v>6</v>
      </c>
      <c r="C12" s="193" t="s">
        <v>155</v>
      </c>
      <c r="D12" s="166">
        <v>2016</v>
      </c>
      <c r="E12" s="202" t="s">
        <v>81</v>
      </c>
      <c r="F12" s="161">
        <v>1.3</v>
      </c>
      <c r="G12" s="161">
        <v>1.5</v>
      </c>
      <c r="H12" s="161">
        <v>1.6</v>
      </c>
      <c r="I12" s="161">
        <v>1.6</v>
      </c>
      <c r="J12" s="150">
        <f t="shared" si="0"/>
        <v>8.4329999999999998</v>
      </c>
      <c r="K12" s="218"/>
      <c r="L12" s="116">
        <f t="shared" si="1"/>
        <v>9.7330000000000005</v>
      </c>
      <c r="M12" s="161">
        <v>2.1</v>
      </c>
      <c r="N12" s="161">
        <v>3</v>
      </c>
      <c r="O12" s="161">
        <v>2.2999999999999998</v>
      </c>
      <c r="P12" s="219">
        <v>2.9</v>
      </c>
      <c r="Q12" s="150">
        <f t="shared" si="2"/>
        <v>7.266</v>
      </c>
      <c r="R12" s="220"/>
      <c r="S12" s="116">
        <f t="shared" si="3"/>
        <v>9.3659999999999997</v>
      </c>
      <c r="T12" s="118">
        <f t="shared" si="4"/>
        <v>19.099</v>
      </c>
    </row>
    <row r="13" spans="2:20" ht="14.4" x14ac:dyDescent="0.3">
      <c r="B13" s="96" t="s">
        <v>7</v>
      </c>
      <c r="C13" s="193" t="s">
        <v>85</v>
      </c>
      <c r="D13" s="166">
        <v>2015</v>
      </c>
      <c r="E13" s="202" t="s">
        <v>37</v>
      </c>
      <c r="F13" s="161">
        <v>1.3</v>
      </c>
      <c r="G13" s="161">
        <v>1.8</v>
      </c>
      <c r="H13" s="161">
        <v>1.4</v>
      </c>
      <c r="I13" s="161">
        <v>1.6</v>
      </c>
      <c r="J13" s="150">
        <f t="shared" si="0"/>
        <v>8.4</v>
      </c>
      <c r="K13" s="204"/>
      <c r="L13" s="116">
        <f t="shared" si="1"/>
        <v>9.7000000000000011</v>
      </c>
      <c r="M13" s="161">
        <v>2.7</v>
      </c>
      <c r="N13" s="161">
        <v>4</v>
      </c>
      <c r="O13" s="161">
        <v>3.7</v>
      </c>
      <c r="P13" s="161">
        <v>3.9</v>
      </c>
      <c r="Q13" s="150">
        <f t="shared" si="2"/>
        <v>6.133</v>
      </c>
      <c r="R13" s="204"/>
      <c r="S13" s="116">
        <f t="shared" si="3"/>
        <v>8.8330000000000002</v>
      </c>
      <c r="T13" s="118">
        <f t="shared" si="4"/>
        <v>18.533000000000001</v>
      </c>
    </row>
    <row r="14" spans="2:20" ht="14.4" x14ac:dyDescent="0.3">
      <c r="B14" s="96" t="s">
        <v>8</v>
      </c>
      <c r="C14" s="193" t="s">
        <v>133</v>
      </c>
      <c r="D14" s="166">
        <v>2016</v>
      </c>
      <c r="E14" s="202" t="s">
        <v>81</v>
      </c>
      <c r="F14" s="161">
        <v>1.3</v>
      </c>
      <c r="G14" s="161">
        <v>1.6</v>
      </c>
      <c r="H14" s="161">
        <v>1.8</v>
      </c>
      <c r="I14" s="161">
        <v>1.8</v>
      </c>
      <c r="J14" s="150">
        <f t="shared" si="0"/>
        <v>8.266</v>
      </c>
      <c r="K14" s="151"/>
      <c r="L14" s="111">
        <f t="shared" si="1"/>
        <v>9.5660000000000007</v>
      </c>
      <c r="M14" s="165">
        <v>2.8</v>
      </c>
      <c r="N14" s="161">
        <v>4.5</v>
      </c>
      <c r="O14" s="161">
        <v>3.9</v>
      </c>
      <c r="P14" s="219">
        <v>3.5</v>
      </c>
      <c r="Q14" s="150">
        <f t="shared" si="2"/>
        <v>6.0330000000000004</v>
      </c>
      <c r="R14" s="151"/>
      <c r="S14" s="116">
        <f t="shared" si="3"/>
        <v>8.8330000000000002</v>
      </c>
      <c r="T14" s="118">
        <f t="shared" si="4"/>
        <v>18.399000000000001</v>
      </c>
    </row>
    <row r="15" spans="2:20" ht="14.4" x14ac:dyDescent="0.3">
      <c r="B15" s="96" t="s">
        <v>9</v>
      </c>
      <c r="C15" s="215" t="s">
        <v>91</v>
      </c>
      <c r="D15" s="253">
        <v>2015</v>
      </c>
      <c r="E15" s="216" t="s">
        <v>34</v>
      </c>
      <c r="F15" s="159">
        <v>1.3</v>
      </c>
      <c r="G15" s="163">
        <v>2.7</v>
      </c>
      <c r="H15" s="163">
        <v>2.5</v>
      </c>
      <c r="I15" s="163">
        <v>2.2999999999999998</v>
      </c>
      <c r="J15" s="32">
        <f t="shared" si="0"/>
        <v>7.5</v>
      </c>
      <c r="K15" s="217"/>
      <c r="L15" s="5">
        <f t="shared" si="1"/>
        <v>8.8000000000000007</v>
      </c>
      <c r="M15" s="159">
        <v>2.2000000000000002</v>
      </c>
      <c r="N15" s="163">
        <v>2.9</v>
      </c>
      <c r="O15" s="163">
        <v>2.7</v>
      </c>
      <c r="P15" s="114">
        <v>2.4</v>
      </c>
      <c r="Q15" s="32">
        <f t="shared" si="2"/>
        <v>7.3330000000000002</v>
      </c>
      <c r="R15" s="217"/>
      <c r="S15" s="4">
        <f t="shared" si="3"/>
        <v>9.5330000000000013</v>
      </c>
      <c r="T15" s="31">
        <f t="shared" si="4"/>
        <v>18.333000000000002</v>
      </c>
    </row>
    <row r="16" spans="2:20" ht="14.4" x14ac:dyDescent="0.3">
      <c r="B16" s="96" t="s">
        <v>10</v>
      </c>
      <c r="C16" s="193" t="s">
        <v>93</v>
      </c>
      <c r="D16" s="166">
        <v>2016</v>
      </c>
      <c r="E16" s="202" t="s">
        <v>35</v>
      </c>
      <c r="F16" s="159">
        <v>1.3</v>
      </c>
      <c r="G16" s="159">
        <v>2.1</v>
      </c>
      <c r="H16" s="159">
        <v>2.2000000000000002</v>
      </c>
      <c r="I16" s="159">
        <v>2.4</v>
      </c>
      <c r="J16" s="32">
        <f t="shared" si="0"/>
        <v>7.766</v>
      </c>
      <c r="K16" s="114"/>
      <c r="L16" s="5">
        <f t="shared" si="1"/>
        <v>9.0660000000000007</v>
      </c>
      <c r="M16" s="159">
        <v>2.7</v>
      </c>
      <c r="N16" s="159">
        <v>3.7</v>
      </c>
      <c r="O16" s="159">
        <v>3.6</v>
      </c>
      <c r="P16" s="114">
        <v>4.2</v>
      </c>
      <c r="Q16" s="32">
        <f t="shared" si="2"/>
        <v>6.1660000000000004</v>
      </c>
      <c r="R16" s="114"/>
      <c r="S16" s="4">
        <f t="shared" si="3"/>
        <v>8.8659999999999997</v>
      </c>
      <c r="T16" s="31">
        <f t="shared" si="4"/>
        <v>17.932000000000002</v>
      </c>
    </row>
    <row r="17" spans="2:20" ht="14.4" x14ac:dyDescent="0.3">
      <c r="B17" s="96" t="s">
        <v>11</v>
      </c>
      <c r="C17" s="193" t="s">
        <v>131</v>
      </c>
      <c r="D17" s="166">
        <v>2015</v>
      </c>
      <c r="E17" s="202" t="s">
        <v>104</v>
      </c>
      <c r="F17" s="159">
        <v>1.3</v>
      </c>
      <c r="G17" s="159">
        <v>3.9</v>
      </c>
      <c r="H17" s="159">
        <v>3.9</v>
      </c>
      <c r="I17" s="159">
        <v>3.5</v>
      </c>
      <c r="J17" s="32">
        <f t="shared" si="0"/>
        <v>6.2329999999999997</v>
      </c>
      <c r="K17" s="114"/>
      <c r="L17" s="5">
        <f t="shared" si="1"/>
        <v>7.5329999999999995</v>
      </c>
      <c r="M17" s="159">
        <v>3</v>
      </c>
      <c r="N17" s="159">
        <v>3.7</v>
      </c>
      <c r="O17" s="159">
        <v>3.2</v>
      </c>
      <c r="P17" s="163">
        <v>3.8</v>
      </c>
      <c r="Q17" s="32">
        <f t="shared" si="2"/>
        <v>6.4329999999999998</v>
      </c>
      <c r="R17" s="114"/>
      <c r="S17" s="4">
        <f t="shared" si="3"/>
        <v>9.4329999999999998</v>
      </c>
      <c r="T17" s="31">
        <f t="shared" si="4"/>
        <v>16.966000000000001</v>
      </c>
    </row>
    <row r="18" spans="2:20" ht="13.2" customHeight="1" x14ac:dyDescent="0.3">
      <c r="B18" s="96" t="s">
        <v>12</v>
      </c>
      <c r="C18" s="193" t="s">
        <v>132</v>
      </c>
      <c r="D18" s="166">
        <v>2015</v>
      </c>
      <c r="E18" s="202" t="s">
        <v>37</v>
      </c>
      <c r="F18" s="159">
        <v>1.3</v>
      </c>
      <c r="G18" s="159">
        <v>1.4</v>
      </c>
      <c r="H18" s="159">
        <v>1.4</v>
      </c>
      <c r="I18" s="159">
        <v>1.4</v>
      </c>
      <c r="J18" s="32">
        <f t="shared" si="0"/>
        <v>8.6</v>
      </c>
      <c r="K18" s="113"/>
      <c r="L18" s="5">
        <f t="shared" si="1"/>
        <v>9.9</v>
      </c>
      <c r="M18" s="159">
        <v>2.2999999999999998</v>
      </c>
      <c r="N18" s="159">
        <v>5.2</v>
      </c>
      <c r="O18" s="159">
        <v>5</v>
      </c>
      <c r="P18" s="163">
        <v>6.25</v>
      </c>
      <c r="Q18" s="32">
        <f t="shared" si="2"/>
        <v>4.516</v>
      </c>
      <c r="R18" s="113"/>
      <c r="S18" s="4">
        <f t="shared" si="3"/>
        <v>6.8159999999999998</v>
      </c>
      <c r="T18" s="31">
        <f t="shared" si="4"/>
        <v>16.716000000000001</v>
      </c>
    </row>
    <row r="19" spans="2:20" ht="14.4" x14ac:dyDescent="0.3">
      <c r="B19" s="96" t="s">
        <v>189</v>
      </c>
      <c r="C19" s="193" t="s">
        <v>47</v>
      </c>
      <c r="D19" s="166">
        <v>2015</v>
      </c>
      <c r="E19" s="202" t="s">
        <v>35</v>
      </c>
      <c r="F19" s="159">
        <v>1.3</v>
      </c>
      <c r="G19" s="159">
        <v>3.5</v>
      </c>
      <c r="H19" s="159">
        <v>3.8</v>
      </c>
      <c r="I19" s="159">
        <v>3.3</v>
      </c>
      <c r="J19" s="32">
        <f t="shared" si="0"/>
        <v>6.4660000000000002</v>
      </c>
      <c r="K19" s="114"/>
      <c r="L19" s="5">
        <f t="shared" si="1"/>
        <v>7.766</v>
      </c>
      <c r="M19" s="159">
        <v>2.6</v>
      </c>
      <c r="N19" s="159">
        <v>4</v>
      </c>
      <c r="O19" s="159">
        <v>3.5</v>
      </c>
      <c r="P19" s="114">
        <v>3.6</v>
      </c>
      <c r="Q19" s="32">
        <f t="shared" si="2"/>
        <v>6.3</v>
      </c>
      <c r="R19" s="114"/>
      <c r="S19" s="4">
        <f t="shared" si="3"/>
        <v>8.9</v>
      </c>
      <c r="T19" s="31">
        <f t="shared" si="4"/>
        <v>16.666</v>
      </c>
    </row>
    <row r="20" spans="2:20" ht="15" thickBot="1" x14ac:dyDescent="0.35">
      <c r="B20" s="243" t="s">
        <v>189</v>
      </c>
      <c r="C20" s="232" t="s">
        <v>83</v>
      </c>
      <c r="D20" s="254">
        <v>2015</v>
      </c>
      <c r="E20" s="250" t="s">
        <v>104</v>
      </c>
      <c r="F20" s="241">
        <v>1.3</v>
      </c>
      <c r="G20" s="251">
        <v>4</v>
      </c>
      <c r="H20" s="241">
        <v>3.6</v>
      </c>
      <c r="I20" s="241">
        <v>3.7</v>
      </c>
      <c r="J20" s="229">
        <f t="shared" si="0"/>
        <v>6.2329999999999997</v>
      </c>
      <c r="K20" s="252"/>
      <c r="L20" s="240">
        <f t="shared" si="1"/>
        <v>7.5329999999999995</v>
      </c>
      <c r="M20" s="241">
        <v>2.2000000000000002</v>
      </c>
      <c r="N20" s="241">
        <v>3</v>
      </c>
      <c r="O20" s="241">
        <v>2.6</v>
      </c>
      <c r="P20" s="241">
        <v>3.6</v>
      </c>
      <c r="Q20" s="229">
        <f t="shared" si="2"/>
        <v>6.9329999999999998</v>
      </c>
      <c r="R20" s="252"/>
      <c r="S20" s="230">
        <f t="shared" si="3"/>
        <v>9.1329999999999991</v>
      </c>
      <c r="T20" s="231">
        <f t="shared" si="4"/>
        <v>16.665999999999997</v>
      </c>
    </row>
    <row r="21" spans="2:20" ht="14.4" thickTop="1" x14ac:dyDescent="0.25">
      <c r="B21" s="197"/>
      <c r="C21" s="197"/>
      <c r="D21" s="197"/>
      <c r="E21" s="197"/>
      <c r="F21" s="198"/>
      <c r="G21" s="197"/>
      <c r="H21" s="197"/>
      <c r="I21" s="197"/>
      <c r="J21" s="198"/>
      <c r="K21" s="198"/>
      <c r="L21" s="199"/>
      <c r="M21" s="198"/>
      <c r="N21" s="197"/>
      <c r="O21" s="197"/>
      <c r="P21" s="197"/>
      <c r="Q21" s="198"/>
      <c r="R21" s="198"/>
      <c r="S21" s="199"/>
      <c r="T21" s="197"/>
    </row>
    <row r="22" spans="2:20" ht="14.4" x14ac:dyDescent="0.3">
      <c r="B22" s="171"/>
      <c r="C22" s="172"/>
      <c r="D22" s="172"/>
      <c r="E22" s="172"/>
      <c r="F22" s="200"/>
      <c r="G22" s="201"/>
      <c r="H22" s="200"/>
      <c r="I22" s="200"/>
      <c r="J22" s="154"/>
      <c r="L22" s="105"/>
      <c r="M22" s="200"/>
      <c r="N22" s="200"/>
      <c r="O22" s="200"/>
      <c r="P22" s="200"/>
      <c r="Q22" s="154"/>
      <c r="S22" s="105"/>
      <c r="T22" s="106"/>
    </row>
    <row r="23" spans="2:20" ht="14.4" x14ac:dyDescent="0.3">
      <c r="B23" s="171"/>
      <c r="C23" s="172"/>
      <c r="D23" s="172"/>
      <c r="E23" s="172"/>
      <c r="F23" s="200"/>
      <c r="G23" s="200"/>
      <c r="H23" s="200"/>
      <c r="I23" s="200"/>
      <c r="J23" s="154"/>
      <c r="L23" s="105"/>
      <c r="M23" s="200"/>
      <c r="N23" s="200"/>
      <c r="O23" s="200"/>
      <c r="P23" s="200"/>
      <c r="Q23" s="154"/>
      <c r="S23" s="105"/>
      <c r="T23" s="106"/>
    </row>
    <row r="24" spans="2:20" ht="14.4" x14ac:dyDescent="0.3">
      <c r="B24" s="171"/>
      <c r="C24" s="172"/>
      <c r="D24" s="172"/>
      <c r="E24" s="172"/>
      <c r="F24" s="200"/>
      <c r="G24" s="201"/>
      <c r="H24" s="200"/>
      <c r="I24" s="200"/>
      <c r="J24" s="154"/>
      <c r="L24" s="105"/>
      <c r="M24" s="200"/>
      <c r="N24" s="200"/>
      <c r="O24" s="200"/>
      <c r="P24" s="200"/>
      <c r="Q24" s="154"/>
      <c r="S24" s="105"/>
      <c r="T24" s="106"/>
    </row>
    <row r="25" spans="2:20" ht="14.4" x14ac:dyDescent="0.3">
      <c r="B25" s="171"/>
      <c r="C25" s="172"/>
      <c r="D25" s="172"/>
      <c r="E25" s="172"/>
      <c r="F25" s="200"/>
      <c r="G25" s="201"/>
      <c r="H25" s="200"/>
      <c r="I25" s="200"/>
      <c r="J25" s="154"/>
      <c r="L25" s="105"/>
      <c r="M25" s="200"/>
      <c r="N25" s="200"/>
      <c r="O25" s="200"/>
      <c r="P25" s="200"/>
      <c r="Q25" s="154"/>
      <c r="S25" s="105"/>
      <c r="T25" s="106"/>
    </row>
    <row r="26" spans="2:20" ht="14.4" x14ac:dyDescent="0.3">
      <c r="B26" s="171"/>
      <c r="C26" s="172"/>
      <c r="D26" s="172"/>
      <c r="E26" s="172"/>
      <c r="F26" s="200"/>
      <c r="G26" s="201"/>
      <c r="H26" s="200"/>
      <c r="I26" s="200"/>
      <c r="J26" s="154"/>
      <c r="L26" s="105"/>
      <c r="M26" s="200"/>
      <c r="N26" s="200"/>
      <c r="O26" s="200"/>
      <c r="P26" s="200"/>
      <c r="Q26" s="154"/>
      <c r="S26" s="105"/>
      <c r="T26" s="106"/>
    </row>
  </sheetData>
  <sortState xmlns:xlrd2="http://schemas.microsoft.com/office/spreadsheetml/2017/richdata2" ref="C8:T15">
    <sortCondition descending="1" ref="T8:T15"/>
  </sortState>
  <phoneticPr fontId="3" type="noConversion"/>
  <pageMargins left="0.78740157499999996" right="0.78740157499999996" top="0.984251969" bottom="0.984251969" header="0.4921259845" footer="0.4921259845"/>
  <pageSetup paperSize="9" orientation="landscape" horizontalDpi="4294967293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4">
    <tabColor indexed="61"/>
  </sheetPr>
  <dimension ref="A1:AG73"/>
  <sheetViews>
    <sheetView zoomScaleNormal="100" workbookViewId="0">
      <selection activeCell="AJ67" sqref="AJ67"/>
    </sheetView>
  </sheetViews>
  <sheetFormatPr defaultRowHeight="13.2" x14ac:dyDescent="0.25"/>
  <cols>
    <col min="1" max="1" width="4.109375" customWidth="1"/>
    <col min="2" max="2" width="18.5546875" customWidth="1"/>
    <col min="3" max="3" width="5" customWidth="1"/>
    <col min="4" max="4" width="20.21875" customWidth="1"/>
    <col min="5" max="5" width="4.44140625" customWidth="1"/>
    <col min="6" max="8" width="4.44140625" hidden="1" customWidth="1"/>
    <col min="9" max="9" width="5.88671875" customWidth="1"/>
    <col min="10" max="10" width="4.5546875" hidden="1" customWidth="1"/>
    <col min="11" max="11" width="6.33203125" customWidth="1"/>
    <col min="12" max="12" width="4.109375" customWidth="1"/>
    <col min="13" max="15" width="4.109375" hidden="1" customWidth="1"/>
    <col min="16" max="16" width="5.33203125" customWidth="1"/>
    <col min="17" max="17" width="4.33203125" customWidth="1"/>
    <col min="18" max="18" width="6.33203125" customWidth="1"/>
    <col min="19" max="19" width="4.33203125" customWidth="1"/>
    <col min="20" max="22" width="4.33203125" hidden="1" customWidth="1"/>
    <col min="23" max="23" width="5.44140625" customWidth="1"/>
    <col min="24" max="24" width="4.5546875" customWidth="1"/>
    <col min="25" max="25" width="6.33203125" customWidth="1"/>
    <col min="26" max="26" width="4.33203125" customWidth="1"/>
    <col min="27" max="29" width="4.33203125" hidden="1" customWidth="1"/>
    <col min="30" max="30" width="5.44140625" customWidth="1"/>
    <col min="31" max="31" width="4.88671875" customWidth="1"/>
    <col min="32" max="32" width="6.33203125" customWidth="1"/>
    <col min="33" max="33" width="7.109375" customWidth="1"/>
  </cols>
  <sheetData>
    <row r="1" spans="1:33" ht="21" customHeight="1" x14ac:dyDescent="0.4">
      <c r="B1" s="1" t="s">
        <v>143</v>
      </c>
      <c r="C1" s="1"/>
      <c r="D1" s="1"/>
    </row>
    <row r="2" spans="1:33" ht="7.5" customHeight="1" thickBot="1" x14ac:dyDescent="0.45">
      <c r="B2" s="1"/>
      <c r="C2" s="1"/>
      <c r="D2" s="1"/>
    </row>
    <row r="3" spans="1:33" ht="12.75" customHeight="1" thickTop="1" x14ac:dyDescent="0.3">
      <c r="A3" s="56"/>
      <c r="B3" s="58"/>
      <c r="C3" s="84"/>
      <c r="D3" s="60"/>
      <c r="E3" s="28"/>
      <c r="F3" s="28"/>
      <c r="G3" s="28"/>
      <c r="H3" s="28"/>
      <c r="I3" s="73"/>
      <c r="J3" s="73"/>
      <c r="K3" s="74"/>
      <c r="L3" s="29"/>
      <c r="M3" s="123"/>
      <c r="N3" s="123"/>
      <c r="O3" s="123"/>
      <c r="P3" s="62"/>
      <c r="Q3" s="62"/>
      <c r="R3" s="62"/>
      <c r="S3" s="15"/>
      <c r="T3" s="9"/>
      <c r="U3" s="9"/>
      <c r="V3" s="9"/>
      <c r="W3" s="62"/>
      <c r="X3" s="62"/>
      <c r="Y3" s="62"/>
      <c r="Z3" s="15"/>
      <c r="AA3" s="9"/>
      <c r="AB3" s="9"/>
      <c r="AC3" s="9"/>
      <c r="AD3" s="62"/>
      <c r="AE3" s="62"/>
      <c r="AF3" s="66"/>
      <c r="AG3" s="63"/>
    </row>
    <row r="4" spans="1:33" ht="12.75" customHeight="1" x14ac:dyDescent="0.25">
      <c r="A4" s="11"/>
      <c r="B4" s="59"/>
      <c r="C4" s="85"/>
      <c r="D4" s="30"/>
      <c r="E4" s="237"/>
      <c r="F4" s="237"/>
      <c r="G4" s="237"/>
      <c r="H4" s="237"/>
      <c r="I4" s="255"/>
      <c r="J4" s="255"/>
      <c r="K4" s="67"/>
      <c r="L4" s="16"/>
      <c r="M4" s="237"/>
      <c r="N4" s="237"/>
      <c r="O4" s="237"/>
      <c r="P4" s="255"/>
      <c r="Q4" s="255"/>
      <c r="R4" s="255"/>
      <c r="S4" s="16"/>
      <c r="T4" s="237"/>
      <c r="U4" s="237"/>
      <c r="V4" s="237"/>
      <c r="W4" s="255"/>
      <c r="X4" s="255"/>
      <c r="Y4" s="255"/>
      <c r="Z4" s="16"/>
      <c r="AA4" s="237"/>
      <c r="AB4" s="237"/>
      <c r="AC4" s="237"/>
      <c r="AD4" s="255"/>
      <c r="AE4" s="255"/>
      <c r="AF4" s="67"/>
      <c r="AG4" s="64"/>
    </row>
    <row r="5" spans="1:33" ht="12.75" customHeight="1" x14ac:dyDescent="0.25">
      <c r="A5" s="57" t="s">
        <v>20</v>
      </c>
      <c r="B5" s="92" t="s">
        <v>17</v>
      </c>
      <c r="C5" s="86" t="s">
        <v>23</v>
      </c>
      <c r="D5" s="61" t="s">
        <v>22</v>
      </c>
      <c r="E5" s="19"/>
      <c r="F5" s="19"/>
      <c r="G5" s="19"/>
      <c r="H5" s="19"/>
      <c r="I5" s="65"/>
      <c r="J5" s="65"/>
      <c r="K5" s="68"/>
      <c r="L5" s="20"/>
      <c r="M5" s="19"/>
      <c r="N5" s="19"/>
      <c r="O5" s="19"/>
      <c r="P5" s="65"/>
      <c r="Q5" s="65"/>
      <c r="R5" s="65"/>
      <c r="S5" s="20"/>
      <c r="T5" s="19"/>
      <c r="U5" s="19"/>
      <c r="V5" s="19"/>
      <c r="W5" s="65"/>
      <c r="X5" s="65"/>
      <c r="Y5" s="65"/>
      <c r="Z5" s="20"/>
      <c r="AA5" s="19"/>
      <c r="AB5" s="19"/>
      <c r="AC5" s="19"/>
      <c r="AD5" s="65"/>
      <c r="AE5" s="65"/>
      <c r="AF5" s="68"/>
      <c r="AG5" s="64"/>
    </row>
    <row r="6" spans="1:33" ht="12.75" customHeight="1" x14ac:dyDescent="0.25">
      <c r="A6" s="155"/>
      <c r="B6" s="156"/>
      <c r="C6" s="156"/>
      <c r="D6" s="156"/>
      <c r="E6" s="33" t="s">
        <v>24</v>
      </c>
      <c r="F6" s="110" t="s">
        <v>30</v>
      </c>
      <c r="G6" s="110" t="s">
        <v>31</v>
      </c>
      <c r="H6" s="110" t="s">
        <v>32</v>
      </c>
      <c r="I6" s="69" t="s">
        <v>25</v>
      </c>
      <c r="J6" s="83" t="s">
        <v>29</v>
      </c>
      <c r="K6" s="70" t="s">
        <v>21</v>
      </c>
      <c r="L6" s="33" t="s">
        <v>24</v>
      </c>
      <c r="M6" s="110" t="s">
        <v>30</v>
      </c>
      <c r="N6" s="110" t="s">
        <v>31</v>
      </c>
      <c r="O6" s="110" t="s">
        <v>32</v>
      </c>
      <c r="P6" s="69" t="s">
        <v>25</v>
      </c>
      <c r="Q6" s="83" t="s">
        <v>29</v>
      </c>
      <c r="R6" s="72" t="s">
        <v>21</v>
      </c>
      <c r="S6" s="34" t="s">
        <v>24</v>
      </c>
      <c r="T6" s="110" t="s">
        <v>30</v>
      </c>
      <c r="U6" s="110" t="s">
        <v>31</v>
      </c>
      <c r="V6" s="110" t="s">
        <v>32</v>
      </c>
      <c r="W6" s="69" t="s">
        <v>25</v>
      </c>
      <c r="X6" s="83" t="s">
        <v>29</v>
      </c>
      <c r="Y6" s="70" t="s">
        <v>21</v>
      </c>
      <c r="Z6" s="33" t="s">
        <v>24</v>
      </c>
      <c r="AA6" s="110" t="s">
        <v>30</v>
      </c>
      <c r="AB6" s="110" t="s">
        <v>31</v>
      </c>
      <c r="AC6" s="110" t="s">
        <v>32</v>
      </c>
      <c r="AD6" s="69" t="s">
        <v>25</v>
      </c>
      <c r="AE6" s="83" t="s">
        <v>29</v>
      </c>
      <c r="AF6" s="70" t="s">
        <v>21</v>
      </c>
      <c r="AG6" s="71" t="s">
        <v>1</v>
      </c>
    </row>
    <row r="7" spans="1:33" ht="12.75" customHeight="1" x14ac:dyDescent="0.3">
      <c r="A7" s="178" t="s">
        <v>2</v>
      </c>
      <c r="B7" s="186" t="s">
        <v>134</v>
      </c>
      <c r="C7" s="186">
        <v>2016</v>
      </c>
      <c r="D7" s="186" t="s">
        <v>156</v>
      </c>
      <c r="E7" s="119">
        <v>1.6</v>
      </c>
      <c r="F7" s="7">
        <v>1.4</v>
      </c>
      <c r="G7" s="7">
        <v>1.1000000000000001</v>
      </c>
      <c r="H7" s="7">
        <v>1.3</v>
      </c>
      <c r="I7" s="32">
        <f t="shared" ref="I7:I15" si="0">INT((10-AVERAGE(F7:H7))*1000)/1000</f>
        <v>8.7330000000000005</v>
      </c>
      <c r="J7" s="93"/>
      <c r="K7" s="4">
        <f t="shared" ref="K7:K15" si="1">E7+I7-J7</f>
        <v>10.333</v>
      </c>
      <c r="L7" s="7">
        <v>2</v>
      </c>
      <c r="M7" s="7">
        <v>2.1</v>
      </c>
      <c r="N7" s="7">
        <v>2.2999999999999998</v>
      </c>
      <c r="O7" s="7">
        <v>2.1</v>
      </c>
      <c r="P7" s="32">
        <f t="shared" ref="P7:P15" si="2">INT((10-AVERAGE(M7:O7))*1000)/1000</f>
        <v>7.8330000000000002</v>
      </c>
      <c r="Q7" s="93"/>
      <c r="R7" s="5">
        <f t="shared" ref="R7:R15" si="3">L7+P7-Q7</f>
        <v>9.8330000000000002</v>
      </c>
      <c r="S7" s="6">
        <v>3.11</v>
      </c>
      <c r="T7" s="7">
        <v>1.5</v>
      </c>
      <c r="U7" s="7">
        <v>0.8</v>
      </c>
      <c r="V7" s="7">
        <v>0.9</v>
      </c>
      <c r="W7" s="32">
        <f t="shared" ref="W7:W15" si="4">INT((10-AVERAGE(T7:V7))*1000)/1000</f>
        <v>8.9329999999999998</v>
      </c>
      <c r="X7" s="93"/>
      <c r="Y7" s="4">
        <f t="shared" ref="Y7:Y15" si="5">S7+W7-X7</f>
        <v>12.042999999999999</v>
      </c>
      <c r="Z7" s="7">
        <v>2.9</v>
      </c>
      <c r="AA7" s="7">
        <v>1.3</v>
      </c>
      <c r="AB7" s="7">
        <v>1.6</v>
      </c>
      <c r="AC7" s="7">
        <v>1.6</v>
      </c>
      <c r="AD7" s="32">
        <f t="shared" ref="AD7:AD15" si="6">INT((10-AVERAGE(AA7:AC7))*1000)/1000</f>
        <v>8.5</v>
      </c>
      <c r="AE7" s="93"/>
      <c r="AF7" s="5">
        <f t="shared" ref="AF7:AF15" si="7">Z7+AD7-AE7</f>
        <v>11.4</v>
      </c>
      <c r="AG7" s="8">
        <f t="shared" ref="AG7:AG15" si="8">K7+R7+Y7+AF7</f>
        <v>43.609000000000002</v>
      </c>
    </row>
    <row r="8" spans="1:33" ht="12.75" customHeight="1" x14ac:dyDescent="0.3">
      <c r="A8" s="178" t="s">
        <v>3</v>
      </c>
      <c r="B8" s="186" t="s">
        <v>78</v>
      </c>
      <c r="C8" s="186">
        <v>2016</v>
      </c>
      <c r="D8" s="186" t="s">
        <v>37</v>
      </c>
      <c r="E8" s="119">
        <v>1.6</v>
      </c>
      <c r="F8" s="7">
        <v>1.2</v>
      </c>
      <c r="G8" s="7">
        <v>0.8</v>
      </c>
      <c r="H8" s="7">
        <v>0.8</v>
      </c>
      <c r="I8" s="32">
        <f t="shared" si="0"/>
        <v>9.0660000000000007</v>
      </c>
      <c r="J8" s="93"/>
      <c r="K8" s="4">
        <f t="shared" si="1"/>
        <v>10.666</v>
      </c>
      <c r="L8" s="7">
        <v>2</v>
      </c>
      <c r="M8" s="7">
        <v>1.9</v>
      </c>
      <c r="N8" s="7">
        <v>2</v>
      </c>
      <c r="O8" s="7">
        <v>1.7</v>
      </c>
      <c r="P8" s="32">
        <f t="shared" si="2"/>
        <v>8.1329999999999991</v>
      </c>
      <c r="Q8" s="93"/>
      <c r="R8" s="5">
        <f t="shared" si="3"/>
        <v>10.132999999999999</v>
      </c>
      <c r="S8" s="6">
        <v>2.8</v>
      </c>
      <c r="T8" s="7">
        <v>1.8</v>
      </c>
      <c r="U8" s="7">
        <v>1.4</v>
      </c>
      <c r="V8" s="7">
        <v>1.2</v>
      </c>
      <c r="W8" s="32">
        <f t="shared" si="4"/>
        <v>8.5329999999999995</v>
      </c>
      <c r="X8" s="93"/>
      <c r="Y8" s="4">
        <f t="shared" si="5"/>
        <v>11.332999999999998</v>
      </c>
      <c r="Z8" s="7">
        <v>2.7</v>
      </c>
      <c r="AA8" s="7">
        <v>1.7</v>
      </c>
      <c r="AB8" s="7">
        <v>1.7</v>
      </c>
      <c r="AC8" s="7">
        <v>1.2</v>
      </c>
      <c r="AD8" s="32">
        <f t="shared" si="6"/>
        <v>8.4659999999999993</v>
      </c>
      <c r="AE8" s="93"/>
      <c r="AF8" s="5">
        <f t="shared" si="7"/>
        <v>11.166</v>
      </c>
      <c r="AG8" s="8">
        <f t="shared" si="8"/>
        <v>43.298000000000002</v>
      </c>
    </row>
    <row r="9" spans="1:33" ht="12.75" customHeight="1" x14ac:dyDescent="0.3">
      <c r="A9" s="178" t="s">
        <v>4</v>
      </c>
      <c r="B9" s="186" t="s">
        <v>135</v>
      </c>
      <c r="C9" s="186">
        <v>2016</v>
      </c>
      <c r="D9" s="186" t="s">
        <v>37</v>
      </c>
      <c r="E9" s="119">
        <v>1.6</v>
      </c>
      <c r="F9" s="7">
        <v>1.5</v>
      </c>
      <c r="G9" s="7">
        <v>1.1000000000000001</v>
      </c>
      <c r="H9" s="7">
        <v>0.8</v>
      </c>
      <c r="I9" s="32">
        <f t="shared" si="0"/>
        <v>8.8659999999999997</v>
      </c>
      <c r="J9" s="93"/>
      <c r="K9" s="4">
        <f t="shared" si="1"/>
        <v>10.465999999999999</v>
      </c>
      <c r="L9" s="7">
        <v>2</v>
      </c>
      <c r="M9" s="7">
        <v>1.7</v>
      </c>
      <c r="N9" s="7">
        <v>1.6</v>
      </c>
      <c r="O9" s="7">
        <v>1.6</v>
      </c>
      <c r="P9" s="32">
        <f t="shared" si="2"/>
        <v>8.3659999999999997</v>
      </c>
      <c r="Q9" s="93"/>
      <c r="R9" s="5">
        <f t="shared" si="3"/>
        <v>10.366</v>
      </c>
      <c r="S9" s="6">
        <v>3</v>
      </c>
      <c r="T9" s="7">
        <v>2.4</v>
      </c>
      <c r="U9" s="7">
        <v>1.9</v>
      </c>
      <c r="V9" s="7">
        <v>2.2999999999999998</v>
      </c>
      <c r="W9" s="32">
        <f t="shared" si="4"/>
        <v>7.8</v>
      </c>
      <c r="X9" s="93"/>
      <c r="Y9" s="4">
        <f t="shared" si="5"/>
        <v>10.8</v>
      </c>
      <c r="Z9" s="7">
        <v>2.8</v>
      </c>
      <c r="AA9" s="7">
        <v>1.8</v>
      </c>
      <c r="AB9" s="7">
        <v>2</v>
      </c>
      <c r="AC9" s="7">
        <v>1.6</v>
      </c>
      <c r="AD9" s="32">
        <f t="shared" si="6"/>
        <v>8.1999999999999993</v>
      </c>
      <c r="AE9" s="93"/>
      <c r="AF9" s="5">
        <f t="shared" si="7"/>
        <v>11</v>
      </c>
      <c r="AG9" s="8">
        <f t="shared" si="8"/>
        <v>42.632000000000005</v>
      </c>
    </row>
    <row r="10" spans="1:33" ht="12.75" customHeight="1" x14ac:dyDescent="0.3">
      <c r="A10" s="178" t="s">
        <v>5</v>
      </c>
      <c r="B10" s="186" t="s">
        <v>138</v>
      </c>
      <c r="C10" s="186">
        <v>2017</v>
      </c>
      <c r="D10" s="186" t="s">
        <v>37</v>
      </c>
      <c r="E10" s="119">
        <v>1.6</v>
      </c>
      <c r="F10" s="7">
        <v>1.6</v>
      </c>
      <c r="G10" s="7">
        <v>1.7</v>
      </c>
      <c r="H10" s="7">
        <v>1.4</v>
      </c>
      <c r="I10" s="32">
        <f t="shared" si="0"/>
        <v>8.4329999999999998</v>
      </c>
      <c r="J10" s="93"/>
      <c r="K10" s="4">
        <f t="shared" si="1"/>
        <v>10.032999999999999</v>
      </c>
      <c r="L10" s="7">
        <v>2</v>
      </c>
      <c r="M10" s="7">
        <v>1.7</v>
      </c>
      <c r="N10" s="7">
        <v>1.6</v>
      </c>
      <c r="O10" s="7">
        <v>1.7</v>
      </c>
      <c r="P10" s="32">
        <f t="shared" si="2"/>
        <v>8.3330000000000002</v>
      </c>
      <c r="Q10" s="93"/>
      <c r="R10" s="5">
        <f t="shared" si="3"/>
        <v>10.333</v>
      </c>
      <c r="S10" s="6">
        <v>2.9</v>
      </c>
      <c r="T10" s="7">
        <v>3.6</v>
      </c>
      <c r="U10" s="7">
        <v>3.1</v>
      </c>
      <c r="V10" s="7">
        <v>2.8</v>
      </c>
      <c r="W10" s="32">
        <f t="shared" si="4"/>
        <v>6.8330000000000002</v>
      </c>
      <c r="X10" s="93"/>
      <c r="Y10" s="4">
        <f t="shared" si="5"/>
        <v>9.7330000000000005</v>
      </c>
      <c r="Z10" s="7">
        <v>2.7</v>
      </c>
      <c r="AA10" s="7">
        <v>1.4</v>
      </c>
      <c r="AB10" s="7">
        <v>1.6</v>
      </c>
      <c r="AC10" s="7">
        <v>1.5</v>
      </c>
      <c r="AD10" s="32">
        <f t="shared" si="6"/>
        <v>8.5</v>
      </c>
      <c r="AE10" s="93"/>
      <c r="AF10" s="5">
        <f t="shared" si="7"/>
        <v>11.2</v>
      </c>
      <c r="AG10" s="8">
        <f t="shared" si="8"/>
        <v>41.298999999999999</v>
      </c>
    </row>
    <row r="11" spans="1:33" ht="12.75" customHeight="1" x14ac:dyDescent="0.3">
      <c r="A11" s="178" t="s">
        <v>6</v>
      </c>
      <c r="B11" s="186" t="s">
        <v>136</v>
      </c>
      <c r="C11" s="186">
        <v>2017</v>
      </c>
      <c r="D11" s="186" t="s">
        <v>37</v>
      </c>
      <c r="E11" s="119">
        <v>1.6</v>
      </c>
      <c r="F11" s="7">
        <v>1.4</v>
      </c>
      <c r="G11" s="7">
        <v>1.1000000000000001</v>
      </c>
      <c r="H11" s="7">
        <v>1.4</v>
      </c>
      <c r="I11" s="32">
        <f t="shared" si="0"/>
        <v>8.6999999999999993</v>
      </c>
      <c r="J11" s="93"/>
      <c r="K11" s="4">
        <f t="shared" si="1"/>
        <v>10.299999999999999</v>
      </c>
      <c r="L11" s="7">
        <v>2</v>
      </c>
      <c r="M11" s="7">
        <v>1.9</v>
      </c>
      <c r="N11" s="7">
        <v>1.6</v>
      </c>
      <c r="O11" s="7">
        <v>1.3</v>
      </c>
      <c r="P11" s="32">
        <f t="shared" si="2"/>
        <v>8.4</v>
      </c>
      <c r="Q11" s="93"/>
      <c r="R11" s="5">
        <f t="shared" si="3"/>
        <v>10.4</v>
      </c>
      <c r="S11" s="6">
        <v>2.8</v>
      </c>
      <c r="T11" s="7">
        <v>4</v>
      </c>
      <c r="U11" s="7">
        <v>3.2</v>
      </c>
      <c r="V11" s="7">
        <v>3.4</v>
      </c>
      <c r="W11" s="32">
        <f t="shared" si="4"/>
        <v>6.4660000000000002</v>
      </c>
      <c r="X11" s="93"/>
      <c r="Y11" s="4">
        <f t="shared" si="5"/>
        <v>9.266</v>
      </c>
      <c r="Z11" s="7">
        <v>2.7</v>
      </c>
      <c r="AA11" s="7">
        <v>1.5</v>
      </c>
      <c r="AB11" s="7">
        <v>1.8</v>
      </c>
      <c r="AC11" s="7">
        <v>1.6</v>
      </c>
      <c r="AD11" s="32">
        <f t="shared" si="6"/>
        <v>8.3659999999999997</v>
      </c>
      <c r="AE11" s="93"/>
      <c r="AF11" s="5">
        <f t="shared" si="7"/>
        <v>11.065999999999999</v>
      </c>
      <c r="AG11" s="8">
        <f t="shared" si="8"/>
        <v>41.031999999999996</v>
      </c>
    </row>
    <row r="12" spans="1:33" ht="12.75" customHeight="1" x14ac:dyDescent="0.3">
      <c r="A12" s="178" t="s">
        <v>7</v>
      </c>
      <c r="B12" s="186" t="s">
        <v>49</v>
      </c>
      <c r="C12" s="186">
        <v>2016</v>
      </c>
      <c r="D12" s="186" t="s">
        <v>34</v>
      </c>
      <c r="E12" s="119">
        <v>1.6</v>
      </c>
      <c r="F12" s="7">
        <v>1.2</v>
      </c>
      <c r="G12" s="7">
        <v>0.9</v>
      </c>
      <c r="H12" s="7">
        <v>1.2</v>
      </c>
      <c r="I12" s="32">
        <f t="shared" si="0"/>
        <v>8.9</v>
      </c>
      <c r="J12" s="93"/>
      <c r="K12" s="4">
        <f t="shared" si="1"/>
        <v>10.5</v>
      </c>
      <c r="L12" s="7">
        <v>2.1</v>
      </c>
      <c r="M12" s="7">
        <v>2.4</v>
      </c>
      <c r="N12" s="7">
        <v>2.2200000000000002</v>
      </c>
      <c r="O12" s="7">
        <v>1.8</v>
      </c>
      <c r="P12" s="32">
        <f t="shared" si="2"/>
        <v>7.86</v>
      </c>
      <c r="Q12" s="93"/>
      <c r="R12" s="5">
        <f t="shared" si="3"/>
        <v>9.9600000000000009</v>
      </c>
      <c r="S12" s="6">
        <v>2.9</v>
      </c>
      <c r="T12" s="7">
        <v>2.8</v>
      </c>
      <c r="U12" s="7">
        <v>2.9</v>
      </c>
      <c r="V12" s="7">
        <v>3.4</v>
      </c>
      <c r="W12" s="32">
        <f t="shared" si="4"/>
        <v>6.9660000000000002</v>
      </c>
      <c r="X12" s="93"/>
      <c r="Y12" s="4">
        <f t="shared" si="5"/>
        <v>9.8659999999999997</v>
      </c>
      <c r="Z12" s="7">
        <v>2.9</v>
      </c>
      <c r="AA12" s="7">
        <v>2.6</v>
      </c>
      <c r="AB12" s="7">
        <v>2.8</v>
      </c>
      <c r="AC12" s="7">
        <v>2.1</v>
      </c>
      <c r="AD12" s="32">
        <f t="shared" si="6"/>
        <v>7.5</v>
      </c>
      <c r="AE12" s="93"/>
      <c r="AF12" s="5">
        <f t="shared" si="7"/>
        <v>10.4</v>
      </c>
      <c r="AG12" s="8">
        <f t="shared" si="8"/>
        <v>40.725999999999999</v>
      </c>
    </row>
    <row r="13" spans="1:33" ht="12.75" customHeight="1" x14ac:dyDescent="0.3">
      <c r="A13" s="178" t="s">
        <v>8</v>
      </c>
      <c r="B13" s="186" t="s">
        <v>137</v>
      </c>
      <c r="C13" s="186">
        <v>2016</v>
      </c>
      <c r="D13" s="186" t="s">
        <v>37</v>
      </c>
      <c r="E13" s="119">
        <v>1.6</v>
      </c>
      <c r="F13" s="7">
        <v>2.1</v>
      </c>
      <c r="G13" s="7">
        <v>1.6</v>
      </c>
      <c r="H13" s="7">
        <v>1.6</v>
      </c>
      <c r="I13" s="32">
        <f t="shared" si="0"/>
        <v>8.2330000000000005</v>
      </c>
      <c r="J13" s="93"/>
      <c r="K13" s="4">
        <f t="shared" si="1"/>
        <v>9.8330000000000002</v>
      </c>
      <c r="L13" s="7">
        <v>2</v>
      </c>
      <c r="M13" s="7">
        <v>1.7</v>
      </c>
      <c r="N13" s="7">
        <v>1.8</v>
      </c>
      <c r="O13" s="7">
        <v>1.9</v>
      </c>
      <c r="P13" s="32">
        <f t="shared" si="2"/>
        <v>8.1999999999999993</v>
      </c>
      <c r="Q13" s="93"/>
      <c r="R13" s="5">
        <f t="shared" si="3"/>
        <v>10.199999999999999</v>
      </c>
      <c r="S13" s="6">
        <v>2.8</v>
      </c>
      <c r="T13" s="7">
        <v>3.8</v>
      </c>
      <c r="U13" s="7">
        <v>3.3</v>
      </c>
      <c r="V13" s="7">
        <v>3.4</v>
      </c>
      <c r="W13" s="32">
        <f t="shared" si="4"/>
        <v>6.5</v>
      </c>
      <c r="X13" s="93"/>
      <c r="Y13" s="4">
        <f t="shared" si="5"/>
        <v>9.3000000000000007</v>
      </c>
      <c r="Z13" s="7">
        <v>2.6</v>
      </c>
      <c r="AA13" s="7">
        <v>1.9</v>
      </c>
      <c r="AB13" s="7">
        <v>2.2000000000000002</v>
      </c>
      <c r="AC13" s="7">
        <v>1.9</v>
      </c>
      <c r="AD13" s="32">
        <f t="shared" si="6"/>
        <v>8</v>
      </c>
      <c r="AE13" s="93"/>
      <c r="AF13" s="5">
        <f t="shared" si="7"/>
        <v>10.6</v>
      </c>
      <c r="AG13" s="8">
        <f t="shared" si="8"/>
        <v>39.933</v>
      </c>
    </row>
    <row r="14" spans="1:33" ht="12.75" customHeight="1" x14ac:dyDescent="0.3">
      <c r="A14" s="178" t="s">
        <v>9</v>
      </c>
      <c r="B14" s="186" t="s">
        <v>50</v>
      </c>
      <c r="C14" s="186">
        <v>2017</v>
      </c>
      <c r="D14" s="186" t="s">
        <v>34</v>
      </c>
      <c r="E14" s="203">
        <v>1.6</v>
      </c>
      <c r="F14" s="117">
        <v>1</v>
      </c>
      <c r="G14" s="117">
        <v>1</v>
      </c>
      <c r="H14" s="117">
        <v>1</v>
      </c>
      <c r="I14" s="32">
        <f t="shared" si="0"/>
        <v>9</v>
      </c>
      <c r="J14" s="204"/>
      <c r="K14" s="4">
        <f t="shared" si="1"/>
        <v>10.6</v>
      </c>
      <c r="L14" s="117">
        <v>2.1</v>
      </c>
      <c r="M14" s="117">
        <v>2.9</v>
      </c>
      <c r="N14" s="117">
        <v>2.8</v>
      </c>
      <c r="O14" s="117">
        <v>2.6</v>
      </c>
      <c r="P14" s="32">
        <f t="shared" si="2"/>
        <v>7.2329999999999997</v>
      </c>
      <c r="Q14" s="204"/>
      <c r="R14" s="5">
        <f t="shared" si="3"/>
        <v>9.3330000000000002</v>
      </c>
      <c r="S14" s="115">
        <v>2.8</v>
      </c>
      <c r="T14" s="117">
        <v>3</v>
      </c>
      <c r="U14" s="117">
        <v>3.1</v>
      </c>
      <c r="V14" s="117">
        <v>3.6</v>
      </c>
      <c r="W14" s="32">
        <f t="shared" si="4"/>
        <v>6.766</v>
      </c>
      <c r="X14" s="204"/>
      <c r="Y14" s="4">
        <f t="shared" si="5"/>
        <v>9.5659999999999989</v>
      </c>
      <c r="Z14" s="117">
        <v>3</v>
      </c>
      <c r="AA14" s="117">
        <v>2.6</v>
      </c>
      <c r="AB14" s="117">
        <v>2.7</v>
      </c>
      <c r="AC14" s="117">
        <v>2.5</v>
      </c>
      <c r="AD14" s="32">
        <f t="shared" si="6"/>
        <v>7.4</v>
      </c>
      <c r="AE14" s="204"/>
      <c r="AF14" s="5">
        <f t="shared" si="7"/>
        <v>10.4</v>
      </c>
      <c r="AG14" s="8">
        <f t="shared" si="8"/>
        <v>39.899000000000001</v>
      </c>
    </row>
    <row r="15" spans="1:33" ht="12.75" customHeight="1" thickBot="1" x14ac:dyDescent="0.35">
      <c r="A15" s="256" t="s">
        <v>10</v>
      </c>
      <c r="B15" s="232" t="s">
        <v>82</v>
      </c>
      <c r="C15" s="232">
        <v>2016</v>
      </c>
      <c r="D15" s="232" t="s">
        <v>81</v>
      </c>
      <c r="E15" s="257">
        <v>1.6</v>
      </c>
      <c r="F15" s="227">
        <v>1.7</v>
      </c>
      <c r="G15" s="227">
        <v>1.55</v>
      </c>
      <c r="H15" s="227">
        <v>1.9</v>
      </c>
      <c r="I15" s="229">
        <f t="shared" si="0"/>
        <v>8.2829999999999995</v>
      </c>
      <c r="J15" s="258"/>
      <c r="K15" s="230">
        <f t="shared" si="1"/>
        <v>9.8829999999999991</v>
      </c>
      <c r="L15" s="227">
        <v>2.1</v>
      </c>
      <c r="M15" s="227">
        <v>2</v>
      </c>
      <c r="N15" s="227">
        <v>2</v>
      </c>
      <c r="O15" s="227">
        <v>2.2999999999999998</v>
      </c>
      <c r="P15" s="229">
        <f t="shared" si="2"/>
        <v>7.9</v>
      </c>
      <c r="Q15" s="258"/>
      <c r="R15" s="240">
        <f t="shared" si="3"/>
        <v>10</v>
      </c>
      <c r="S15" s="235">
        <v>2.8</v>
      </c>
      <c r="T15" s="227">
        <v>3.8</v>
      </c>
      <c r="U15" s="227">
        <v>3.6</v>
      </c>
      <c r="V15" s="227">
        <v>4</v>
      </c>
      <c r="W15" s="229">
        <f t="shared" si="4"/>
        <v>6.2</v>
      </c>
      <c r="X15" s="258"/>
      <c r="Y15" s="230">
        <f t="shared" si="5"/>
        <v>9</v>
      </c>
      <c r="Z15" s="227">
        <v>2.8</v>
      </c>
      <c r="AA15" s="227">
        <v>3.8</v>
      </c>
      <c r="AB15" s="227">
        <v>3.5</v>
      </c>
      <c r="AC15" s="227">
        <v>3.2</v>
      </c>
      <c r="AD15" s="229">
        <f t="shared" si="6"/>
        <v>6.5</v>
      </c>
      <c r="AE15" s="258"/>
      <c r="AF15" s="240">
        <f t="shared" si="7"/>
        <v>9.3000000000000007</v>
      </c>
      <c r="AG15" s="242">
        <f t="shared" si="8"/>
        <v>38.183</v>
      </c>
    </row>
    <row r="16" spans="1:33" ht="13.5" customHeight="1" thickTop="1" thickBot="1" x14ac:dyDescent="0.35">
      <c r="A16" s="132"/>
      <c r="B16" s="209"/>
      <c r="C16" s="133"/>
      <c r="D16" s="133"/>
      <c r="E16" s="132"/>
    </row>
    <row r="17" spans="1:33" ht="12.9" customHeight="1" thickTop="1" x14ac:dyDescent="0.3">
      <c r="A17" s="179"/>
      <c r="B17" s="45"/>
      <c r="C17" s="134"/>
      <c r="D17" s="135"/>
      <c r="E17" s="136"/>
      <c r="F17" s="9"/>
      <c r="G17" s="9"/>
      <c r="H17" s="9"/>
      <c r="I17" s="9"/>
      <c r="J17" s="9"/>
      <c r="K17" s="9"/>
      <c r="L17" s="15"/>
      <c r="M17" s="9"/>
      <c r="N17" s="9"/>
      <c r="O17" s="9"/>
      <c r="P17" s="9"/>
      <c r="Q17" s="9"/>
      <c r="R17" s="9"/>
      <c r="S17" s="15"/>
      <c r="T17" s="9"/>
      <c r="U17" s="9"/>
      <c r="V17" s="9"/>
      <c r="W17" s="9"/>
      <c r="X17" s="9"/>
      <c r="Y17" s="9"/>
      <c r="Z17" s="15"/>
      <c r="AA17" s="9"/>
      <c r="AB17" s="9"/>
      <c r="AC17" s="9"/>
      <c r="AD17" s="9"/>
      <c r="AE17" s="9"/>
      <c r="AF17" s="9"/>
      <c r="AG17" s="53"/>
    </row>
    <row r="18" spans="1:33" ht="12.9" customHeight="1" x14ac:dyDescent="0.25">
      <c r="A18" s="180"/>
      <c r="B18" s="16"/>
      <c r="C18" s="85"/>
      <c r="D18" s="137"/>
      <c r="E18" s="259"/>
      <c r="F18" s="237"/>
      <c r="G18" s="237"/>
      <c r="H18" s="237"/>
      <c r="I18" s="237"/>
      <c r="J18" s="237"/>
      <c r="K18" s="237"/>
      <c r="L18" s="16"/>
      <c r="M18" s="237"/>
      <c r="N18" s="237"/>
      <c r="O18" s="237"/>
      <c r="P18" s="237"/>
      <c r="Q18" s="237"/>
      <c r="R18" s="237"/>
      <c r="S18" s="16"/>
      <c r="T18" s="237"/>
      <c r="U18" s="237"/>
      <c r="V18" s="237"/>
      <c r="W18" s="237"/>
      <c r="X18" s="237"/>
      <c r="Y18" s="237"/>
      <c r="Z18" s="16"/>
      <c r="AA18" s="237"/>
      <c r="AB18" s="237"/>
      <c r="AC18" s="237"/>
      <c r="AD18" s="237"/>
      <c r="AE18" s="237"/>
      <c r="AF18" s="237"/>
      <c r="AG18" s="54"/>
    </row>
    <row r="19" spans="1:33" ht="12.9" customHeight="1" x14ac:dyDescent="0.25">
      <c r="A19" s="181" t="s">
        <v>20</v>
      </c>
      <c r="B19" s="210" t="s">
        <v>17</v>
      </c>
      <c r="C19" s="86" t="s">
        <v>23</v>
      </c>
      <c r="D19" s="138" t="s">
        <v>22</v>
      </c>
      <c r="E19" s="139"/>
      <c r="F19" s="19"/>
      <c r="G19" s="19"/>
      <c r="H19" s="19"/>
      <c r="I19" s="19"/>
      <c r="J19" s="19"/>
      <c r="K19" s="19"/>
      <c r="L19" s="20"/>
      <c r="M19" s="19"/>
      <c r="N19" s="19"/>
      <c r="O19" s="19"/>
      <c r="P19" s="19"/>
      <c r="Q19" s="19"/>
      <c r="R19" s="19"/>
      <c r="S19" s="20"/>
      <c r="T19" s="19"/>
      <c r="U19" s="19"/>
      <c r="V19" s="19"/>
      <c r="W19" s="19"/>
      <c r="X19" s="19"/>
      <c r="Y19" s="19"/>
      <c r="Z19" s="20"/>
      <c r="AA19" s="19"/>
      <c r="AB19" s="19"/>
      <c r="AC19" s="19"/>
      <c r="AD19" s="19"/>
      <c r="AE19" s="19"/>
      <c r="AF19" s="19"/>
      <c r="AG19" s="54"/>
    </row>
    <row r="20" spans="1:33" ht="12.9" customHeight="1" x14ac:dyDescent="0.25">
      <c r="A20" s="181"/>
      <c r="B20" s="210"/>
      <c r="C20" s="87"/>
      <c r="D20" s="138"/>
      <c r="E20" s="140" t="s">
        <v>24</v>
      </c>
      <c r="F20" s="110" t="s">
        <v>30</v>
      </c>
      <c r="G20" s="110" t="s">
        <v>31</v>
      </c>
      <c r="H20" s="110" t="s">
        <v>32</v>
      </c>
      <c r="I20" s="88" t="s">
        <v>25</v>
      </c>
      <c r="J20" s="83" t="s">
        <v>29</v>
      </c>
      <c r="K20" s="91" t="s">
        <v>21</v>
      </c>
      <c r="L20" s="33" t="s">
        <v>24</v>
      </c>
      <c r="M20" s="110" t="s">
        <v>30</v>
      </c>
      <c r="N20" s="110" t="s">
        <v>31</v>
      </c>
      <c r="O20" s="110" t="s">
        <v>32</v>
      </c>
      <c r="P20" s="88" t="s">
        <v>25</v>
      </c>
      <c r="Q20" s="83" t="s">
        <v>29</v>
      </c>
      <c r="R20" s="89" t="s">
        <v>21</v>
      </c>
      <c r="S20" s="34" t="s">
        <v>24</v>
      </c>
      <c r="T20" s="110" t="s">
        <v>30</v>
      </c>
      <c r="U20" s="110" t="s">
        <v>31</v>
      </c>
      <c r="V20" s="110" t="s">
        <v>32</v>
      </c>
      <c r="W20" s="88" t="s">
        <v>25</v>
      </c>
      <c r="X20" s="83" t="s">
        <v>29</v>
      </c>
      <c r="Y20" s="91" t="s">
        <v>21</v>
      </c>
      <c r="Z20" s="33" t="s">
        <v>24</v>
      </c>
      <c r="AA20" s="110" t="s">
        <v>30</v>
      </c>
      <c r="AB20" s="110" t="s">
        <v>31</v>
      </c>
      <c r="AC20" s="110" t="s">
        <v>32</v>
      </c>
      <c r="AD20" s="88" t="s">
        <v>25</v>
      </c>
      <c r="AE20" s="83" t="s">
        <v>29</v>
      </c>
      <c r="AF20" s="89" t="s">
        <v>21</v>
      </c>
      <c r="AG20" s="90" t="s">
        <v>1</v>
      </c>
    </row>
    <row r="21" spans="1:33" ht="12.9" customHeight="1" x14ac:dyDescent="0.3">
      <c r="A21" s="96" t="s">
        <v>2</v>
      </c>
      <c r="B21" s="186" t="s">
        <v>139</v>
      </c>
      <c r="C21" s="186">
        <v>2015</v>
      </c>
      <c r="D21" s="186" t="s">
        <v>37</v>
      </c>
      <c r="E21" s="119">
        <v>1.6</v>
      </c>
      <c r="F21" s="122">
        <v>1.4</v>
      </c>
      <c r="G21" s="122">
        <v>1.1100000000000001</v>
      </c>
      <c r="H21" s="122">
        <v>0.9</v>
      </c>
      <c r="I21" s="32">
        <f t="shared" ref="I21:I26" si="9">INT((10-AVERAGE(F21:H21))*1000)/1000</f>
        <v>8.8629999999999995</v>
      </c>
      <c r="J21" s="93"/>
      <c r="K21" s="4">
        <f t="shared" ref="K21:K26" si="10">E21+I21-J21</f>
        <v>10.462999999999999</v>
      </c>
      <c r="L21" s="7">
        <v>2</v>
      </c>
      <c r="M21" s="7">
        <v>3.1</v>
      </c>
      <c r="N21" s="7">
        <v>3</v>
      </c>
      <c r="O21" s="7">
        <v>3.4</v>
      </c>
      <c r="P21" s="32">
        <f t="shared" ref="P21:P26" si="11">INT((10-AVERAGE(M21:O21))*1000)/1000</f>
        <v>6.8330000000000002</v>
      </c>
      <c r="Q21" s="93"/>
      <c r="R21" s="5">
        <f t="shared" ref="R21:R26" si="12">L21+P21-Q21</f>
        <v>8.8330000000000002</v>
      </c>
      <c r="S21" s="99">
        <v>2.8</v>
      </c>
      <c r="T21" s="113">
        <v>2.6</v>
      </c>
      <c r="U21" s="113">
        <v>2</v>
      </c>
      <c r="V21" s="100">
        <v>2.6</v>
      </c>
      <c r="W21" s="32">
        <f t="shared" ref="W21:W26" si="13">INT((10-AVERAGE(T21:V21))*1000)/1000</f>
        <v>7.6</v>
      </c>
      <c r="X21" s="93"/>
      <c r="Y21" s="4">
        <f t="shared" ref="Y21:Y26" si="14">S21+W21-X21</f>
        <v>10.399999999999999</v>
      </c>
      <c r="Z21" s="100">
        <v>2.7</v>
      </c>
      <c r="AA21" s="113">
        <v>1.4</v>
      </c>
      <c r="AB21" s="113">
        <v>1.9</v>
      </c>
      <c r="AC21" s="100">
        <v>1.7</v>
      </c>
      <c r="AD21" s="32">
        <f t="shared" ref="AD21:AD26" si="15">INT((10-AVERAGE(AA21:AC21))*1000)/1000</f>
        <v>8.3330000000000002</v>
      </c>
      <c r="AE21" s="93"/>
      <c r="AF21" s="4">
        <f t="shared" ref="AF21:AF26" si="16">Z21+AD21-AE21</f>
        <v>11.033000000000001</v>
      </c>
      <c r="AG21" s="8">
        <f t="shared" ref="AG21:AG26" si="17">K21+R21+Y21+AF21</f>
        <v>40.728999999999999</v>
      </c>
    </row>
    <row r="22" spans="1:33" ht="12.9" customHeight="1" x14ac:dyDescent="0.3">
      <c r="A22" s="96" t="s">
        <v>3</v>
      </c>
      <c r="B22" s="186" t="s">
        <v>48</v>
      </c>
      <c r="C22" s="186">
        <v>2015</v>
      </c>
      <c r="D22" s="186" t="s">
        <v>157</v>
      </c>
      <c r="E22" s="119">
        <v>1.6</v>
      </c>
      <c r="F22" s="7">
        <v>1.5</v>
      </c>
      <c r="G22" s="7">
        <v>1.2</v>
      </c>
      <c r="H22" s="7">
        <v>1.4</v>
      </c>
      <c r="I22" s="32">
        <f t="shared" si="9"/>
        <v>8.6329999999999991</v>
      </c>
      <c r="J22" s="93"/>
      <c r="K22" s="4">
        <f t="shared" si="10"/>
        <v>10.232999999999999</v>
      </c>
      <c r="L22" s="7">
        <v>2</v>
      </c>
      <c r="M22" s="7">
        <v>2.8</v>
      </c>
      <c r="N22" s="7">
        <v>2.9</v>
      </c>
      <c r="O22" s="7">
        <v>3.3</v>
      </c>
      <c r="P22" s="32">
        <f t="shared" si="11"/>
        <v>7</v>
      </c>
      <c r="Q22" s="93"/>
      <c r="R22" s="5">
        <f t="shared" si="12"/>
        <v>9</v>
      </c>
      <c r="S22" s="99">
        <v>2.9</v>
      </c>
      <c r="T22" s="113">
        <v>3</v>
      </c>
      <c r="U22" s="113">
        <v>2.2999999999999998</v>
      </c>
      <c r="V22" s="100">
        <v>2.7</v>
      </c>
      <c r="W22" s="32">
        <f t="shared" si="13"/>
        <v>7.3330000000000002</v>
      </c>
      <c r="X22" s="93"/>
      <c r="Y22" s="4">
        <f t="shared" si="14"/>
        <v>10.233000000000001</v>
      </c>
      <c r="Z22" s="100">
        <v>2.7</v>
      </c>
      <c r="AA22" s="113">
        <v>1.8</v>
      </c>
      <c r="AB22" s="113">
        <v>2</v>
      </c>
      <c r="AC22" s="100">
        <v>2.4</v>
      </c>
      <c r="AD22" s="32">
        <f t="shared" si="15"/>
        <v>7.9329999999999998</v>
      </c>
      <c r="AE22" s="93"/>
      <c r="AF22" s="4">
        <f t="shared" si="16"/>
        <v>10.632999999999999</v>
      </c>
      <c r="AG22" s="8">
        <f t="shared" si="17"/>
        <v>40.098999999999997</v>
      </c>
    </row>
    <row r="23" spans="1:33" ht="12.9" customHeight="1" x14ac:dyDescent="0.3">
      <c r="A23" s="96" t="s">
        <v>4</v>
      </c>
      <c r="B23" s="186" t="s">
        <v>46</v>
      </c>
      <c r="C23" s="186">
        <v>2015</v>
      </c>
      <c r="D23" s="186" t="s">
        <v>157</v>
      </c>
      <c r="E23" s="119">
        <v>1.6</v>
      </c>
      <c r="F23" s="122">
        <v>1.8</v>
      </c>
      <c r="G23" s="122">
        <v>1.8</v>
      </c>
      <c r="H23" s="122">
        <v>1.6</v>
      </c>
      <c r="I23" s="32">
        <f t="shared" si="9"/>
        <v>8.266</v>
      </c>
      <c r="J23" s="93"/>
      <c r="K23" s="4">
        <f t="shared" si="10"/>
        <v>9.8659999999999997</v>
      </c>
      <c r="L23" s="7">
        <v>2</v>
      </c>
      <c r="M23" s="7">
        <v>2.2999999999999998</v>
      </c>
      <c r="N23" s="7">
        <v>2.4</v>
      </c>
      <c r="O23" s="7">
        <v>2.6</v>
      </c>
      <c r="P23" s="32">
        <f t="shared" si="11"/>
        <v>7.5659999999999998</v>
      </c>
      <c r="Q23" s="93"/>
      <c r="R23" s="5">
        <f t="shared" si="12"/>
        <v>9.5659999999999989</v>
      </c>
      <c r="S23" s="99">
        <v>2.8</v>
      </c>
      <c r="T23" s="113">
        <v>2.4</v>
      </c>
      <c r="U23" s="113">
        <v>2.2000000000000002</v>
      </c>
      <c r="V23" s="100">
        <v>2.4</v>
      </c>
      <c r="W23" s="32">
        <f t="shared" si="13"/>
        <v>7.6660000000000004</v>
      </c>
      <c r="X23" s="93"/>
      <c r="Y23" s="4">
        <f t="shared" si="14"/>
        <v>10.466000000000001</v>
      </c>
      <c r="Z23" s="100">
        <v>2.9</v>
      </c>
      <c r="AA23" s="113">
        <v>2.8</v>
      </c>
      <c r="AB23" s="113">
        <v>3.6</v>
      </c>
      <c r="AC23" s="100">
        <v>3</v>
      </c>
      <c r="AD23" s="32">
        <f t="shared" si="15"/>
        <v>6.8659999999999997</v>
      </c>
      <c r="AE23" s="93"/>
      <c r="AF23" s="4">
        <f t="shared" si="16"/>
        <v>9.766</v>
      </c>
      <c r="AG23" s="8">
        <f t="shared" si="17"/>
        <v>39.664000000000001</v>
      </c>
    </row>
    <row r="24" spans="1:33" ht="12.9" customHeight="1" x14ac:dyDescent="0.3">
      <c r="A24" s="96" t="s">
        <v>5</v>
      </c>
      <c r="B24" s="186" t="s">
        <v>140</v>
      </c>
      <c r="C24" s="186">
        <v>2015</v>
      </c>
      <c r="D24" s="186" t="s">
        <v>157</v>
      </c>
      <c r="E24" s="119">
        <v>1.6</v>
      </c>
      <c r="F24" s="122">
        <v>1.4</v>
      </c>
      <c r="G24" s="122">
        <v>1.5</v>
      </c>
      <c r="H24" s="122">
        <v>1.6</v>
      </c>
      <c r="I24" s="32">
        <f t="shared" si="9"/>
        <v>8.5</v>
      </c>
      <c r="J24" s="93"/>
      <c r="K24" s="4">
        <f t="shared" si="10"/>
        <v>10.1</v>
      </c>
      <c r="L24" s="7">
        <v>2</v>
      </c>
      <c r="M24" s="7">
        <v>3.3</v>
      </c>
      <c r="N24" s="7">
        <v>3.4</v>
      </c>
      <c r="O24" s="7">
        <v>3.1</v>
      </c>
      <c r="P24" s="32">
        <f t="shared" si="11"/>
        <v>6.7329999999999997</v>
      </c>
      <c r="Q24" s="93"/>
      <c r="R24" s="5">
        <f t="shared" si="12"/>
        <v>8.7330000000000005</v>
      </c>
      <c r="S24" s="99">
        <v>3</v>
      </c>
      <c r="T24" s="113">
        <v>3.8</v>
      </c>
      <c r="U24" s="113">
        <v>3.1</v>
      </c>
      <c r="V24" s="100">
        <v>3.7</v>
      </c>
      <c r="W24" s="32">
        <f t="shared" si="13"/>
        <v>6.4660000000000002</v>
      </c>
      <c r="X24" s="93"/>
      <c r="Y24" s="4">
        <f t="shared" si="14"/>
        <v>9.4660000000000011</v>
      </c>
      <c r="Z24" s="100">
        <v>3</v>
      </c>
      <c r="AA24" s="113">
        <v>2.5</v>
      </c>
      <c r="AB24" s="113">
        <v>3</v>
      </c>
      <c r="AC24" s="100">
        <v>2.4</v>
      </c>
      <c r="AD24" s="32">
        <f t="shared" si="15"/>
        <v>7.3659999999999997</v>
      </c>
      <c r="AE24" s="93"/>
      <c r="AF24" s="4">
        <f t="shared" si="16"/>
        <v>10.366</v>
      </c>
      <c r="AG24" s="8">
        <f t="shared" si="17"/>
        <v>38.664999999999999</v>
      </c>
    </row>
    <row r="25" spans="1:33" ht="12.9" customHeight="1" x14ac:dyDescent="0.3">
      <c r="A25" s="96" t="s">
        <v>6</v>
      </c>
      <c r="B25" s="186" t="s">
        <v>94</v>
      </c>
      <c r="C25" s="186">
        <v>2015</v>
      </c>
      <c r="D25" s="186" t="s">
        <v>157</v>
      </c>
      <c r="E25" s="119">
        <v>1.6</v>
      </c>
      <c r="F25" s="7">
        <v>1.8</v>
      </c>
      <c r="G25" s="7">
        <v>1.5</v>
      </c>
      <c r="H25" s="7">
        <v>1.9</v>
      </c>
      <c r="I25" s="32">
        <f t="shared" si="9"/>
        <v>8.266</v>
      </c>
      <c r="J25" s="93"/>
      <c r="K25" s="4">
        <f t="shared" si="10"/>
        <v>9.8659999999999997</v>
      </c>
      <c r="L25" s="7">
        <v>2</v>
      </c>
      <c r="M25" s="7">
        <v>3.5</v>
      </c>
      <c r="N25" s="7">
        <v>3.3</v>
      </c>
      <c r="O25" s="7">
        <v>3.2</v>
      </c>
      <c r="P25" s="32">
        <f t="shared" si="11"/>
        <v>6.6660000000000004</v>
      </c>
      <c r="Q25" s="93"/>
      <c r="R25" s="5">
        <f t="shared" si="12"/>
        <v>8.6660000000000004</v>
      </c>
      <c r="S25" s="99">
        <v>2.9</v>
      </c>
      <c r="T25" s="113">
        <v>4.5</v>
      </c>
      <c r="U25" s="113">
        <v>3.5</v>
      </c>
      <c r="V25" s="100">
        <v>4</v>
      </c>
      <c r="W25" s="32">
        <f t="shared" si="13"/>
        <v>6</v>
      </c>
      <c r="X25" s="93"/>
      <c r="Y25" s="4">
        <f t="shared" si="14"/>
        <v>8.9</v>
      </c>
      <c r="Z25" s="100">
        <v>2.7</v>
      </c>
      <c r="AA25" s="113">
        <v>1.6</v>
      </c>
      <c r="AB25" s="113">
        <v>2</v>
      </c>
      <c r="AC25" s="100">
        <v>2.2000000000000002</v>
      </c>
      <c r="AD25" s="32">
        <f t="shared" si="15"/>
        <v>8.0660000000000007</v>
      </c>
      <c r="AE25" s="93"/>
      <c r="AF25" s="4">
        <f t="shared" si="16"/>
        <v>10.766000000000002</v>
      </c>
      <c r="AG25" s="8">
        <f t="shared" si="17"/>
        <v>38.198000000000008</v>
      </c>
    </row>
    <row r="26" spans="1:33" ht="12.9" customHeight="1" thickBot="1" x14ac:dyDescent="0.35">
      <c r="A26" s="243" t="s">
        <v>7</v>
      </c>
      <c r="B26" s="232" t="s">
        <v>45</v>
      </c>
      <c r="C26" s="232">
        <v>2015</v>
      </c>
      <c r="D26" s="232" t="s">
        <v>157</v>
      </c>
      <c r="E26" s="257">
        <v>1.6</v>
      </c>
      <c r="F26" s="227">
        <v>1.3</v>
      </c>
      <c r="G26" s="227">
        <v>1.4</v>
      </c>
      <c r="H26" s="227">
        <v>1.5</v>
      </c>
      <c r="I26" s="229">
        <f t="shared" si="9"/>
        <v>8.6</v>
      </c>
      <c r="J26" s="258"/>
      <c r="K26" s="230">
        <f t="shared" si="10"/>
        <v>10.199999999999999</v>
      </c>
      <c r="L26" s="227">
        <v>2</v>
      </c>
      <c r="M26" s="227">
        <v>3.1</v>
      </c>
      <c r="N26" s="227">
        <v>3.2</v>
      </c>
      <c r="O26" s="227">
        <v>2.9</v>
      </c>
      <c r="P26" s="229">
        <f t="shared" si="11"/>
        <v>6.9329999999999998</v>
      </c>
      <c r="Q26" s="258"/>
      <c r="R26" s="240">
        <f t="shared" si="12"/>
        <v>8.9329999999999998</v>
      </c>
      <c r="S26" s="260">
        <v>2.2999999999999998</v>
      </c>
      <c r="T26" s="234">
        <v>4.5999999999999996</v>
      </c>
      <c r="U26" s="234">
        <v>4.5</v>
      </c>
      <c r="V26" s="261">
        <v>4.4000000000000004</v>
      </c>
      <c r="W26" s="229">
        <f t="shared" si="13"/>
        <v>5.5</v>
      </c>
      <c r="X26" s="258"/>
      <c r="Y26" s="230">
        <f t="shared" si="14"/>
        <v>7.8</v>
      </c>
      <c r="Z26" s="261">
        <v>2.8</v>
      </c>
      <c r="AA26" s="234">
        <v>2.5</v>
      </c>
      <c r="AB26" s="234">
        <v>2.2000000000000002</v>
      </c>
      <c r="AC26" s="261">
        <v>2.2999999999999998</v>
      </c>
      <c r="AD26" s="229">
        <f t="shared" si="15"/>
        <v>7.6660000000000004</v>
      </c>
      <c r="AE26" s="258"/>
      <c r="AF26" s="230">
        <f t="shared" si="16"/>
        <v>10.466000000000001</v>
      </c>
      <c r="AG26" s="242">
        <f t="shared" si="17"/>
        <v>37.399000000000001</v>
      </c>
    </row>
    <row r="27" spans="1:33" ht="10.5" customHeight="1" thickTop="1" thickBot="1" x14ac:dyDescent="0.3">
      <c r="A27" s="182"/>
      <c r="B27" s="211"/>
      <c r="C27" s="141"/>
      <c r="D27" s="142"/>
      <c r="E27" s="143"/>
      <c r="F27" s="101"/>
      <c r="G27" s="101"/>
      <c r="H27" s="101"/>
      <c r="I27" s="102"/>
      <c r="J27" s="102"/>
      <c r="K27" s="102"/>
      <c r="L27" s="101"/>
      <c r="M27" s="101"/>
      <c r="N27" s="101"/>
      <c r="O27" s="101"/>
      <c r="P27" s="102"/>
      <c r="Q27" s="102"/>
      <c r="R27" s="102"/>
      <c r="S27" s="101"/>
      <c r="T27" s="101"/>
      <c r="U27" s="101"/>
      <c r="V27" s="101"/>
      <c r="W27" s="102"/>
      <c r="X27" s="102"/>
      <c r="Y27" s="102"/>
      <c r="Z27" s="101"/>
      <c r="AA27" s="101"/>
      <c r="AB27" s="101"/>
      <c r="AC27" s="101"/>
      <c r="AD27" s="102"/>
      <c r="AE27" s="102"/>
      <c r="AF27" s="102"/>
      <c r="AG27" s="103"/>
    </row>
    <row r="28" spans="1:33" ht="14.25" customHeight="1" thickTop="1" x14ac:dyDescent="0.3">
      <c r="A28" s="179"/>
      <c r="B28" s="45"/>
      <c r="C28" s="134"/>
      <c r="D28" s="135"/>
      <c r="E28" s="136"/>
      <c r="F28" s="9"/>
      <c r="G28" s="9"/>
      <c r="H28" s="9"/>
      <c r="I28" s="62"/>
      <c r="J28" s="62"/>
      <c r="K28" s="62"/>
      <c r="L28" s="15"/>
      <c r="M28" s="9"/>
      <c r="N28" s="9"/>
      <c r="O28" s="9"/>
      <c r="P28" s="62"/>
      <c r="Q28" s="62"/>
      <c r="R28" s="62"/>
      <c r="S28" s="15"/>
      <c r="T28" s="9"/>
      <c r="U28" s="9"/>
      <c r="V28" s="9"/>
      <c r="W28" s="62"/>
      <c r="X28" s="62"/>
      <c r="Y28" s="62"/>
      <c r="Z28" s="15"/>
      <c r="AA28" s="9"/>
      <c r="AB28" s="9"/>
      <c r="AC28" s="9"/>
      <c r="AD28" s="9"/>
      <c r="AE28" s="9"/>
      <c r="AF28" s="9"/>
      <c r="AG28" s="53"/>
    </row>
    <row r="29" spans="1:33" ht="12.9" customHeight="1" x14ac:dyDescent="0.25">
      <c r="A29" s="180"/>
      <c r="B29" s="16"/>
      <c r="C29" s="85"/>
      <c r="D29" s="137"/>
      <c r="E29" s="259"/>
      <c r="F29" s="237"/>
      <c r="G29" s="237"/>
      <c r="H29" s="237"/>
      <c r="I29" s="255"/>
      <c r="J29" s="255"/>
      <c r="K29" s="255"/>
      <c r="L29" s="16"/>
      <c r="M29" s="237"/>
      <c r="N29" s="237"/>
      <c r="O29" s="237"/>
      <c r="P29" s="255"/>
      <c r="Q29" s="255"/>
      <c r="R29" s="255"/>
      <c r="S29" s="16"/>
      <c r="T29" s="237"/>
      <c r="U29" s="237"/>
      <c r="V29" s="237"/>
      <c r="W29" s="255"/>
      <c r="X29" s="255"/>
      <c r="Y29" s="255"/>
      <c r="Z29" s="16"/>
      <c r="AA29" s="237"/>
      <c r="AB29" s="237"/>
      <c r="AC29" s="237"/>
      <c r="AD29" s="237"/>
      <c r="AE29" s="237"/>
      <c r="AF29" s="237"/>
      <c r="AG29" s="54"/>
    </row>
    <row r="30" spans="1:33" ht="12.9" customHeight="1" x14ac:dyDescent="0.25">
      <c r="A30" s="181" t="s">
        <v>20</v>
      </c>
      <c r="B30" s="210" t="s">
        <v>17</v>
      </c>
      <c r="C30" s="86" t="s">
        <v>23</v>
      </c>
      <c r="D30" s="138" t="s">
        <v>22</v>
      </c>
      <c r="E30" s="139"/>
      <c r="F30" s="19"/>
      <c r="G30" s="19"/>
      <c r="H30" s="19"/>
      <c r="I30" s="65"/>
      <c r="J30" s="65"/>
      <c r="K30" s="65"/>
      <c r="L30" s="20"/>
      <c r="M30" s="19"/>
      <c r="N30" s="19"/>
      <c r="O30" s="19"/>
      <c r="P30" s="65"/>
      <c r="Q30" s="65"/>
      <c r="R30" s="65"/>
      <c r="S30" s="20"/>
      <c r="T30" s="19"/>
      <c r="U30" s="19"/>
      <c r="V30" s="19"/>
      <c r="W30" s="65"/>
      <c r="X30" s="65"/>
      <c r="Y30" s="65"/>
      <c r="Z30" s="20"/>
      <c r="AA30" s="19"/>
      <c r="AB30" s="19"/>
      <c r="AC30" s="19"/>
      <c r="AD30" s="19"/>
      <c r="AE30" s="19"/>
      <c r="AF30" s="19"/>
      <c r="AG30" s="54"/>
    </row>
    <row r="31" spans="1:33" ht="12.9" customHeight="1" x14ac:dyDescent="0.25">
      <c r="A31" s="181"/>
      <c r="B31" s="210"/>
      <c r="C31" s="87"/>
      <c r="D31" s="138"/>
      <c r="E31" s="140" t="s">
        <v>24</v>
      </c>
      <c r="F31" s="110" t="s">
        <v>30</v>
      </c>
      <c r="G31" s="110" t="s">
        <v>31</v>
      </c>
      <c r="H31" s="110" t="s">
        <v>32</v>
      </c>
      <c r="I31" s="69" t="s">
        <v>25</v>
      </c>
      <c r="J31" s="83" t="s">
        <v>29</v>
      </c>
      <c r="K31" s="70" t="s">
        <v>21</v>
      </c>
      <c r="L31" s="33" t="s">
        <v>24</v>
      </c>
      <c r="M31" s="110" t="s">
        <v>30</v>
      </c>
      <c r="N31" s="110" t="s">
        <v>31</v>
      </c>
      <c r="O31" s="110" t="s">
        <v>32</v>
      </c>
      <c r="P31" s="69" t="s">
        <v>25</v>
      </c>
      <c r="Q31" s="83" t="s">
        <v>29</v>
      </c>
      <c r="R31" s="72" t="s">
        <v>21</v>
      </c>
      <c r="S31" s="34" t="s">
        <v>24</v>
      </c>
      <c r="T31" s="110" t="s">
        <v>30</v>
      </c>
      <c r="U31" s="110" t="s">
        <v>31</v>
      </c>
      <c r="V31" s="110" t="s">
        <v>32</v>
      </c>
      <c r="W31" s="69" t="s">
        <v>25</v>
      </c>
      <c r="X31" s="83" t="s">
        <v>29</v>
      </c>
      <c r="Y31" s="70" t="s">
        <v>21</v>
      </c>
      <c r="Z31" s="33" t="s">
        <v>24</v>
      </c>
      <c r="AA31" s="110" t="s">
        <v>30</v>
      </c>
      <c r="AB31" s="110" t="s">
        <v>31</v>
      </c>
      <c r="AC31" s="110" t="s">
        <v>32</v>
      </c>
      <c r="AD31" s="88" t="s">
        <v>25</v>
      </c>
      <c r="AE31" s="83" t="s">
        <v>29</v>
      </c>
      <c r="AF31" s="89" t="s">
        <v>21</v>
      </c>
      <c r="AG31" s="90" t="s">
        <v>1</v>
      </c>
    </row>
    <row r="32" spans="1:33" ht="12.9" customHeight="1" x14ac:dyDescent="0.25">
      <c r="A32" s="96" t="s">
        <v>2</v>
      </c>
      <c r="B32" s="207" t="s">
        <v>141</v>
      </c>
      <c r="C32" s="170">
        <v>2014</v>
      </c>
      <c r="D32" s="170" t="s">
        <v>34</v>
      </c>
      <c r="E32" s="122">
        <v>1.6</v>
      </c>
      <c r="F32" s="7">
        <v>1.3</v>
      </c>
      <c r="G32" s="7">
        <v>0.9</v>
      </c>
      <c r="H32" s="7">
        <v>1</v>
      </c>
      <c r="I32" s="32">
        <f t="shared" ref="I32:I39" si="18">INT((10-AVERAGE(F32:H32))*1000)/1000</f>
        <v>8.9329999999999998</v>
      </c>
      <c r="J32" s="93"/>
      <c r="K32" s="4">
        <f t="shared" ref="K32:K39" si="19">E32+I32-J32</f>
        <v>10.532999999999999</v>
      </c>
      <c r="L32" s="7">
        <v>2.1</v>
      </c>
      <c r="M32" s="7">
        <v>1.22</v>
      </c>
      <c r="N32" s="7">
        <v>1.4</v>
      </c>
      <c r="O32" s="7">
        <v>1.5</v>
      </c>
      <c r="P32" s="32">
        <f t="shared" ref="P32:P39" si="20">INT((10-AVERAGE(M32:O32))*1000)/1000</f>
        <v>8.6259999999999994</v>
      </c>
      <c r="Q32" s="93"/>
      <c r="R32" s="5">
        <f t="shared" ref="R32:R39" si="21">L32+P32-Q32</f>
        <v>10.725999999999999</v>
      </c>
      <c r="S32" s="99">
        <v>3.2</v>
      </c>
      <c r="T32" s="113">
        <v>2.7</v>
      </c>
      <c r="U32" s="113">
        <v>2</v>
      </c>
      <c r="V32" s="100">
        <v>2.4</v>
      </c>
      <c r="W32" s="32">
        <f t="shared" ref="W32:W39" si="22">INT((10-AVERAGE(T32:V32))*1000)/1000</f>
        <v>7.633</v>
      </c>
      <c r="X32" s="93"/>
      <c r="Y32" s="4">
        <f t="shared" ref="Y32:Y39" si="23">S32+W32-X32</f>
        <v>10.833</v>
      </c>
      <c r="Z32" s="100">
        <v>2.6</v>
      </c>
      <c r="AA32" s="113">
        <v>1.8</v>
      </c>
      <c r="AB32" s="113">
        <v>1.8</v>
      </c>
      <c r="AC32" s="100">
        <v>1.6</v>
      </c>
      <c r="AD32" s="32">
        <f t="shared" ref="AD32:AD39" si="24">INT((10-AVERAGE(AA32:AC32))*1000)/1000</f>
        <v>8.266</v>
      </c>
      <c r="AE32" s="93"/>
      <c r="AF32" s="5">
        <f t="shared" ref="AF32:AF39" si="25">Z32+AD32-AE32</f>
        <v>10.866</v>
      </c>
      <c r="AG32" s="8">
        <f t="shared" ref="AG32:AG39" si="26">K32+R32+Y32+AF32</f>
        <v>42.957999999999998</v>
      </c>
    </row>
    <row r="33" spans="1:33" ht="12.9" customHeight="1" x14ac:dyDescent="0.25">
      <c r="A33" s="96" t="s">
        <v>3</v>
      </c>
      <c r="B33" s="207" t="s">
        <v>84</v>
      </c>
      <c r="C33" s="170">
        <v>2014</v>
      </c>
      <c r="D33" s="207" t="s">
        <v>156</v>
      </c>
      <c r="E33" s="122">
        <v>1.6</v>
      </c>
      <c r="F33" s="7">
        <v>1.9</v>
      </c>
      <c r="G33" s="7">
        <v>1.6</v>
      </c>
      <c r="H33" s="7">
        <v>1.3</v>
      </c>
      <c r="I33" s="32">
        <f t="shared" si="18"/>
        <v>8.4</v>
      </c>
      <c r="J33" s="93"/>
      <c r="K33" s="4">
        <f t="shared" si="19"/>
        <v>10</v>
      </c>
      <c r="L33" s="7">
        <v>2</v>
      </c>
      <c r="M33" s="7">
        <v>2.2000000000000002</v>
      </c>
      <c r="N33" s="7">
        <v>2.1</v>
      </c>
      <c r="O33" s="7">
        <v>2.5</v>
      </c>
      <c r="P33" s="32">
        <f t="shared" si="20"/>
        <v>7.7329999999999997</v>
      </c>
      <c r="Q33" s="93"/>
      <c r="R33" s="5">
        <f t="shared" si="21"/>
        <v>9.7330000000000005</v>
      </c>
      <c r="S33" s="99">
        <v>2.9</v>
      </c>
      <c r="T33" s="113">
        <v>3.2</v>
      </c>
      <c r="U33" s="113">
        <v>2.7</v>
      </c>
      <c r="V33" s="100">
        <v>2.2999999999999998</v>
      </c>
      <c r="W33" s="32">
        <f t="shared" si="22"/>
        <v>7.266</v>
      </c>
      <c r="X33" s="93"/>
      <c r="Y33" s="4">
        <f t="shared" si="23"/>
        <v>10.166</v>
      </c>
      <c r="Z33" s="100">
        <v>2.88</v>
      </c>
      <c r="AA33" s="113">
        <v>2.5</v>
      </c>
      <c r="AB33" s="113">
        <v>2.1</v>
      </c>
      <c r="AC33" s="100">
        <v>2.1</v>
      </c>
      <c r="AD33" s="32">
        <f t="shared" si="24"/>
        <v>7.766</v>
      </c>
      <c r="AE33" s="93"/>
      <c r="AF33" s="5">
        <f t="shared" si="25"/>
        <v>10.646000000000001</v>
      </c>
      <c r="AG33" s="8">
        <f t="shared" si="26"/>
        <v>40.545000000000002</v>
      </c>
    </row>
    <row r="34" spans="1:33" ht="12.9" customHeight="1" x14ac:dyDescent="0.25">
      <c r="A34" s="96" t="s">
        <v>4</v>
      </c>
      <c r="B34" s="207" t="s">
        <v>44</v>
      </c>
      <c r="C34" s="170">
        <v>2014</v>
      </c>
      <c r="D34" s="170" t="s">
        <v>38</v>
      </c>
      <c r="E34" s="122">
        <v>1.6</v>
      </c>
      <c r="F34" s="7">
        <v>1.7</v>
      </c>
      <c r="G34" s="7">
        <v>1.5</v>
      </c>
      <c r="H34" s="7">
        <v>1.4</v>
      </c>
      <c r="I34" s="32">
        <f t="shared" si="18"/>
        <v>8.4659999999999993</v>
      </c>
      <c r="J34" s="93"/>
      <c r="K34" s="4">
        <f t="shared" si="19"/>
        <v>10.065999999999999</v>
      </c>
      <c r="L34" s="7">
        <v>1.5</v>
      </c>
      <c r="M34" s="7">
        <v>2.6</v>
      </c>
      <c r="N34" s="7">
        <v>2.9</v>
      </c>
      <c r="O34" s="7">
        <v>2.7</v>
      </c>
      <c r="P34" s="32">
        <f t="shared" si="20"/>
        <v>7.266</v>
      </c>
      <c r="Q34" s="93"/>
      <c r="R34" s="5">
        <f t="shared" si="21"/>
        <v>8.766</v>
      </c>
      <c r="S34" s="99">
        <v>3.1</v>
      </c>
      <c r="T34" s="113">
        <v>2.6</v>
      </c>
      <c r="U34" s="113">
        <v>2.2999999999999998</v>
      </c>
      <c r="V34" s="100">
        <v>2.5</v>
      </c>
      <c r="W34" s="32">
        <f t="shared" si="22"/>
        <v>7.5330000000000004</v>
      </c>
      <c r="X34" s="93"/>
      <c r="Y34" s="4">
        <f t="shared" si="23"/>
        <v>10.633000000000001</v>
      </c>
      <c r="Z34" s="100">
        <v>2.9</v>
      </c>
      <c r="AA34" s="113">
        <v>2.8</v>
      </c>
      <c r="AB34" s="113">
        <v>2.4</v>
      </c>
      <c r="AC34" s="100">
        <v>2.6</v>
      </c>
      <c r="AD34" s="32">
        <f t="shared" si="24"/>
        <v>7.4</v>
      </c>
      <c r="AE34" s="93"/>
      <c r="AF34" s="5">
        <f t="shared" si="25"/>
        <v>10.3</v>
      </c>
      <c r="AG34" s="8">
        <f t="shared" si="26"/>
        <v>39.765000000000001</v>
      </c>
    </row>
    <row r="35" spans="1:33" ht="12.9" customHeight="1" x14ac:dyDescent="0.25">
      <c r="A35" s="96" t="s">
        <v>5</v>
      </c>
      <c r="B35" s="207" t="s">
        <v>43</v>
      </c>
      <c r="C35" s="170">
        <v>2014</v>
      </c>
      <c r="D35" s="207" t="s">
        <v>157</v>
      </c>
      <c r="E35" s="122">
        <v>1.6</v>
      </c>
      <c r="F35" s="7">
        <v>1.2</v>
      </c>
      <c r="G35" s="7">
        <v>1.2</v>
      </c>
      <c r="H35" s="7">
        <v>1.3</v>
      </c>
      <c r="I35" s="32">
        <f t="shared" si="18"/>
        <v>8.766</v>
      </c>
      <c r="J35" s="93"/>
      <c r="K35" s="4">
        <f t="shared" si="19"/>
        <v>10.366</v>
      </c>
      <c r="L35" s="7">
        <v>2.1</v>
      </c>
      <c r="M35" s="7">
        <v>5.2</v>
      </c>
      <c r="N35" s="7">
        <v>4.9000000000000004</v>
      </c>
      <c r="O35" s="7">
        <v>4.9000000000000004</v>
      </c>
      <c r="P35" s="32">
        <f t="shared" si="20"/>
        <v>5</v>
      </c>
      <c r="Q35" s="93"/>
      <c r="R35" s="5">
        <f t="shared" si="21"/>
        <v>7.1</v>
      </c>
      <c r="S35" s="99">
        <v>2.8</v>
      </c>
      <c r="T35" s="113">
        <v>3</v>
      </c>
      <c r="U35" s="113">
        <v>3.5</v>
      </c>
      <c r="V35" s="100">
        <v>3</v>
      </c>
      <c r="W35" s="32">
        <f t="shared" si="22"/>
        <v>6.8330000000000002</v>
      </c>
      <c r="X35" s="93"/>
      <c r="Y35" s="4">
        <f t="shared" si="23"/>
        <v>9.6329999999999991</v>
      </c>
      <c r="Z35" s="100">
        <v>2.9</v>
      </c>
      <c r="AA35" s="113">
        <v>2.6</v>
      </c>
      <c r="AB35" s="113">
        <v>2.8</v>
      </c>
      <c r="AC35" s="100">
        <v>2.8</v>
      </c>
      <c r="AD35" s="32">
        <f t="shared" si="24"/>
        <v>7.266</v>
      </c>
      <c r="AE35" s="93"/>
      <c r="AF35" s="5">
        <f t="shared" si="25"/>
        <v>10.166</v>
      </c>
      <c r="AG35" s="8">
        <f t="shared" si="26"/>
        <v>37.265000000000001</v>
      </c>
    </row>
    <row r="36" spans="1:33" ht="12.9" customHeight="1" x14ac:dyDescent="0.25">
      <c r="A36" s="96" t="s">
        <v>6</v>
      </c>
      <c r="B36" s="207" t="s">
        <v>88</v>
      </c>
      <c r="C36" s="170">
        <v>2014</v>
      </c>
      <c r="D36" s="170" t="s">
        <v>81</v>
      </c>
      <c r="E36" s="122">
        <v>1.6</v>
      </c>
      <c r="F36" s="122">
        <v>2.1</v>
      </c>
      <c r="G36" s="122">
        <v>1.9</v>
      </c>
      <c r="H36" s="122">
        <v>2</v>
      </c>
      <c r="I36" s="32">
        <f t="shared" si="18"/>
        <v>8</v>
      </c>
      <c r="J36" s="93"/>
      <c r="K36" s="4">
        <f t="shared" si="19"/>
        <v>9.6</v>
      </c>
      <c r="L36" s="7">
        <v>2</v>
      </c>
      <c r="M36" s="7">
        <v>2.4</v>
      </c>
      <c r="N36" s="7">
        <v>2.6</v>
      </c>
      <c r="O36" s="7">
        <v>2.7</v>
      </c>
      <c r="P36" s="32">
        <f t="shared" si="20"/>
        <v>7.4329999999999998</v>
      </c>
      <c r="Q36" s="93"/>
      <c r="R36" s="5">
        <f t="shared" si="21"/>
        <v>9.4329999999999998</v>
      </c>
      <c r="S36" s="99">
        <v>2.8</v>
      </c>
      <c r="T36" s="113">
        <v>3.4</v>
      </c>
      <c r="U36" s="113">
        <v>3.8</v>
      </c>
      <c r="V36" s="100">
        <v>3.3</v>
      </c>
      <c r="W36" s="32">
        <f t="shared" si="22"/>
        <v>6.5</v>
      </c>
      <c r="X36" s="93"/>
      <c r="Y36" s="4">
        <f t="shared" si="23"/>
        <v>9.3000000000000007</v>
      </c>
      <c r="Z36" s="100">
        <v>2.8</v>
      </c>
      <c r="AA36" s="113">
        <v>4.5</v>
      </c>
      <c r="AB36" s="113">
        <v>4.2</v>
      </c>
      <c r="AC36" s="100">
        <v>3.9</v>
      </c>
      <c r="AD36" s="32">
        <f t="shared" si="24"/>
        <v>5.8</v>
      </c>
      <c r="AE36" s="93"/>
      <c r="AF36" s="5">
        <f t="shared" si="25"/>
        <v>8.6</v>
      </c>
      <c r="AG36" s="8">
        <f t="shared" si="26"/>
        <v>36.933</v>
      </c>
    </row>
    <row r="37" spans="1:33" ht="12.9" customHeight="1" x14ac:dyDescent="0.25">
      <c r="A37" s="96" t="s">
        <v>7</v>
      </c>
      <c r="B37" s="207" t="s">
        <v>42</v>
      </c>
      <c r="C37" s="170">
        <v>2014</v>
      </c>
      <c r="D37" s="207" t="s">
        <v>157</v>
      </c>
      <c r="E37" s="122">
        <v>1.6</v>
      </c>
      <c r="F37" s="7">
        <v>1.2</v>
      </c>
      <c r="G37" s="7">
        <v>1</v>
      </c>
      <c r="H37" s="7">
        <v>1.1000000000000001</v>
      </c>
      <c r="I37" s="32">
        <f t="shared" si="18"/>
        <v>8.9</v>
      </c>
      <c r="J37" s="93"/>
      <c r="K37" s="4">
        <f t="shared" si="19"/>
        <v>10.5</v>
      </c>
      <c r="L37" s="7">
        <v>2.1</v>
      </c>
      <c r="M37" s="7">
        <v>4.4000000000000004</v>
      </c>
      <c r="N37" s="7">
        <v>3.9</v>
      </c>
      <c r="O37" s="7">
        <v>4.3</v>
      </c>
      <c r="P37" s="32">
        <f t="shared" si="20"/>
        <v>5.8</v>
      </c>
      <c r="Q37" s="93"/>
      <c r="R37" s="5">
        <f t="shared" si="21"/>
        <v>7.9</v>
      </c>
      <c r="S37" s="99">
        <v>2.2999999999999998</v>
      </c>
      <c r="T37" s="113">
        <v>4.5999999999999996</v>
      </c>
      <c r="U37" s="113">
        <v>4.2</v>
      </c>
      <c r="V37" s="100">
        <v>4.5</v>
      </c>
      <c r="W37" s="32">
        <f t="shared" si="22"/>
        <v>5.5659999999999998</v>
      </c>
      <c r="X37" s="93"/>
      <c r="Y37" s="4">
        <f t="shared" si="23"/>
        <v>7.8659999999999997</v>
      </c>
      <c r="Z37" s="100">
        <v>2.8</v>
      </c>
      <c r="AA37" s="113">
        <v>2.4</v>
      </c>
      <c r="AB37" s="113">
        <v>3</v>
      </c>
      <c r="AC37" s="100">
        <v>2.7</v>
      </c>
      <c r="AD37" s="32">
        <f t="shared" si="24"/>
        <v>7.3</v>
      </c>
      <c r="AE37" s="93"/>
      <c r="AF37" s="5">
        <f t="shared" si="25"/>
        <v>10.1</v>
      </c>
      <c r="AG37" s="8">
        <f t="shared" si="26"/>
        <v>36.366</v>
      </c>
    </row>
    <row r="38" spans="1:33" ht="12.9" customHeight="1" x14ac:dyDescent="0.25">
      <c r="A38" s="96" t="s">
        <v>8</v>
      </c>
      <c r="B38" s="207" t="s">
        <v>87</v>
      </c>
      <c r="C38" s="170">
        <v>2014</v>
      </c>
      <c r="D38" s="170" t="s">
        <v>81</v>
      </c>
      <c r="E38" s="122">
        <v>1.6</v>
      </c>
      <c r="F38" s="7">
        <v>2</v>
      </c>
      <c r="G38" s="7">
        <v>1.7</v>
      </c>
      <c r="H38" s="7">
        <v>2.1</v>
      </c>
      <c r="I38" s="32">
        <f t="shared" si="18"/>
        <v>8.0660000000000007</v>
      </c>
      <c r="J38" s="93"/>
      <c r="K38" s="4">
        <f t="shared" si="19"/>
        <v>9.6660000000000004</v>
      </c>
      <c r="L38" s="7">
        <v>1.5</v>
      </c>
      <c r="M38" s="7">
        <v>3.2</v>
      </c>
      <c r="N38" s="7">
        <v>3</v>
      </c>
      <c r="O38" s="7">
        <v>3</v>
      </c>
      <c r="P38" s="32">
        <f t="shared" si="20"/>
        <v>6.9329999999999998</v>
      </c>
      <c r="Q38" s="93"/>
      <c r="R38" s="5">
        <f t="shared" si="21"/>
        <v>8.4329999999999998</v>
      </c>
      <c r="S38" s="99">
        <v>2.2999999999999998</v>
      </c>
      <c r="T38" s="113">
        <v>3.4</v>
      </c>
      <c r="U38" s="113">
        <v>3.5</v>
      </c>
      <c r="V38" s="100">
        <v>3.6</v>
      </c>
      <c r="W38" s="32">
        <f t="shared" si="22"/>
        <v>6.5</v>
      </c>
      <c r="X38" s="93"/>
      <c r="Y38" s="4">
        <f t="shared" si="23"/>
        <v>8.8000000000000007</v>
      </c>
      <c r="Z38" s="100">
        <v>2.8</v>
      </c>
      <c r="AA38" s="113">
        <v>4</v>
      </c>
      <c r="AB38" s="113">
        <v>3.2</v>
      </c>
      <c r="AC38" s="100">
        <v>3.4</v>
      </c>
      <c r="AD38" s="32">
        <f t="shared" si="24"/>
        <v>6.4660000000000002</v>
      </c>
      <c r="AE38" s="93"/>
      <c r="AF38" s="5">
        <f t="shared" si="25"/>
        <v>9.266</v>
      </c>
      <c r="AG38" s="8">
        <f t="shared" si="26"/>
        <v>36.164999999999999</v>
      </c>
    </row>
    <row r="39" spans="1:33" ht="12.9" customHeight="1" thickBot="1" x14ac:dyDescent="0.3">
      <c r="A39" s="243" t="s">
        <v>9</v>
      </c>
      <c r="B39" s="262" t="s">
        <v>142</v>
      </c>
      <c r="C39" s="263">
        <v>2014</v>
      </c>
      <c r="D39" s="262" t="s">
        <v>157</v>
      </c>
      <c r="E39" s="264">
        <v>1.6</v>
      </c>
      <c r="F39" s="227">
        <v>2.1</v>
      </c>
      <c r="G39" s="227">
        <v>2.2000000000000002</v>
      </c>
      <c r="H39" s="227">
        <v>2</v>
      </c>
      <c r="I39" s="229">
        <f t="shared" si="18"/>
        <v>7.9</v>
      </c>
      <c r="J39" s="258"/>
      <c r="K39" s="230">
        <f t="shared" si="19"/>
        <v>9.5</v>
      </c>
      <c r="L39" s="227">
        <v>1.5</v>
      </c>
      <c r="M39" s="227">
        <v>4.7</v>
      </c>
      <c r="N39" s="227">
        <v>4.4000000000000004</v>
      </c>
      <c r="O39" s="227">
        <v>4.2</v>
      </c>
      <c r="P39" s="229">
        <f t="shared" si="20"/>
        <v>5.5659999999999998</v>
      </c>
      <c r="Q39" s="258"/>
      <c r="R39" s="240">
        <f t="shared" si="21"/>
        <v>7.0659999999999998</v>
      </c>
      <c r="S39" s="260">
        <v>3</v>
      </c>
      <c r="T39" s="234">
        <v>4.5</v>
      </c>
      <c r="U39" s="234">
        <v>5.2</v>
      </c>
      <c r="V39" s="261">
        <v>4.4000000000000004</v>
      </c>
      <c r="W39" s="229">
        <f t="shared" si="22"/>
        <v>5.3</v>
      </c>
      <c r="X39" s="258"/>
      <c r="Y39" s="230">
        <f t="shared" si="23"/>
        <v>8.3000000000000007</v>
      </c>
      <c r="Z39" s="261">
        <v>2.1</v>
      </c>
      <c r="AA39" s="234">
        <v>4.3</v>
      </c>
      <c r="AB39" s="234">
        <v>5.0999999999999996</v>
      </c>
      <c r="AC39" s="261">
        <v>4</v>
      </c>
      <c r="AD39" s="229">
        <f t="shared" si="24"/>
        <v>5.5330000000000004</v>
      </c>
      <c r="AE39" s="258"/>
      <c r="AF39" s="240">
        <f t="shared" si="25"/>
        <v>7.6330000000000009</v>
      </c>
      <c r="AG39" s="242">
        <f t="shared" si="26"/>
        <v>32.499000000000002</v>
      </c>
    </row>
    <row r="40" spans="1:33" ht="13.8" customHeight="1" thickTop="1" x14ac:dyDescent="0.25">
      <c r="A40" s="171"/>
      <c r="E40" s="146"/>
      <c r="F40" s="104"/>
      <c r="G40" s="104"/>
      <c r="H40" s="104"/>
      <c r="I40" s="154"/>
      <c r="J40" s="104"/>
      <c r="K40" s="105"/>
      <c r="L40" s="104"/>
      <c r="M40" s="104"/>
      <c r="N40" s="104"/>
      <c r="O40" s="104"/>
      <c r="P40" s="154"/>
      <c r="Q40" s="104"/>
      <c r="R40" s="105"/>
      <c r="S40" s="104"/>
      <c r="T40" s="104"/>
      <c r="U40" s="104"/>
      <c r="V40" s="104"/>
      <c r="W40" s="154"/>
      <c r="X40" s="104"/>
      <c r="Y40" s="105"/>
      <c r="Z40" s="104"/>
      <c r="AA40" s="104"/>
      <c r="AB40" s="104"/>
      <c r="AC40" s="104"/>
      <c r="AD40" s="154"/>
      <c r="AE40" s="104"/>
      <c r="AF40" s="105"/>
      <c r="AG40" s="106"/>
    </row>
    <row r="41" spans="1:33" ht="23.4" customHeight="1" x14ac:dyDescent="0.25">
      <c r="A41" s="171"/>
      <c r="E41" s="146"/>
      <c r="F41" s="104"/>
      <c r="G41" s="104"/>
      <c r="H41" s="104"/>
      <c r="I41" s="154"/>
      <c r="J41" s="104"/>
      <c r="K41" s="105"/>
      <c r="L41" s="104"/>
      <c r="M41" s="104"/>
      <c r="N41" s="104"/>
      <c r="O41" s="104"/>
      <c r="P41" s="154"/>
      <c r="Q41" s="104"/>
      <c r="R41" s="105"/>
      <c r="S41" s="104"/>
      <c r="T41" s="104"/>
      <c r="U41" s="104"/>
      <c r="V41" s="104"/>
      <c r="W41" s="154"/>
      <c r="X41" s="104"/>
      <c r="Y41" s="105"/>
      <c r="Z41" s="104"/>
      <c r="AA41" s="104"/>
      <c r="AB41" s="104"/>
      <c r="AC41" s="104"/>
      <c r="AD41" s="154"/>
      <c r="AE41" s="104"/>
      <c r="AF41" s="105"/>
      <c r="AG41" s="106"/>
    </row>
    <row r="42" spans="1:33" ht="39.75" customHeight="1" x14ac:dyDescent="0.4">
      <c r="A42" s="171"/>
      <c r="B42" s="1" t="s">
        <v>143</v>
      </c>
      <c r="C42" s="189"/>
      <c r="D42" s="189"/>
      <c r="E42" s="152"/>
      <c r="F42" s="153"/>
      <c r="G42" s="153"/>
      <c r="H42" s="153"/>
      <c r="I42" s="154"/>
      <c r="J42" s="153"/>
      <c r="K42" s="105"/>
      <c r="L42" s="153"/>
      <c r="M42" s="153"/>
      <c r="N42" s="153"/>
      <c r="O42" s="153"/>
      <c r="P42" s="154"/>
      <c r="Q42" s="153"/>
      <c r="R42" s="105"/>
      <c r="S42" s="153"/>
      <c r="T42" s="153"/>
      <c r="U42" s="153"/>
      <c r="V42" s="153"/>
      <c r="W42" s="154"/>
      <c r="X42" s="153"/>
      <c r="Y42" s="105"/>
      <c r="Z42" s="153"/>
      <c r="AA42" s="153"/>
      <c r="AB42" s="153"/>
      <c r="AC42" s="153"/>
      <c r="AD42" s="154"/>
      <c r="AE42" s="153"/>
      <c r="AF42" s="105"/>
      <c r="AG42" s="106"/>
    </row>
    <row r="43" spans="1:33" ht="13.5" customHeight="1" thickBot="1" x14ac:dyDescent="0.45">
      <c r="A43" s="183"/>
      <c r="B43" s="1"/>
      <c r="C43" s="144"/>
      <c r="D43" s="145"/>
      <c r="E43" s="146"/>
      <c r="F43" s="104"/>
      <c r="G43" s="104"/>
      <c r="H43" s="104"/>
      <c r="I43" s="105"/>
      <c r="J43" s="105"/>
      <c r="K43" s="105"/>
      <c r="L43" s="104"/>
      <c r="M43" s="104"/>
      <c r="N43" s="104"/>
      <c r="O43" s="104"/>
      <c r="P43" s="105"/>
      <c r="Q43" s="105"/>
      <c r="R43" s="105"/>
      <c r="S43" s="104"/>
      <c r="T43" s="104"/>
      <c r="U43" s="104"/>
      <c r="V43" s="104"/>
      <c r="W43" s="105"/>
      <c r="X43" s="105"/>
      <c r="Y43" s="105"/>
      <c r="Z43" s="104"/>
      <c r="AA43" s="104"/>
      <c r="AB43" s="104"/>
      <c r="AC43" s="104"/>
      <c r="AD43" s="105"/>
      <c r="AE43" s="105"/>
      <c r="AF43" s="105"/>
      <c r="AG43" s="106"/>
    </row>
    <row r="44" spans="1:33" ht="18" thickTop="1" x14ac:dyDescent="0.3">
      <c r="A44" s="184"/>
      <c r="B44" s="29"/>
      <c r="C44" s="84"/>
      <c r="D44" s="147"/>
      <c r="E44" s="148"/>
      <c r="F44" s="28"/>
      <c r="G44" s="28"/>
      <c r="H44" s="28"/>
      <c r="I44" s="73"/>
      <c r="J44" s="73"/>
      <c r="K44" s="74"/>
      <c r="L44" s="29"/>
      <c r="M44" s="123"/>
      <c r="N44" s="123"/>
      <c r="O44" s="123"/>
      <c r="P44" s="62"/>
      <c r="Q44" s="62"/>
      <c r="R44" s="62"/>
      <c r="S44" s="15"/>
      <c r="T44" s="9"/>
      <c r="U44" s="9"/>
      <c r="V44" s="9"/>
      <c r="W44" s="62"/>
      <c r="X44" s="62"/>
      <c r="Y44" s="62"/>
      <c r="Z44" s="15"/>
      <c r="AA44" s="9"/>
      <c r="AB44" s="9"/>
      <c r="AC44" s="9"/>
      <c r="AD44" s="62"/>
      <c r="AE44" s="62"/>
      <c r="AF44" s="62"/>
      <c r="AG44" s="63"/>
    </row>
    <row r="45" spans="1:33" x14ac:dyDescent="0.25">
      <c r="A45" s="180"/>
      <c r="B45" s="212"/>
      <c r="C45" s="85"/>
      <c r="D45" s="137"/>
      <c r="E45" s="259"/>
      <c r="F45" s="237"/>
      <c r="G45" s="237"/>
      <c r="H45" s="237"/>
      <c r="I45" s="255"/>
      <c r="J45" s="255"/>
      <c r="K45" s="67"/>
      <c r="L45" s="16"/>
      <c r="M45" s="237"/>
      <c r="N45" s="237"/>
      <c r="O45" s="237"/>
      <c r="P45" s="255"/>
      <c r="Q45" s="255"/>
      <c r="R45" s="255"/>
      <c r="S45" s="16"/>
      <c r="T45" s="237"/>
      <c r="U45" s="237"/>
      <c r="V45" s="237"/>
      <c r="W45" s="255"/>
      <c r="X45" s="255"/>
      <c r="Y45" s="255"/>
      <c r="Z45" s="16"/>
      <c r="AA45" s="237"/>
      <c r="AB45" s="237"/>
      <c r="AC45" s="237"/>
      <c r="AD45" s="255"/>
      <c r="AE45" s="255"/>
      <c r="AF45" s="255"/>
      <c r="AG45" s="64"/>
    </row>
    <row r="46" spans="1:33" x14ac:dyDescent="0.25">
      <c r="A46" s="181" t="s">
        <v>20</v>
      </c>
      <c r="B46" s="210" t="s">
        <v>17</v>
      </c>
      <c r="C46" s="86" t="s">
        <v>23</v>
      </c>
      <c r="D46" s="138" t="s">
        <v>22</v>
      </c>
      <c r="E46" s="139"/>
      <c r="F46" s="19"/>
      <c r="G46" s="19"/>
      <c r="H46" s="19"/>
      <c r="I46" s="65"/>
      <c r="J46" s="65"/>
      <c r="K46" s="68"/>
      <c r="L46" s="20"/>
      <c r="M46" s="19"/>
      <c r="N46" s="19"/>
      <c r="O46" s="19"/>
      <c r="P46" s="65"/>
      <c r="Q46" s="65"/>
      <c r="R46" s="65"/>
      <c r="S46" s="20"/>
      <c r="T46" s="19"/>
      <c r="U46" s="19"/>
      <c r="V46" s="19"/>
      <c r="W46" s="65"/>
      <c r="X46" s="65"/>
      <c r="Y46" s="65"/>
      <c r="Z46" s="20"/>
      <c r="AA46" s="19"/>
      <c r="AB46" s="19"/>
      <c r="AC46" s="19"/>
      <c r="AD46" s="65"/>
      <c r="AE46" s="65"/>
      <c r="AF46" s="65"/>
      <c r="AG46" s="64"/>
    </row>
    <row r="47" spans="1:33" x14ac:dyDescent="0.25">
      <c r="A47" s="181"/>
      <c r="B47" s="213"/>
      <c r="C47" s="87"/>
      <c r="D47" s="138"/>
      <c r="E47" s="140" t="s">
        <v>24</v>
      </c>
      <c r="F47" s="110" t="s">
        <v>30</v>
      </c>
      <c r="G47" s="110" t="s">
        <v>31</v>
      </c>
      <c r="H47" s="110" t="s">
        <v>32</v>
      </c>
      <c r="I47" s="69" t="s">
        <v>25</v>
      </c>
      <c r="J47" s="83" t="s">
        <v>29</v>
      </c>
      <c r="K47" s="70" t="s">
        <v>21</v>
      </c>
      <c r="L47" s="33" t="s">
        <v>24</v>
      </c>
      <c r="M47" s="110" t="s">
        <v>30</v>
      </c>
      <c r="N47" s="110" t="s">
        <v>31</v>
      </c>
      <c r="O47" s="110" t="s">
        <v>32</v>
      </c>
      <c r="P47" s="69" t="s">
        <v>25</v>
      </c>
      <c r="Q47" s="83" t="s">
        <v>29</v>
      </c>
      <c r="R47" s="72" t="s">
        <v>21</v>
      </c>
      <c r="S47" s="34" t="s">
        <v>24</v>
      </c>
      <c r="T47" s="110" t="s">
        <v>30</v>
      </c>
      <c r="U47" s="110" t="s">
        <v>31</v>
      </c>
      <c r="V47" s="110" t="s">
        <v>32</v>
      </c>
      <c r="W47" s="69" t="s">
        <v>25</v>
      </c>
      <c r="X47" s="83" t="s">
        <v>29</v>
      </c>
      <c r="Y47" s="70" t="s">
        <v>21</v>
      </c>
      <c r="Z47" s="33" t="s">
        <v>24</v>
      </c>
      <c r="AA47" s="110" t="s">
        <v>30</v>
      </c>
      <c r="AB47" s="110" t="s">
        <v>31</v>
      </c>
      <c r="AC47" s="110" t="s">
        <v>32</v>
      </c>
      <c r="AD47" s="69" t="s">
        <v>25</v>
      </c>
      <c r="AE47" s="83" t="s">
        <v>29</v>
      </c>
      <c r="AF47" s="72" t="s">
        <v>21</v>
      </c>
      <c r="AG47" s="71" t="s">
        <v>1</v>
      </c>
    </row>
    <row r="48" spans="1:33" ht="14.4" x14ac:dyDescent="0.3">
      <c r="A48" s="96" t="s">
        <v>2</v>
      </c>
      <c r="B48" s="186" t="s">
        <v>41</v>
      </c>
      <c r="C48" s="186">
        <v>2013</v>
      </c>
      <c r="D48" s="186" t="s">
        <v>157</v>
      </c>
      <c r="E48" s="122">
        <v>1.6</v>
      </c>
      <c r="F48" s="122">
        <v>0.8</v>
      </c>
      <c r="G48" s="122">
        <v>1</v>
      </c>
      <c r="H48" s="122">
        <v>0.9</v>
      </c>
      <c r="I48" s="32">
        <f>INT((10-AVERAGE(F48:H48))*1000)/1000</f>
        <v>9.1</v>
      </c>
      <c r="J48" s="93"/>
      <c r="K48" s="4">
        <f>E48+I48-J48</f>
        <v>10.7</v>
      </c>
      <c r="L48" s="7">
        <v>2.7</v>
      </c>
      <c r="M48" s="7">
        <v>2</v>
      </c>
      <c r="N48" s="7">
        <v>2</v>
      </c>
      <c r="O48" s="7">
        <v>2.2000000000000002</v>
      </c>
      <c r="P48" s="32">
        <f>INT((10-AVERAGE(M48:O48))*1000)/1000</f>
        <v>7.9329999999999998</v>
      </c>
      <c r="Q48" s="93"/>
      <c r="R48" s="4">
        <f>L48+P48-Q48</f>
        <v>10.632999999999999</v>
      </c>
      <c r="S48" s="99">
        <v>3.3</v>
      </c>
      <c r="T48" s="113">
        <v>1.8</v>
      </c>
      <c r="U48" s="113">
        <v>1.7</v>
      </c>
      <c r="V48" s="100">
        <v>1.5</v>
      </c>
      <c r="W48" s="32">
        <f>INT((10-AVERAGE(T48:V48))*1000)/1000</f>
        <v>8.3330000000000002</v>
      </c>
      <c r="X48" s="107"/>
      <c r="Y48" s="4">
        <f>S48+W48-X48</f>
        <v>11.632999999999999</v>
      </c>
      <c r="Z48" s="100">
        <v>3.2</v>
      </c>
      <c r="AA48" s="113">
        <v>1.5</v>
      </c>
      <c r="AB48" s="113">
        <v>1.6</v>
      </c>
      <c r="AC48" s="100">
        <v>1.4</v>
      </c>
      <c r="AD48" s="32">
        <f>INT((10-AVERAGE(AA48:AC48))*1000)/1000</f>
        <v>8.5</v>
      </c>
      <c r="AE48" s="93"/>
      <c r="AF48" s="4">
        <f>Z48+AD48-AE48</f>
        <v>11.7</v>
      </c>
      <c r="AG48" s="8">
        <f>K48+R48+Y48+AF48</f>
        <v>44.665999999999997</v>
      </c>
    </row>
    <row r="49" spans="1:33" ht="14.4" x14ac:dyDescent="0.3">
      <c r="A49" s="96" t="s">
        <v>3</v>
      </c>
      <c r="B49" s="186" t="s">
        <v>145</v>
      </c>
      <c r="C49" s="186">
        <v>2013</v>
      </c>
      <c r="D49" s="186" t="s">
        <v>34</v>
      </c>
      <c r="E49" s="122">
        <v>1.6</v>
      </c>
      <c r="F49" s="122">
        <v>0.6</v>
      </c>
      <c r="G49" s="122">
        <v>0.9</v>
      </c>
      <c r="H49" s="122">
        <v>0.6</v>
      </c>
      <c r="I49" s="32">
        <f>INT((10-AVERAGE(F49:H49))*1000)/1000</f>
        <v>9.3000000000000007</v>
      </c>
      <c r="J49" s="93"/>
      <c r="K49" s="4">
        <f>E49+I49-J49</f>
        <v>10.9</v>
      </c>
      <c r="L49" s="7">
        <v>2.8</v>
      </c>
      <c r="M49" s="7">
        <v>2</v>
      </c>
      <c r="N49" s="7">
        <v>2.2000000000000002</v>
      </c>
      <c r="O49" s="7">
        <v>2.1</v>
      </c>
      <c r="P49" s="32">
        <f>INT((10-AVERAGE(M49:O49))*1000)/1000</f>
        <v>7.9</v>
      </c>
      <c r="Q49" s="93"/>
      <c r="R49" s="5">
        <f>L49+P49-Q49</f>
        <v>10.7</v>
      </c>
      <c r="S49" s="99">
        <v>3.4</v>
      </c>
      <c r="T49" s="113">
        <v>1.8</v>
      </c>
      <c r="U49" s="113">
        <v>2</v>
      </c>
      <c r="V49" s="100">
        <v>2.4</v>
      </c>
      <c r="W49" s="32">
        <f>INT((10-AVERAGE(T49:V49))*1000)/1000</f>
        <v>7.9329999999999998</v>
      </c>
      <c r="X49" s="107"/>
      <c r="Y49" s="4">
        <f>S49+W49-X49</f>
        <v>11.333</v>
      </c>
      <c r="Z49" s="100">
        <v>3.1</v>
      </c>
      <c r="AA49" s="113">
        <v>2.9</v>
      </c>
      <c r="AB49" s="113">
        <v>2.9</v>
      </c>
      <c r="AC49" s="100">
        <v>3</v>
      </c>
      <c r="AD49" s="32">
        <f>INT((10-AVERAGE(AA49:AC49))*1000)/1000</f>
        <v>7.0659999999999998</v>
      </c>
      <c r="AE49" s="93"/>
      <c r="AF49" s="5">
        <f>Z49+AD49-AE49</f>
        <v>10.166</v>
      </c>
      <c r="AG49" s="8">
        <f>K49+R49+Y49+AF49</f>
        <v>43.099000000000004</v>
      </c>
    </row>
    <row r="50" spans="1:33" ht="14.4" x14ac:dyDescent="0.3">
      <c r="A50" s="96" t="s">
        <v>4</v>
      </c>
      <c r="B50" s="186" t="s">
        <v>95</v>
      </c>
      <c r="C50" s="186">
        <v>2013</v>
      </c>
      <c r="D50" s="186" t="s">
        <v>81</v>
      </c>
      <c r="E50" s="122">
        <v>1.6</v>
      </c>
      <c r="F50" s="7">
        <v>1</v>
      </c>
      <c r="G50" s="7">
        <v>0.5</v>
      </c>
      <c r="H50" s="7">
        <v>0.6</v>
      </c>
      <c r="I50" s="32">
        <f>INT((10-AVERAGE(F50:H50))*1000)/1000</f>
        <v>9.3000000000000007</v>
      </c>
      <c r="J50" s="93"/>
      <c r="K50" s="4">
        <f>E50+I50-J50</f>
        <v>10.9</v>
      </c>
      <c r="L50" s="7">
        <v>2.1</v>
      </c>
      <c r="M50" s="7">
        <v>1.9</v>
      </c>
      <c r="N50" s="7">
        <v>1.6</v>
      </c>
      <c r="O50" s="7">
        <v>2</v>
      </c>
      <c r="P50" s="32">
        <f>INT((10-AVERAGE(M50:O50))*1000)/1000</f>
        <v>8.1660000000000004</v>
      </c>
      <c r="Q50" s="93"/>
      <c r="R50" s="5">
        <f>L50+P50-Q50</f>
        <v>10.266</v>
      </c>
      <c r="S50" s="99">
        <v>2.2000000000000002</v>
      </c>
      <c r="T50" s="113">
        <v>1.2</v>
      </c>
      <c r="U50" s="113">
        <v>1.9</v>
      </c>
      <c r="V50" s="100">
        <v>1</v>
      </c>
      <c r="W50" s="32">
        <f>INT((10-AVERAGE(T50:V50))*1000)/1000</f>
        <v>8.6329999999999991</v>
      </c>
      <c r="X50" s="107"/>
      <c r="Y50" s="4">
        <f>S50+W50-X50</f>
        <v>10.832999999999998</v>
      </c>
      <c r="Z50" s="100">
        <v>2.8</v>
      </c>
      <c r="AA50" s="113">
        <v>2.1</v>
      </c>
      <c r="AB50" s="113">
        <v>2.7</v>
      </c>
      <c r="AC50" s="100">
        <v>1.9</v>
      </c>
      <c r="AD50" s="32">
        <f>INT((10-AVERAGE(AA50:AC50))*1000)/1000</f>
        <v>7.766</v>
      </c>
      <c r="AE50" s="93"/>
      <c r="AF50" s="5">
        <f>Z50+AD50-AE50</f>
        <v>10.565999999999999</v>
      </c>
      <c r="AG50" s="8">
        <f>K50+R50+Y50+AF50</f>
        <v>42.564999999999998</v>
      </c>
    </row>
    <row r="51" spans="1:33" ht="15" thickBot="1" x14ac:dyDescent="0.35">
      <c r="A51" s="243" t="s">
        <v>5</v>
      </c>
      <c r="B51" s="232" t="s">
        <v>144</v>
      </c>
      <c r="C51" s="232">
        <v>2013</v>
      </c>
      <c r="D51" s="232" t="s">
        <v>156</v>
      </c>
      <c r="E51" s="264">
        <v>1.6</v>
      </c>
      <c r="F51" s="264">
        <v>0.8</v>
      </c>
      <c r="G51" s="264">
        <v>0.5</v>
      </c>
      <c r="H51" s="264">
        <v>0.6</v>
      </c>
      <c r="I51" s="229">
        <f>INT((10-AVERAGE(F51:H51))*1000)/1000</f>
        <v>9.3659999999999997</v>
      </c>
      <c r="J51" s="258"/>
      <c r="K51" s="230">
        <f>E51+I51-J51</f>
        <v>10.965999999999999</v>
      </c>
      <c r="L51" s="227">
        <v>2.1</v>
      </c>
      <c r="M51" s="227">
        <v>2.5</v>
      </c>
      <c r="N51" s="227">
        <v>2.2000000000000002</v>
      </c>
      <c r="O51" s="227">
        <v>2.52</v>
      </c>
      <c r="P51" s="229">
        <f>INT((10-AVERAGE(M51:O51))*1000)/1000</f>
        <v>7.593</v>
      </c>
      <c r="Q51" s="258"/>
      <c r="R51" s="240">
        <f>L51+P51-Q51</f>
        <v>9.6929999999999996</v>
      </c>
      <c r="S51" s="260">
        <v>2.8</v>
      </c>
      <c r="T51" s="234">
        <v>3.8</v>
      </c>
      <c r="U51" s="234">
        <v>3.6</v>
      </c>
      <c r="V51" s="261">
        <v>4</v>
      </c>
      <c r="W51" s="229">
        <f>INT((10-AVERAGE(T51:V51))*1000)/1000</f>
        <v>6.2</v>
      </c>
      <c r="X51" s="265"/>
      <c r="Y51" s="230">
        <f>S51+W51-X51</f>
        <v>9</v>
      </c>
      <c r="Z51" s="261">
        <v>2.9</v>
      </c>
      <c r="AA51" s="234">
        <v>3.2</v>
      </c>
      <c r="AB51" s="234">
        <v>2.6</v>
      </c>
      <c r="AC51" s="261">
        <v>2.9</v>
      </c>
      <c r="AD51" s="229">
        <f>INT((10-AVERAGE(AA51:AC51))*1000)/1000</f>
        <v>7.1</v>
      </c>
      <c r="AE51" s="258"/>
      <c r="AF51" s="240">
        <f>Z51+AD51-AE51</f>
        <v>10</v>
      </c>
      <c r="AG51" s="242">
        <f>K51+R51+Y51+AF51</f>
        <v>39.658999999999999</v>
      </c>
    </row>
    <row r="52" spans="1:33" ht="14.4" thickTop="1" thickBot="1" x14ac:dyDescent="0.3">
      <c r="A52" s="132"/>
      <c r="C52" s="132"/>
      <c r="D52" s="132"/>
      <c r="E52" s="132"/>
    </row>
    <row r="53" spans="1:33" ht="18" thickTop="1" x14ac:dyDescent="0.3">
      <c r="A53" s="184"/>
      <c r="B53" s="29"/>
      <c r="C53" s="84"/>
      <c r="D53" s="147"/>
      <c r="E53" s="148"/>
      <c r="F53" s="28"/>
      <c r="G53" s="28"/>
      <c r="H53" s="28"/>
      <c r="I53" s="73"/>
      <c r="J53" s="73"/>
      <c r="K53" s="74"/>
      <c r="L53" s="29"/>
      <c r="M53" s="123"/>
      <c r="N53" s="123"/>
      <c r="O53" s="123"/>
      <c r="P53" s="62"/>
      <c r="Q53" s="62"/>
      <c r="R53" s="62"/>
      <c r="S53" s="15"/>
      <c r="T53" s="9"/>
      <c r="U53" s="9"/>
      <c r="V53" s="9"/>
      <c r="W53" s="62"/>
      <c r="X53" s="62"/>
      <c r="Y53" s="62"/>
      <c r="Z53" s="15"/>
      <c r="AA53" s="9"/>
      <c r="AB53" s="9"/>
      <c r="AC53" s="9"/>
      <c r="AD53" s="62"/>
      <c r="AE53" s="62"/>
      <c r="AF53" s="62"/>
      <c r="AG53" s="63"/>
    </row>
    <row r="54" spans="1:33" x14ac:dyDescent="0.25">
      <c r="A54" s="180"/>
      <c r="B54" s="212"/>
      <c r="C54" s="85"/>
      <c r="D54" s="137"/>
      <c r="E54" s="259"/>
      <c r="F54" s="237"/>
      <c r="G54" s="237"/>
      <c r="H54" s="237"/>
      <c r="I54" s="255"/>
      <c r="J54" s="255"/>
      <c r="K54" s="67"/>
      <c r="L54" s="16"/>
      <c r="M54" s="237"/>
      <c r="N54" s="237"/>
      <c r="O54" s="237"/>
      <c r="P54" s="255"/>
      <c r="Q54" s="255"/>
      <c r="R54" s="255"/>
      <c r="S54" s="16"/>
      <c r="T54" s="237"/>
      <c r="U54" s="237"/>
      <c r="V54" s="237"/>
      <c r="W54" s="255"/>
      <c r="X54" s="255"/>
      <c r="Y54" s="255"/>
      <c r="Z54" s="16"/>
      <c r="AA54" s="237"/>
      <c r="AB54" s="237"/>
      <c r="AC54" s="237"/>
      <c r="AD54" s="255"/>
      <c r="AE54" s="255"/>
      <c r="AF54" s="255"/>
      <c r="AG54" s="64"/>
    </row>
    <row r="55" spans="1:33" x14ac:dyDescent="0.25">
      <c r="A55" s="181" t="s">
        <v>20</v>
      </c>
      <c r="B55" s="210" t="s">
        <v>17</v>
      </c>
      <c r="C55" s="86" t="s">
        <v>23</v>
      </c>
      <c r="D55" s="138" t="s">
        <v>22</v>
      </c>
      <c r="E55" s="139"/>
      <c r="F55" s="19"/>
      <c r="G55" s="19"/>
      <c r="H55" s="19"/>
      <c r="I55" s="65"/>
      <c r="J55" s="65"/>
      <c r="K55" s="68"/>
      <c r="L55" s="20"/>
      <c r="M55" s="19"/>
      <c r="N55" s="19"/>
      <c r="O55" s="19"/>
      <c r="P55" s="65"/>
      <c r="Q55" s="65"/>
      <c r="R55" s="65"/>
      <c r="S55" s="20"/>
      <c r="T55" s="19"/>
      <c r="U55" s="19"/>
      <c r="V55" s="19"/>
      <c r="W55" s="65"/>
      <c r="X55" s="65"/>
      <c r="Y55" s="65"/>
      <c r="Z55" s="20"/>
      <c r="AA55" s="19"/>
      <c r="AB55" s="19"/>
      <c r="AC55" s="19"/>
      <c r="AD55" s="65"/>
      <c r="AE55" s="65"/>
      <c r="AF55" s="65"/>
      <c r="AG55" s="64"/>
    </row>
    <row r="56" spans="1:33" x14ac:dyDescent="0.25">
      <c r="A56" s="181"/>
      <c r="B56" s="213"/>
      <c r="C56" s="87"/>
      <c r="D56" s="138"/>
      <c r="E56" s="149" t="s">
        <v>24</v>
      </c>
      <c r="F56" s="125" t="s">
        <v>30</v>
      </c>
      <c r="G56" s="125" t="s">
        <v>31</v>
      </c>
      <c r="H56" s="125" t="s">
        <v>32</v>
      </c>
      <c r="I56" s="126" t="s">
        <v>25</v>
      </c>
      <c r="J56" s="127" t="s">
        <v>29</v>
      </c>
      <c r="K56" s="128" t="s">
        <v>21</v>
      </c>
      <c r="L56" s="124" t="s">
        <v>24</v>
      </c>
      <c r="M56" s="125" t="s">
        <v>30</v>
      </c>
      <c r="N56" s="125" t="s">
        <v>31</v>
      </c>
      <c r="O56" s="125" t="s">
        <v>32</v>
      </c>
      <c r="P56" s="126" t="s">
        <v>25</v>
      </c>
      <c r="Q56" s="127" t="s">
        <v>29</v>
      </c>
      <c r="R56" s="129" t="s">
        <v>21</v>
      </c>
      <c r="S56" s="130" t="s">
        <v>24</v>
      </c>
      <c r="T56" s="125" t="s">
        <v>30</v>
      </c>
      <c r="U56" s="125" t="s">
        <v>31</v>
      </c>
      <c r="V56" s="125" t="s">
        <v>32</v>
      </c>
      <c r="W56" s="126" t="s">
        <v>25</v>
      </c>
      <c r="X56" s="127" t="s">
        <v>29</v>
      </c>
      <c r="Y56" s="128" t="s">
        <v>21</v>
      </c>
      <c r="Z56" s="124" t="s">
        <v>24</v>
      </c>
      <c r="AA56" s="125" t="s">
        <v>30</v>
      </c>
      <c r="AB56" s="125" t="s">
        <v>31</v>
      </c>
      <c r="AC56" s="125" t="s">
        <v>32</v>
      </c>
      <c r="AD56" s="126" t="s">
        <v>25</v>
      </c>
      <c r="AE56" s="127" t="s">
        <v>29</v>
      </c>
      <c r="AF56" s="129" t="s">
        <v>21</v>
      </c>
      <c r="AG56" s="131" t="s">
        <v>1</v>
      </c>
    </row>
    <row r="57" spans="1:33" ht="14.4" x14ac:dyDescent="0.3">
      <c r="A57" s="96" t="s">
        <v>2</v>
      </c>
      <c r="B57" s="186" t="s">
        <v>39</v>
      </c>
      <c r="C57" s="186">
        <v>2011</v>
      </c>
      <c r="D57" s="186" t="s">
        <v>157</v>
      </c>
      <c r="E57" s="122">
        <v>2.6</v>
      </c>
      <c r="F57" s="122">
        <v>1.8</v>
      </c>
      <c r="G57" s="122">
        <v>1.5</v>
      </c>
      <c r="H57" s="122">
        <v>1.5</v>
      </c>
      <c r="I57" s="32">
        <f>INT((10-AVERAGE(F57:H57))*1000)/1000</f>
        <v>8.4</v>
      </c>
      <c r="J57" s="113"/>
      <c r="K57" s="5">
        <f>E57+I57-J57</f>
        <v>11</v>
      </c>
      <c r="L57" s="6">
        <v>2.2000000000000002</v>
      </c>
      <c r="M57" s="7">
        <v>2.2999999999999998</v>
      </c>
      <c r="N57" s="7">
        <v>1.8</v>
      </c>
      <c r="O57" s="7">
        <v>2.2999999999999998</v>
      </c>
      <c r="P57" s="32">
        <f>INT((10-AVERAGE(M57:O57))*1000)/1000</f>
        <v>7.8659999999999997</v>
      </c>
      <c r="Q57" s="113"/>
      <c r="R57" s="4">
        <f>L57+P57-Q57</f>
        <v>10.065999999999999</v>
      </c>
      <c r="S57" s="7">
        <v>3.7</v>
      </c>
      <c r="T57" s="7">
        <v>2.4</v>
      </c>
      <c r="U57" s="7">
        <v>1.8</v>
      </c>
      <c r="V57" s="7">
        <v>1.7</v>
      </c>
      <c r="W57" s="32">
        <f>INT((10-AVERAGE(T57:V57))*1000)/1000</f>
        <v>8.0329999999999995</v>
      </c>
      <c r="X57" s="208"/>
      <c r="Y57" s="5">
        <f>S57+W57-X57</f>
        <v>11.733000000000001</v>
      </c>
      <c r="Z57" s="6">
        <v>3.5</v>
      </c>
      <c r="AA57" s="7">
        <v>1.6</v>
      </c>
      <c r="AB57" s="7">
        <v>1.8</v>
      </c>
      <c r="AC57" s="7">
        <v>1.5</v>
      </c>
      <c r="AD57" s="32">
        <f>INT((10-AVERAGE(AA57:AC57))*1000)/1000</f>
        <v>8.3659999999999997</v>
      </c>
      <c r="AE57" s="113"/>
      <c r="AF57" s="4">
        <f>Z57+AD57-AE57</f>
        <v>11.866</v>
      </c>
      <c r="AG57" s="31">
        <f>K57+R57+Y57+AF57</f>
        <v>44.664999999999999</v>
      </c>
    </row>
    <row r="58" spans="1:33" ht="14.4" x14ac:dyDescent="0.3">
      <c r="A58" s="96" t="s">
        <v>3</v>
      </c>
      <c r="B58" s="186" t="s">
        <v>148</v>
      </c>
      <c r="C58" s="186">
        <v>2012</v>
      </c>
      <c r="D58" s="186" t="s">
        <v>71</v>
      </c>
      <c r="E58" s="122">
        <v>2.4</v>
      </c>
      <c r="F58" s="122">
        <v>1.7</v>
      </c>
      <c r="G58" s="122">
        <v>1.5</v>
      </c>
      <c r="H58" s="122">
        <v>1.5</v>
      </c>
      <c r="I58" s="32">
        <f>INT((10-AVERAGE(F58:H58))*1000)/1000</f>
        <v>8.4329999999999998</v>
      </c>
      <c r="J58" s="113"/>
      <c r="K58" s="5">
        <f>E58+I58-J58</f>
        <v>10.833</v>
      </c>
      <c r="L58" s="6">
        <v>2</v>
      </c>
      <c r="M58" s="7">
        <v>2.6</v>
      </c>
      <c r="N58" s="7">
        <v>2.6</v>
      </c>
      <c r="O58" s="7">
        <v>2.4</v>
      </c>
      <c r="P58" s="32">
        <f>INT((10-AVERAGE(M58:O58))*1000)/1000</f>
        <v>7.4660000000000002</v>
      </c>
      <c r="Q58" s="113"/>
      <c r="R58" s="4">
        <f>L58+P58-Q58</f>
        <v>9.4660000000000011</v>
      </c>
      <c r="S58" s="7">
        <v>3</v>
      </c>
      <c r="T58" s="7">
        <v>3.4</v>
      </c>
      <c r="U58" s="7">
        <v>3.1</v>
      </c>
      <c r="V58" s="7">
        <v>3.5</v>
      </c>
      <c r="W58" s="32">
        <f>INT((10-AVERAGE(T58:V58))*1000)/1000</f>
        <v>6.6660000000000004</v>
      </c>
      <c r="X58" s="208"/>
      <c r="Y58" s="5">
        <f>S58+W58-X58</f>
        <v>9.6660000000000004</v>
      </c>
      <c r="Z58" s="6">
        <v>2.8</v>
      </c>
      <c r="AA58" s="7">
        <v>1.4</v>
      </c>
      <c r="AB58" s="7">
        <v>1.8</v>
      </c>
      <c r="AC58" s="7">
        <v>1.3</v>
      </c>
      <c r="AD58" s="32">
        <f>INT((10-AVERAGE(AA58:AC58))*1000)/1000</f>
        <v>8.5</v>
      </c>
      <c r="AE58" s="113"/>
      <c r="AF58" s="4">
        <f>Z58+AD58-AE58</f>
        <v>11.3</v>
      </c>
      <c r="AG58" s="31">
        <f>K58+R58+Y58+AF58</f>
        <v>41.265000000000001</v>
      </c>
    </row>
    <row r="59" spans="1:33" ht="14.4" x14ac:dyDescent="0.3">
      <c r="A59" s="96" t="s">
        <v>4</v>
      </c>
      <c r="B59" s="186" t="s">
        <v>40</v>
      </c>
      <c r="C59" s="186">
        <v>2012</v>
      </c>
      <c r="D59" s="186" t="s">
        <v>157</v>
      </c>
      <c r="E59" s="122">
        <v>1.6</v>
      </c>
      <c r="F59" s="122">
        <v>1.6</v>
      </c>
      <c r="G59" s="122">
        <v>1.3</v>
      </c>
      <c r="H59" s="122">
        <v>1.1000000000000001</v>
      </c>
      <c r="I59" s="32">
        <f>INT((10-AVERAGE(F59:H59))*1000)/1000</f>
        <v>8.6660000000000004</v>
      </c>
      <c r="J59" s="113"/>
      <c r="K59" s="5">
        <f>E59+I59-J59</f>
        <v>10.266</v>
      </c>
      <c r="L59" s="6">
        <v>2.1</v>
      </c>
      <c r="M59" s="7">
        <v>2.5</v>
      </c>
      <c r="N59" s="7">
        <v>3</v>
      </c>
      <c r="O59" s="7">
        <v>2.8</v>
      </c>
      <c r="P59" s="32">
        <f>INT((10-AVERAGE(M59:O59))*1000)/1000</f>
        <v>7.2329999999999997</v>
      </c>
      <c r="Q59" s="113"/>
      <c r="R59" s="4">
        <f>L59+P59-Q59</f>
        <v>9.3330000000000002</v>
      </c>
      <c r="S59" s="7">
        <v>2.7</v>
      </c>
      <c r="T59" s="7">
        <v>2.5</v>
      </c>
      <c r="U59" s="7">
        <v>2.5</v>
      </c>
      <c r="V59" s="7">
        <v>2.6</v>
      </c>
      <c r="W59" s="32">
        <f>INT((10-AVERAGE(T59:V59))*1000)/1000</f>
        <v>7.4660000000000002</v>
      </c>
      <c r="X59" s="208"/>
      <c r="Y59" s="5">
        <f>S59+W59-X59</f>
        <v>10.166</v>
      </c>
      <c r="Z59" s="6">
        <v>3</v>
      </c>
      <c r="AA59" s="7">
        <v>1.8</v>
      </c>
      <c r="AB59" s="7">
        <v>2</v>
      </c>
      <c r="AC59" s="7">
        <v>1.9</v>
      </c>
      <c r="AD59" s="32">
        <f>INT((10-AVERAGE(AA59:AC59))*1000)/1000</f>
        <v>8.1</v>
      </c>
      <c r="AE59" s="113"/>
      <c r="AF59" s="4">
        <f>Z59+AD59-AE59</f>
        <v>11.1</v>
      </c>
      <c r="AG59" s="31">
        <f>K59+R59+Y59+AF59</f>
        <v>40.865000000000002</v>
      </c>
    </row>
    <row r="60" spans="1:33" ht="14.4" x14ac:dyDescent="0.3">
      <c r="A60" s="96" t="s">
        <v>5</v>
      </c>
      <c r="B60" s="186" t="s">
        <v>146</v>
      </c>
      <c r="C60" s="186">
        <v>2012</v>
      </c>
      <c r="D60" s="186" t="s">
        <v>156</v>
      </c>
      <c r="E60" s="122">
        <v>1.6</v>
      </c>
      <c r="F60" s="122">
        <v>1.3</v>
      </c>
      <c r="G60" s="122">
        <v>1.5</v>
      </c>
      <c r="H60" s="122">
        <v>1.6</v>
      </c>
      <c r="I60" s="32">
        <f>INT((10-AVERAGE(F60:H60))*1000)/1000</f>
        <v>8.5329999999999995</v>
      </c>
      <c r="J60" s="113"/>
      <c r="K60" s="5">
        <f>E60+I60-J60</f>
        <v>10.132999999999999</v>
      </c>
      <c r="L60" s="6">
        <v>2.1</v>
      </c>
      <c r="M60" s="7">
        <v>3.2</v>
      </c>
      <c r="N60" s="7">
        <v>3</v>
      </c>
      <c r="O60" s="7">
        <v>2.7</v>
      </c>
      <c r="P60" s="32">
        <f>INT((10-AVERAGE(M60:O60))*1000)/1000</f>
        <v>7.0330000000000004</v>
      </c>
      <c r="Q60" s="113"/>
      <c r="R60" s="4">
        <f>L60+P60-Q60</f>
        <v>9.1330000000000009</v>
      </c>
      <c r="S60" s="7">
        <v>2.9</v>
      </c>
      <c r="T60" s="7">
        <v>2.9</v>
      </c>
      <c r="U60" s="7">
        <v>2.2000000000000002</v>
      </c>
      <c r="V60" s="7">
        <v>2.9</v>
      </c>
      <c r="W60" s="32">
        <f>INT((10-AVERAGE(T60:V60))*1000)/1000</f>
        <v>7.3330000000000002</v>
      </c>
      <c r="X60" s="208"/>
      <c r="Y60" s="5">
        <f>S60+W60-X60</f>
        <v>10.233000000000001</v>
      </c>
      <c r="Z60" s="6">
        <v>3.2</v>
      </c>
      <c r="AA60" s="7">
        <v>2.7</v>
      </c>
      <c r="AB60" s="7">
        <v>2.4</v>
      </c>
      <c r="AC60" s="7">
        <v>2.9</v>
      </c>
      <c r="AD60" s="32">
        <f>INT((10-AVERAGE(AA60:AC60))*1000)/1000</f>
        <v>7.3330000000000002</v>
      </c>
      <c r="AE60" s="113"/>
      <c r="AF60" s="4">
        <f>Z60+AD60-AE60</f>
        <v>10.533000000000001</v>
      </c>
      <c r="AG60" s="31">
        <f>K60+R60+Y60+AF60</f>
        <v>40.031999999999996</v>
      </c>
    </row>
    <row r="61" spans="1:33" ht="15" thickBot="1" x14ac:dyDescent="0.35">
      <c r="A61" s="243" t="s">
        <v>6</v>
      </c>
      <c r="B61" s="232" t="s">
        <v>147</v>
      </c>
      <c r="C61" s="232">
        <v>2012</v>
      </c>
      <c r="D61" s="232" t="s">
        <v>156</v>
      </c>
      <c r="E61" s="266">
        <v>1.6</v>
      </c>
      <c r="F61" s="266">
        <v>0.7</v>
      </c>
      <c r="G61" s="266">
        <v>0.4</v>
      </c>
      <c r="H61" s="266">
        <v>0.4</v>
      </c>
      <c r="I61" s="229">
        <f>INT((10-AVERAGE(F61:H61))*1000)/1000</f>
        <v>9.5</v>
      </c>
      <c r="J61" s="267"/>
      <c r="K61" s="268">
        <f>E61+I61-J61</f>
        <v>11.1</v>
      </c>
      <c r="L61" s="269">
        <v>2.1</v>
      </c>
      <c r="M61" s="270">
        <v>3.2</v>
      </c>
      <c r="N61" s="270">
        <v>2.6</v>
      </c>
      <c r="O61" s="270">
        <v>2.4</v>
      </c>
      <c r="P61" s="229">
        <f>INT((10-AVERAGE(M61:O61))*1000)/1000</f>
        <v>7.266</v>
      </c>
      <c r="Q61" s="267"/>
      <c r="R61" s="271">
        <f>L61+P61-Q61</f>
        <v>9.3659999999999997</v>
      </c>
      <c r="S61" s="270">
        <v>3</v>
      </c>
      <c r="T61" s="270">
        <v>4.5</v>
      </c>
      <c r="U61" s="270">
        <v>3.6</v>
      </c>
      <c r="V61" s="270">
        <v>4.9000000000000004</v>
      </c>
      <c r="W61" s="229">
        <f>INT((10-AVERAGE(T61:V61))*1000)/1000</f>
        <v>5.6660000000000004</v>
      </c>
      <c r="X61" s="267"/>
      <c r="Y61" s="268">
        <f>S61+W61-X61</f>
        <v>8.6660000000000004</v>
      </c>
      <c r="Z61" s="269">
        <v>3</v>
      </c>
      <c r="AA61" s="270">
        <v>2.9</v>
      </c>
      <c r="AB61" s="270">
        <v>2.5</v>
      </c>
      <c r="AC61" s="270">
        <v>2.2999999999999998</v>
      </c>
      <c r="AD61" s="229">
        <f>INT((10-AVERAGE(AA61:AC61))*1000)/1000</f>
        <v>7.4329999999999998</v>
      </c>
      <c r="AE61" s="267"/>
      <c r="AF61" s="271">
        <f>Z61+AD61-AE61</f>
        <v>10.433</v>
      </c>
      <c r="AG61" s="236">
        <f>K61+R61+Y61+AF61</f>
        <v>39.564999999999998</v>
      </c>
    </row>
    <row r="62" spans="1:33" ht="14.4" thickTop="1" thickBot="1" x14ac:dyDescent="0.3">
      <c r="A62" s="132"/>
      <c r="C62" s="132"/>
      <c r="D62" s="132"/>
      <c r="E62" s="132"/>
    </row>
    <row r="63" spans="1:33" ht="18" thickTop="1" x14ac:dyDescent="0.3">
      <c r="A63" s="184"/>
      <c r="B63" s="29"/>
      <c r="C63" s="84"/>
      <c r="D63" s="147"/>
      <c r="E63" s="148"/>
      <c r="F63" s="28"/>
      <c r="G63" s="28"/>
      <c r="H63" s="28"/>
      <c r="I63" s="73"/>
      <c r="J63" s="73"/>
      <c r="K63" s="74"/>
      <c r="L63" s="29"/>
      <c r="M63" s="123"/>
      <c r="N63" s="123"/>
      <c r="O63" s="123"/>
      <c r="P63" s="62"/>
      <c r="Q63" s="62"/>
      <c r="R63" s="62"/>
      <c r="S63" s="15"/>
      <c r="T63" s="9"/>
      <c r="U63" s="9"/>
      <c r="V63" s="9"/>
      <c r="W63" s="62"/>
      <c r="X63" s="62"/>
      <c r="Y63" s="62"/>
      <c r="Z63" s="15"/>
      <c r="AA63" s="9"/>
      <c r="AB63" s="9"/>
      <c r="AC63" s="9"/>
      <c r="AD63" s="62"/>
      <c r="AE63" s="62"/>
      <c r="AF63" s="62"/>
      <c r="AG63" s="63"/>
    </row>
    <row r="64" spans="1:33" x14ac:dyDescent="0.25">
      <c r="A64" s="180"/>
      <c r="B64" s="212"/>
      <c r="C64" s="85"/>
      <c r="D64" s="137"/>
      <c r="E64" s="259"/>
      <c r="F64" s="237"/>
      <c r="G64" s="237"/>
      <c r="H64" s="237"/>
      <c r="I64" s="255"/>
      <c r="J64" s="255"/>
      <c r="K64" s="67"/>
      <c r="L64" s="16"/>
      <c r="M64" s="237"/>
      <c r="N64" s="237"/>
      <c r="O64" s="237"/>
      <c r="P64" s="255"/>
      <c r="Q64" s="255"/>
      <c r="R64" s="255"/>
      <c r="S64" s="16"/>
      <c r="T64" s="237"/>
      <c r="U64" s="237"/>
      <c r="V64" s="237"/>
      <c r="W64" s="255"/>
      <c r="X64" s="255"/>
      <c r="Y64" s="255"/>
      <c r="Z64" s="16"/>
      <c r="AA64" s="237"/>
      <c r="AB64" s="237"/>
      <c r="AC64" s="237"/>
      <c r="AD64" s="255"/>
      <c r="AE64" s="255"/>
      <c r="AF64" s="255"/>
      <c r="AG64" s="64"/>
    </row>
    <row r="65" spans="1:33" x14ac:dyDescent="0.25">
      <c r="A65" s="181" t="s">
        <v>20</v>
      </c>
      <c r="B65" s="210" t="s">
        <v>17</v>
      </c>
      <c r="C65" s="86" t="s">
        <v>23</v>
      </c>
      <c r="D65" s="138" t="s">
        <v>22</v>
      </c>
      <c r="E65" s="139"/>
      <c r="F65" s="19"/>
      <c r="G65" s="19"/>
      <c r="H65" s="19"/>
      <c r="I65" s="65"/>
      <c r="J65" s="65"/>
      <c r="K65" s="68"/>
      <c r="L65" s="20"/>
      <c r="M65" s="19"/>
      <c r="N65" s="19"/>
      <c r="O65" s="19"/>
      <c r="P65" s="65"/>
      <c r="Q65" s="65"/>
      <c r="R65" s="65"/>
      <c r="S65" s="20"/>
      <c r="T65" s="19"/>
      <c r="U65" s="19"/>
      <c r="V65" s="19"/>
      <c r="W65" s="65"/>
      <c r="X65" s="65"/>
      <c r="Y65" s="65"/>
      <c r="Z65" s="20"/>
      <c r="AA65" s="19"/>
      <c r="AB65" s="19"/>
      <c r="AC65" s="19"/>
      <c r="AD65" s="65"/>
      <c r="AE65" s="65"/>
      <c r="AF65" s="65"/>
      <c r="AG65" s="64"/>
    </row>
    <row r="66" spans="1:33" x14ac:dyDescent="0.25">
      <c r="A66" s="181"/>
      <c r="B66" s="213"/>
      <c r="C66" s="87"/>
      <c r="D66" s="138"/>
      <c r="E66" s="149" t="s">
        <v>24</v>
      </c>
      <c r="F66" s="125" t="s">
        <v>30</v>
      </c>
      <c r="G66" s="125" t="s">
        <v>31</v>
      </c>
      <c r="H66" s="125" t="s">
        <v>32</v>
      </c>
      <c r="I66" s="126" t="s">
        <v>25</v>
      </c>
      <c r="J66" s="127" t="s">
        <v>29</v>
      </c>
      <c r="K66" s="128" t="s">
        <v>21</v>
      </c>
      <c r="L66" s="124" t="s">
        <v>24</v>
      </c>
      <c r="M66" s="125" t="s">
        <v>30</v>
      </c>
      <c r="N66" s="125" t="s">
        <v>31</v>
      </c>
      <c r="O66" s="125" t="s">
        <v>32</v>
      </c>
      <c r="P66" s="126" t="s">
        <v>25</v>
      </c>
      <c r="Q66" s="127" t="s">
        <v>29</v>
      </c>
      <c r="R66" s="129" t="s">
        <v>21</v>
      </c>
      <c r="S66" s="130" t="s">
        <v>24</v>
      </c>
      <c r="T66" s="125" t="s">
        <v>30</v>
      </c>
      <c r="U66" s="125" t="s">
        <v>31</v>
      </c>
      <c r="V66" s="125" t="s">
        <v>32</v>
      </c>
      <c r="W66" s="126" t="s">
        <v>25</v>
      </c>
      <c r="X66" s="127" t="s">
        <v>29</v>
      </c>
      <c r="Y66" s="128" t="s">
        <v>21</v>
      </c>
      <c r="Z66" s="124" t="s">
        <v>24</v>
      </c>
      <c r="AA66" s="125" t="s">
        <v>30</v>
      </c>
      <c r="AB66" s="125" t="s">
        <v>31</v>
      </c>
      <c r="AC66" s="125" t="s">
        <v>32</v>
      </c>
      <c r="AD66" s="126" t="s">
        <v>25</v>
      </c>
      <c r="AE66" s="127" t="s">
        <v>29</v>
      </c>
      <c r="AF66" s="129" t="s">
        <v>21</v>
      </c>
      <c r="AG66" s="131" t="s">
        <v>1</v>
      </c>
    </row>
    <row r="67" spans="1:33" x14ac:dyDescent="0.25">
      <c r="A67" s="96" t="s">
        <v>2</v>
      </c>
      <c r="B67" s="170" t="s">
        <v>149</v>
      </c>
      <c r="C67" s="170">
        <v>2005</v>
      </c>
      <c r="D67" s="170" t="s">
        <v>34</v>
      </c>
      <c r="E67" s="122">
        <v>2.4</v>
      </c>
      <c r="F67" s="122">
        <v>2.1</v>
      </c>
      <c r="G67" s="122">
        <v>1.9</v>
      </c>
      <c r="H67" s="122">
        <v>1.6</v>
      </c>
      <c r="I67" s="32">
        <f t="shared" ref="I67:I72" si="27">INT((10-AVERAGE(F67:H67))*1000)/1000</f>
        <v>8.1329999999999991</v>
      </c>
      <c r="J67" s="113"/>
      <c r="K67" s="5">
        <f t="shared" ref="K67:K72" si="28">E67+I67-J67</f>
        <v>10.532999999999999</v>
      </c>
      <c r="L67" s="6">
        <v>2</v>
      </c>
      <c r="M67" s="7">
        <v>1.4</v>
      </c>
      <c r="N67" s="7">
        <v>1.6</v>
      </c>
      <c r="O67" s="7">
        <v>1.5</v>
      </c>
      <c r="P67" s="32">
        <f t="shared" ref="P67:P72" si="29">INT((10-AVERAGE(M67:O67))*1000)/1000</f>
        <v>8.5</v>
      </c>
      <c r="Q67" s="113"/>
      <c r="R67" s="4">
        <f t="shared" ref="R67:R72" si="30">L67+P67-Q67</f>
        <v>10.5</v>
      </c>
      <c r="S67" s="7">
        <v>3</v>
      </c>
      <c r="T67" s="7">
        <v>2.4</v>
      </c>
      <c r="U67" s="7">
        <v>2.7</v>
      </c>
      <c r="V67" s="7">
        <v>1.8</v>
      </c>
      <c r="W67" s="32">
        <f t="shared" ref="W67:W72" si="31">INT((10-AVERAGE(T67:V67))*1000)/1000</f>
        <v>7.7</v>
      </c>
      <c r="X67" s="208"/>
      <c r="Y67" s="5">
        <f t="shared" ref="Y67:Y72" si="32">S67+W67-X67</f>
        <v>10.7</v>
      </c>
      <c r="Z67" s="6">
        <v>3.1</v>
      </c>
      <c r="AA67" s="7">
        <v>1.4</v>
      </c>
      <c r="AB67" s="7">
        <v>1.5</v>
      </c>
      <c r="AC67" s="7">
        <v>1.3</v>
      </c>
      <c r="AD67" s="32">
        <f t="shared" ref="AD67:AD72" si="33">INT((10-AVERAGE(AA67:AC67))*1000)/1000</f>
        <v>8.6</v>
      </c>
      <c r="AE67" s="113"/>
      <c r="AF67" s="4">
        <f t="shared" ref="AF67:AF72" si="34">Z67+AD67-AE67</f>
        <v>11.7</v>
      </c>
      <c r="AG67" s="31">
        <f t="shared" ref="AG67:AG72" si="35">K67+R67+Y67+AF67</f>
        <v>43.433</v>
      </c>
    </row>
    <row r="68" spans="1:33" x14ac:dyDescent="0.25">
      <c r="A68" s="96" t="s">
        <v>3</v>
      </c>
      <c r="B68" s="207" t="s">
        <v>150</v>
      </c>
      <c r="C68" s="170">
        <v>2009</v>
      </c>
      <c r="D68" s="170" t="s">
        <v>37</v>
      </c>
      <c r="E68" s="122">
        <v>2.4</v>
      </c>
      <c r="F68" s="122">
        <v>1.3</v>
      </c>
      <c r="G68" s="122">
        <v>1.4</v>
      </c>
      <c r="H68" s="122">
        <v>1</v>
      </c>
      <c r="I68" s="32">
        <f t="shared" si="27"/>
        <v>8.766</v>
      </c>
      <c r="J68" s="113"/>
      <c r="K68" s="5">
        <f t="shared" si="28"/>
        <v>11.166</v>
      </c>
      <c r="L68" s="6">
        <v>2.1</v>
      </c>
      <c r="M68" s="7">
        <v>2.4</v>
      </c>
      <c r="N68" s="7">
        <v>1.8</v>
      </c>
      <c r="O68" s="7">
        <v>1.7</v>
      </c>
      <c r="P68" s="32">
        <f t="shared" si="29"/>
        <v>8.0329999999999995</v>
      </c>
      <c r="Q68" s="113"/>
      <c r="R68" s="4">
        <f t="shared" si="30"/>
        <v>10.132999999999999</v>
      </c>
      <c r="S68" s="7">
        <v>2.8</v>
      </c>
      <c r="T68" s="7">
        <v>3.2</v>
      </c>
      <c r="U68" s="7">
        <v>2.4</v>
      </c>
      <c r="V68" s="7">
        <v>2.5</v>
      </c>
      <c r="W68" s="32">
        <f t="shared" si="31"/>
        <v>7.3</v>
      </c>
      <c r="X68" s="208"/>
      <c r="Y68" s="5">
        <f t="shared" si="32"/>
        <v>10.1</v>
      </c>
      <c r="Z68" s="6">
        <v>3.1</v>
      </c>
      <c r="AA68" s="7">
        <v>2</v>
      </c>
      <c r="AB68" s="7">
        <v>1.6</v>
      </c>
      <c r="AC68" s="7">
        <v>1.4</v>
      </c>
      <c r="AD68" s="32">
        <f t="shared" si="33"/>
        <v>8.3330000000000002</v>
      </c>
      <c r="AE68" s="113"/>
      <c r="AF68" s="4">
        <f t="shared" si="34"/>
        <v>11.433</v>
      </c>
      <c r="AG68" s="31">
        <f t="shared" si="35"/>
        <v>42.832000000000001</v>
      </c>
    </row>
    <row r="69" spans="1:33" x14ac:dyDescent="0.25">
      <c r="A69" s="96" t="s">
        <v>4</v>
      </c>
      <c r="B69" s="207" t="s">
        <v>98</v>
      </c>
      <c r="C69" s="170">
        <v>2007</v>
      </c>
      <c r="D69" s="170" t="s">
        <v>34</v>
      </c>
      <c r="E69" s="122">
        <v>2.4</v>
      </c>
      <c r="F69" s="122">
        <v>1.9</v>
      </c>
      <c r="G69" s="122">
        <v>1.5</v>
      </c>
      <c r="H69" s="122">
        <v>1.4</v>
      </c>
      <c r="I69" s="32">
        <f t="shared" si="27"/>
        <v>8.4</v>
      </c>
      <c r="J69" s="113"/>
      <c r="K69" s="5">
        <f t="shared" si="28"/>
        <v>10.8</v>
      </c>
      <c r="L69" s="6">
        <v>2</v>
      </c>
      <c r="M69" s="7">
        <v>2.1</v>
      </c>
      <c r="N69" s="7">
        <v>1.9</v>
      </c>
      <c r="O69" s="7">
        <v>1.9</v>
      </c>
      <c r="P69" s="32">
        <f t="shared" si="29"/>
        <v>8.0329999999999995</v>
      </c>
      <c r="Q69" s="113"/>
      <c r="R69" s="4">
        <f t="shared" si="30"/>
        <v>10.032999999999999</v>
      </c>
      <c r="S69" s="7">
        <v>2.9</v>
      </c>
      <c r="T69" s="7">
        <v>2.6</v>
      </c>
      <c r="U69" s="7">
        <v>1.9</v>
      </c>
      <c r="V69" s="7">
        <v>2.2000000000000002</v>
      </c>
      <c r="W69" s="32">
        <f t="shared" si="31"/>
        <v>7.766</v>
      </c>
      <c r="X69" s="208"/>
      <c r="Y69" s="5">
        <f t="shared" si="32"/>
        <v>10.666</v>
      </c>
      <c r="Z69" s="6">
        <v>3.2</v>
      </c>
      <c r="AA69" s="7">
        <v>2.5</v>
      </c>
      <c r="AB69" s="7">
        <v>2.2999999999999998</v>
      </c>
      <c r="AC69" s="7">
        <v>1.6</v>
      </c>
      <c r="AD69" s="32">
        <f t="shared" si="33"/>
        <v>7.8659999999999997</v>
      </c>
      <c r="AE69" s="113"/>
      <c r="AF69" s="4">
        <f t="shared" si="34"/>
        <v>11.065999999999999</v>
      </c>
      <c r="AG69" s="31">
        <f t="shared" si="35"/>
        <v>42.564999999999998</v>
      </c>
    </row>
    <row r="70" spans="1:33" x14ac:dyDescent="0.25">
      <c r="A70" s="96" t="s">
        <v>5</v>
      </c>
      <c r="B70" s="170" t="s">
        <v>97</v>
      </c>
      <c r="C70" s="170">
        <v>2008</v>
      </c>
      <c r="D70" s="170" t="s">
        <v>71</v>
      </c>
      <c r="E70" s="122">
        <v>2.4</v>
      </c>
      <c r="F70" s="122">
        <v>1.7</v>
      </c>
      <c r="G70" s="122">
        <v>1.4</v>
      </c>
      <c r="H70" s="122">
        <v>1.5</v>
      </c>
      <c r="I70" s="32">
        <f t="shared" si="27"/>
        <v>8.4659999999999993</v>
      </c>
      <c r="J70" s="113"/>
      <c r="K70" s="5">
        <f t="shared" si="28"/>
        <v>10.866</v>
      </c>
      <c r="L70" s="6">
        <v>2.1</v>
      </c>
      <c r="M70" s="7">
        <v>2.6</v>
      </c>
      <c r="N70" s="7">
        <v>2.4</v>
      </c>
      <c r="O70" s="7">
        <v>2.8</v>
      </c>
      <c r="P70" s="32">
        <f t="shared" si="29"/>
        <v>7.4</v>
      </c>
      <c r="Q70" s="113"/>
      <c r="R70" s="4">
        <f t="shared" si="30"/>
        <v>9.5</v>
      </c>
      <c r="S70" s="7">
        <v>3.2</v>
      </c>
      <c r="T70" s="7">
        <v>3.4</v>
      </c>
      <c r="U70" s="7">
        <v>2.7</v>
      </c>
      <c r="V70" s="7">
        <v>3</v>
      </c>
      <c r="W70" s="32">
        <f t="shared" si="31"/>
        <v>6.9660000000000002</v>
      </c>
      <c r="X70" s="208"/>
      <c r="Y70" s="5">
        <f t="shared" si="32"/>
        <v>10.166</v>
      </c>
      <c r="Z70" s="6">
        <v>2.9</v>
      </c>
      <c r="AA70" s="7">
        <v>2.5</v>
      </c>
      <c r="AB70" s="7">
        <v>2.6</v>
      </c>
      <c r="AC70" s="7">
        <v>2.5</v>
      </c>
      <c r="AD70" s="32">
        <f t="shared" si="33"/>
        <v>7.4660000000000002</v>
      </c>
      <c r="AE70" s="113"/>
      <c r="AF70" s="4">
        <f t="shared" si="34"/>
        <v>10.366</v>
      </c>
      <c r="AG70" s="31">
        <f t="shared" si="35"/>
        <v>40.897999999999996</v>
      </c>
    </row>
    <row r="71" spans="1:33" x14ac:dyDescent="0.25">
      <c r="A71" s="96" t="s">
        <v>6</v>
      </c>
      <c r="B71" s="170" t="s">
        <v>96</v>
      </c>
      <c r="C71" s="170">
        <v>2010</v>
      </c>
      <c r="D71" s="170" t="s">
        <v>71</v>
      </c>
      <c r="E71" s="122">
        <v>2.4</v>
      </c>
      <c r="F71" s="122">
        <v>2</v>
      </c>
      <c r="G71" s="122">
        <v>1.7</v>
      </c>
      <c r="H71" s="122">
        <v>2</v>
      </c>
      <c r="I71" s="32">
        <f t="shared" si="27"/>
        <v>8.1</v>
      </c>
      <c r="J71" s="113"/>
      <c r="K71" s="5">
        <f t="shared" si="28"/>
        <v>10.5</v>
      </c>
      <c r="L71" s="6">
        <v>2</v>
      </c>
      <c r="M71" s="7">
        <v>2.5</v>
      </c>
      <c r="N71" s="7">
        <v>2.4</v>
      </c>
      <c r="O71" s="7">
        <v>2.5</v>
      </c>
      <c r="P71" s="32">
        <f t="shared" si="29"/>
        <v>7.5330000000000004</v>
      </c>
      <c r="Q71" s="113"/>
      <c r="R71" s="4">
        <f t="shared" si="30"/>
        <v>9.5330000000000013</v>
      </c>
      <c r="S71" s="7">
        <v>3</v>
      </c>
      <c r="T71" s="7">
        <v>3.4</v>
      </c>
      <c r="U71" s="7">
        <v>3.6</v>
      </c>
      <c r="V71" s="7">
        <v>3</v>
      </c>
      <c r="W71" s="32">
        <f t="shared" si="31"/>
        <v>6.6660000000000004</v>
      </c>
      <c r="X71" s="208"/>
      <c r="Y71" s="5">
        <f t="shared" si="32"/>
        <v>9.6660000000000004</v>
      </c>
      <c r="Z71" s="6">
        <v>2.8</v>
      </c>
      <c r="AA71" s="7">
        <v>2.2999999999999998</v>
      </c>
      <c r="AB71" s="7">
        <v>2.2000000000000002</v>
      </c>
      <c r="AC71" s="7">
        <v>2.1</v>
      </c>
      <c r="AD71" s="32">
        <f t="shared" si="33"/>
        <v>7.8</v>
      </c>
      <c r="AE71" s="113"/>
      <c r="AF71" s="4">
        <f t="shared" si="34"/>
        <v>10.6</v>
      </c>
      <c r="AG71" s="31">
        <f t="shared" si="35"/>
        <v>40.298999999999999</v>
      </c>
    </row>
    <row r="72" spans="1:33" ht="13.8" thickBot="1" x14ac:dyDescent="0.3">
      <c r="A72" s="243" t="s">
        <v>7</v>
      </c>
      <c r="B72" s="263" t="s">
        <v>36</v>
      </c>
      <c r="C72" s="263">
        <v>2009</v>
      </c>
      <c r="D72" s="262" t="s">
        <v>157</v>
      </c>
      <c r="E72" s="266">
        <v>1.6</v>
      </c>
      <c r="F72" s="266">
        <v>1.5</v>
      </c>
      <c r="G72" s="266">
        <v>1.4</v>
      </c>
      <c r="H72" s="266">
        <v>1.2</v>
      </c>
      <c r="I72" s="229">
        <f t="shared" si="27"/>
        <v>8.6329999999999991</v>
      </c>
      <c r="J72" s="267"/>
      <c r="K72" s="240">
        <f t="shared" si="28"/>
        <v>10.232999999999999</v>
      </c>
      <c r="L72" s="269">
        <v>2</v>
      </c>
      <c r="M72" s="270">
        <v>2.9</v>
      </c>
      <c r="N72" s="270">
        <v>2.5</v>
      </c>
      <c r="O72" s="270">
        <v>2.5</v>
      </c>
      <c r="P72" s="229">
        <f t="shared" si="29"/>
        <v>7.3659999999999997</v>
      </c>
      <c r="Q72" s="267"/>
      <c r="R72" s="230">
        <f t="shared" si="30"/>
        <v>9.3659999999999997</v>
      </c>
      <c r="S72" s="270">
        <v>2.5</v>
      </c>
      <c r="T72" s="270">
        <v>2.8</v>
      </c>
      <c r="U72" s="270">
        <v>3.4</v>
      </c>
      <c r="V72" s="270">
        <v>2.4</v>
      </c>
      <c r="W72" s="229">
        <f t="shared" si="31"/>
        <v>7.133</v>
      </c>
      <c r="X72" s="267"/>
      <c r="Y72" s="240">
        <f t="shared" si="32"/>
        <v>9.6329999999999991</v>
      </c>
      <c r="Z72" s="269">
        <v>2.9</v>
      </c>
      <c r="AA72" s="270">
        <v>2.6</v>
      </c>
      <c r="AB72" s="270">
        <v>2.2000000000000002</v>
      </c>
      <c r="AC72" s="270">
        <v>3.1</v>
      </c>
      <c r="AD72" s="229">
        <f t="shared" si="33"/>
        <v>7.3659999999999997</v>
      </c>
      <c r="AE72" s="267"/>
      <c r="AF72" s="230">
        <f t="shared" si="34"/>
        <v>10.266</v>
      </c>
      <c r="AG72" s="231">
        <f t="shared" si="35"/>
        <v>39.497999999999998</v>
      </c>
    </row>
    <row r="73" spans="1:33" ht="13.8" thickTop="1" x14ac:dyDescent="0.25"/>
  </sheetData>
  <sortState xmlns:xlrd2="http://schemas.microsoft.com/office/spreadsheetml/2017/richdata2" ref="B57:D61">
    <sortCondition ref="B57"/>
  </sortState>
  <phoneticPr fontId="3" type="noConversion"/>
  <pageMargins left="0.39370078740157483" right="0.39370078740157483" top="0.5" bottom="0.98425196850393704" header="0.51181102362204722" footer="0.51181102362204722"/>
  <pageSetup paperSize="9" orientation="landscape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0798-539C-43AC-9BA4-522C1B298DF2}">
  <dimension ref="A1:M19"/>
  <sheetViews>
    <sheetView workbookViewId="0">
      <selection activeCell="D23" sqref="D23"/>
    </sheetView>
  </sheetViews>
  <sheetFormatPr defaultRowHeight="13.2" x14ac:dyDescent="0.25"/>
  <cols>
    <col min="1" max="1" width="6.88671875" customWidth="1"/>
    <col min="2" max="2" width="18.109375" customWidth="1"/>
    <col min="3" max="3" width="7" customWidth="1"/>
    <col min="4" max="4" width="16.109375" customWidth="1"/>
    <col min="5" max="5" width="6.5546875" customWidth="1"/>
    <col min="6" max="6" width="17.5546875" customWidth="1"/>
    <col min="7" max="7" width="6.77734375" customWidth="1"/>
    <col min="8" max="8" width="16" customWidth="1"/>
    <col min="9" max="9" width="7.33203125" customWidth="1"/>
    <col min="10" max="10" width="17.109375" customWidth="1"/>
    <col min="12" max="12" width="16.77734375" customWidth="1"/>
  </cols>
  <sheetData>
    <row r="1" spans="1:13" x14ac:dyDescent="0.25">
      <c r="B1" s="272" t="s">
        <v>178</v>
      </c>
      <c r="C1" s="273"/>
      <c r="D1" s="273"/>
      <c r="E1" s="273"/>
      <c r="F1" s="273"/>
      <c r="G1" s="273"/>
      <c r="H1" s="273"/>
      <c r="I1" s="273"/>
      <c r="J1" s="274" t="s">
        <v>181</v>
      </c>
      <c r="K1" s="273"/>
      <c r="L1" s="273"/>
      <c r="M1" s="275"/>
    </row>
    <row r="2" spans="1:13" x14ac:dyDescent="0.25">
      <c r="B2" s="16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30"/>
    </row>
    <row r="3" spans="1:13" x14ac:dyDescent="0.25">
      <c r="B3" s="16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30"/>
    </row>
    <row r="4" spans="1:13" x14ac:dyDescent="0.25">
      <c r="B4" s="16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30"/>
    </row>
    <row r="5" spans="1:13" ht="13.8" thickBot="1" x14ac:dyDescent="0.3">
      <c r="B5" s="276" t="s">
        <v>191</v>
      </c>
      <c r="C5" s="214"/>
      <c r="D5" s="277" t="s">
        <v>191</v>
      </c>
      <c r="E5" s="214"/>
      <c r="F5" s="277" t="s">
        <v>193</v>
      </c>
      <c r="G5" s="214"/>
      <c r="H5" s="277" t="s">
        <v>193</v>
      </c>
      <c r="I5" s="214"/>
      <c r="J5" s="277" t="s">
        <v>192</v>
      </c>
      <c r="K5" s="214"/>
      <c r="L5" s="277" t="s">
        <v>192</v>
      </c>
      <c r="M5" s="278"/>
    </row>
    <row r="6" spans="1:13" x14ac:dyDescent="0.25">
      <c r="A6" s="291" t="s">
        <v>195</v>
      </c>
      <c r="B6" s="279" t="s">
        <v>159</v>
      </c>
      <c r="C6" s="280" t="s">
        <v>161</v>
      </c>
      <c r="D6" s="280" t="s">
        <v>163</v>
      </c>
      <c r="E6" s="280" t="s">
        <v>164</v>
      </c>
      <c r="F6" s="280" t="s">
        <v>166</v>
      </c>
      <c r="G6" s="280" t="s">
        <v>169</v>
      </c>
      <c r="H6" s="280" t="s">
        <v>170</v>
      </c>
      <c r="I6" s="280" t="s">
        <v>171</v>
      </c>
      <c r="J6" s="280" t="s">
        <v>173</v>
      </c>
      <c r="K6" s="280" t="s">
        <v>171</v>
      </c>
      <c r="L6" s="280" t="s">
        <v>175</v>
      </c>
      <c r="M6" s="281" t="s">
        <v>171</v>
      </c>
    </row>
    <row r="7" spans="1:13" x14ac:dyDescent="0.25">
      <c r="A7" s="292" t="s">
        <v>31</v>
      </c>
      <c r="B7" s="288" t="s">
        <v>180</v>
      </c>
      <c r="C7" s="289" t="s">
        <v>161</v>
      </c>
      <c r="D7" s="289" t="s">
        <v>36</v>
      </c>
      <c r="E7" s="289" t="s">
        <v>164</v>
      </c>
      <c r="F7" s="283" t="s">
        <v>167</v>
      </c>
      <c r="G7" s="283" t="s">
        <v>161</v>
      </c>
      <c r="H7" s="283" t="s">
        <v>160</v>
      </c>
      <c r="I7" s="283" t="s">
        <v>161</v>
      </c>
      <c r="J7" s="283" t="s">
        <v>149</v>
      </c>
      <c r="K7" s="283" t="s">
        <v>161</v>
      </c>
      <c r="L7" s="283" t="s">
        <v>176</v>
      </c>
      <c r="M7" s="284" t="s">
        <v>161</v>
      </c>
    </row>
    <row r="8" spans="1:13" ht="13.8" thickBot="1" x14ac:dyDescent="0.3">
      <c r="A8" s="293" t="s">
        <v>32</v>
      </c>
      <c r="B8" s="285" t="s">
        <v>162</v>
      </c>
      <c r="C8" s="286" t="s">
        <v>161</v>
      </c>
      <c r="D8" s="286" t="s">
        <v>165</v>
      </c>
      <c r="E8" s="286" t="s">
        <v>164</v>
      </c>
      <c r="F8" s="286" t="s">
        <v>168</v>
      </c>
      <c r="G8" s="286" t="s">
        <v>161</v>
      </c>
      <c r="H8" s="286" t="s">
        <v>172</v>
      </c>
      <c r="I8" s="286" t="s">
        <v>161</v>
      </c>
      <c r="J8" s="286" t="s">
        <v>174</v>
      </c>
      <c r="K8" s="286" t="s">
        <v>161</v>
      </c>
      <c r="L8" s="286" t="s">
        <v>177</v>
      </c>
      <c r="M8" s="290" t="s">
        <v>161</v>
      </c>
    </row>
    <row r="10" spans="1:13" ht="13.8" thickBot="1" x14ac:dyDescent="0.3"/>
    <row r="11" spans="1:13" x14ac:dyDescent="0.25">
      <c r="B11" s="272" t="s">
        <v>179</v>
      </c>
      <c r="C11" s="273"/>
      <c r="D11" s="273"/>
      <c r="E11" s="273"/>
      <c r="F11" s="273"/>
      <c r="G11" s="273"/>
      <c r="H11" s="273"/>
      <c r="I11" s="275"/>
    </row>
    <row r="12" spans="1:13" x14ac:dyDescent="0.25">
      <c r="B12" s="16"/>
      <c r="C12" s="237"/>
      <c r="D12" s="237"/>
      <c r="E12" s="237"/>
      <c r="F12" s="237"/>
      <c r="G12" s="237"/>
      <c r="H12" s="237"/>
      <c r="I12" s="30"/>
    </row>
    <row r="13" spans="1:13" x14ac:dyDescent="0.25">
      <c r="B13" s="16"/>
      <c r="C13" s="237"/>
      <c r="D13" s="237"/>
      <c r="E13" s="237"/>
      <c r="F13" s="237"/>
      <c r="G13" s="237"/>
      <c r="H13" s="237"/>
      <c r="I13" s="30"/>
    </row>
    <row r="14" spans="1:13" x14ac:dyDescent="0.25">
      <c r="B14" s="16"/>
      <c r="C14" s="237"/>
      <c r="D14" s="237"/>
      <c r="E14" s="237"/>
      <c r="F14" s="237"/>
      <c r="G14" s="237"/>
      <c r="H14" s="237"/>
      <c r="I14" s="30"/>
      <c r="K14" s="196"/>
    </row>
    <row r="15" spans="1:13" ht="13.8" thickBot="1" x14ac:dyDescent="0.3">
      <c r="B15" s="276" t="s">
        <v>194</v>
      </c>
      <c r="C15" s="214"/>
      <c r="D15" s="277" t="s">
        <v>194</v>
      </c>
      <c r="E15" s="214"/>
      <c r="F15" s="277" t="s">
        <v>194</v>
      </c>
      <c r="G15" s="214"/>
      <c r="H15" s="277" t="s">
        <v>194</v>
      </c>
      <c r="I15" s="278"/>
    </row>
    <row r="16" spans="1:13" x14ac:dyDescent="0.25">
      <c r="A16" s="291" t="s">
        <v>195</v>
      </c>
      <c r="B16" s="279" t="s">
        <v>173</v>
      </c>
      <c r="C16" s="280" t="s">
        <v>171</v>
      </c>
      <c r="D16" s="280" t="s">
        <v>166</v>
      </c>
      <c r="E16" s="280" t="s">
        <v>169</v>
      </c>
      <c r="F16" s="280" t="s">
        <v>170</v>
      </c>
      <c r="G16" s="280" t="s">
        <v>171</v>
      </c>
      <c r="H16" s="280" t="s">
        <v>175</v>
      </c>
      <c r="I16" s="281" t="s">
        <v>171</v>
      </c>
    </row>
    <row r="17" spans="1:9" x14ac:dyDescent="0.25">
      <c r="A17" s="292" t="s">
        <v>31</v>
      </c>
      <c r="B17" s="282" t="s">
        <v>159</v>
      </c>
      <c r="C17" s="283" t="s">
        <v>161</v>
      </c>
      <c r="D17" s="283" t="s">
        <v>167</v>
      </c>
      <c r="E17" s="283" t="s">
        <v>161</v>
      </c>
      <c r="F17" s="283" t="s">
        <v>172</v>
      </c>
      <c r="G17" s="283" t="s">
        <v>161</v>
      </c>
      <c r="H17" s="283" t="s">
        <v>163</v>
      </c>
      <c r="I17" s="284" t="s">
        <v>161</v>
      </c>
    </row>
    <row r="18" spans="1:9" ht="13.8" thickBot="1" x14ac:dyDescent="0.3">
      <c r="A18" s="293" t="s">
        <v>32</v>
      </c>
      <c r="B18" s="285" t="s">
        <v>160</v>
      </c>
      <c r="C18" s="286" t="s">
        <v>161</v>
      </c>
      <c r="D18" s="286" t="s">
        <v>168</v>
      </c>
      <c r="E18" s="286" t="s">
        <v>161</v>
      </c>
      <c r="F18" s="286" t="s">
        <v>180</v>
      </c>
      <c r="G18" s="286" t="s">
        <v>161</v>
      </c>
      <c r="H18" s="286" t="s">
        <v>162</v>
      </c>
      <c r="I18" s="287" t="s">
        <v>161</v>
      </c>
    </row>
    <row r="19" spans="1:9" x14ac:dyDescent="0.25">
      <c r="B19" s="196"/>
      <c r="C19" s="196"/>
      <c r="D19" s="196"/>
      <c r="E19" s="196"/>
      <c r="F19" s="196"/>
      <c r="G19" s="196"/>
      <c r="H19" s="196"/>
      <c r="I19" s="196"/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6 2 K W 2 m 8 S E a l A A A A 9 g A A A B I A H A B D b 2 5 m a W c v U G F j a 2 F n Z S 5 4 b W w g o h g A K K A U A A A A A A A A A A A A A A A A A A A A A A A A A A A A h Y 9 N D o I w G E S v Q r q n P 2 g i k o + y Y C u J i Y k x 7 p p a o R G K o c V y N x c e y S u I U d S d y 3 n z F j P 3 6 w 2 y o a m D i + q s b k 2 K G K Y o U E a 2 B 2 3 K F P X u G M Y o 4 7 A W 8 i R K F Y y y s c l g D y m q n D s n h H j v s Z / h t i t J R C k j u 2 K 1 k Z V q B P r I + r 8 c a m O d M F I h D t v X G B 5 h N l 9 i t o g x B T J B K L T 5 C t G 4 9 9 n + Q M j 7 2 v W d 4 t K G + R 7 I F I G 8 P / A H U E s D B B Q A A g A I A E u t i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L r Y p b K I p H u A 4 A A A A R A A A A E w A c A E Z v c m 1 1 b G F z L 1 N l Y 3 R p b 2 4 x L m 0 g o h g A K K A U A A A A A A A A A A A A A A A A A A A A A A A A A A A A K 0 5 N L s n M z 1 M I h t C G 1 g B Q S w E C L Q A U A A I A C A B L r Y p b a b x I R q U A A A D 2 A A A A E g A A A A A A A A A A A A A A A A A A A A A A Q 2 9 u Z m l n L 1 B h Y 2 t h Z 2 U u e G 1 s U E s B A i 0 A F A A C A A g A S 6 2 K W w / K 6 a u k A A A A 6 Q A A A B M A A A A A A A A A A A A A A A A A 8 Q A A A F t D b 2 5 0 Z W 5 0 X 1 R 5 c G V z X S 5 4 b W x Q S w E C L Q A U A A I A C A B L r Y p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P 2 I w n 6 w g U y p t L n r Q I T t z Q A A A A A C A A A A A A A Q Z g A A A A E A A C A A A A D D 8 r q s V b 0 D K 6 l F L n M u d r + t k 5 a H E 9 F y h c e 9 o t z w r K 9 C c w A A A A A O g A A A A A I A A C A A A A A 1 3 j 7 F U M J V W 3 d G e u F m p S 6 K 1 r J n Z 4 M 0 d f p c E V x b 3 7 d 2 0 l A A A A B L r v R + M Y H J E + B V K s g o x R 6 f j w Y l A s O v j m u k e S P L a H j 6 g M 6 w q 0 U + n w O C v M U q J p V + G W E g e D y c 8 R O v D 5 C k 6 o y E x W 2 Y o J h C G F A k O l M F 5 Y 7 F 4 A c 0 y k A A A A D T 3 k X z u s R X 5 F v h a B r j U p O R 2 p b Q T 7 / C u h L R m J 6 E t E r d S t M d G s f F M D I G U Z M Z + U z c 0 L V s L p Q N R 2 H C 0 j e b 1 B K 9 n 4 c r < / D a t a M a s h u p > 
</file>

<file path=customXml/itemProps1.xml><?xml version="1.0" encoding="utf-8"?>
<ds:datastoreItem xmlns:ds="http://schemas.openxmlformats.org/officeDocument/2006/customXml" ds:itemID="{44932771-621E-4160-9D76-F60310361E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I._2019 a ml.</vt:lpstr>
      <vt:lpstr>II._2018</vt:lpstr>
      <vt:lpstr>III._2017 a st.</vt:lpstr>
      <vt:lpstr>IV._2017 a ml.</vt:lpstr>
      <vt:lpstr>V._2016-2015 </vt:lpstr>
      <vt:lpstr>VI._2016 a st.</vt:lpstr>
      <vt:lpstr>Rozhodčí</vt:lpstr>
    </vt:vector>
  </TitlesOfParts>
  <Company>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</dc:creator>
  <cp:lastModifiedBy>Simona Benešová</cp:lastModifiedBy>
  <cp:lastPrinted>2025-12-13T13:41:34Z</cp:lastPrinted>
  <dcterms:created xsi:type="dcterms:W3CDTF">2005-10-29T08:15:53Z</dcterms:created>
  <dcterms:modified xsi:type="dcterms:W3CDTF">2025-12-13T16:13:10Z</dcterms:modified>
</cp:coreProperties>
</file>