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vetlana\Documents\Svetlana\výsledky a zprávy z internetu\Rozpisy na závody\2026\Vítkovický_mini_cup\"/>
    </mc:Choice>
  </mc:AlternateContent>
  <xr:revisionPtr revIDLastSave="0" documentId="13_ncr:1_{561FA434-4C05-48CB-B945-1EB853843242}" xr6:coauthVersionLast="47" xr6:coauthVersionMax="47" xr10:uidLastSave="{00000000-0000-0000-0000-000000000000}"/>
  <bookViews>
    <workbookView xWindow="-110" yWindow="-110" windowWidth="19420" windowHeight="10300" firstSheet="6" activeTab="8" xr2:uid="{00000000-000D-0000-FFFF-FFFF00000000}"/>
  </bookViews>
  <sheets>
    <sheet name="15385_Mimi 2021 a ml." sheetId="1" r:id="rId1"/>
    <sheet name="15386_Mini 2020-2019" sheetId="2" r:id="rId2"/>
    <sheet name="15387_VS 0 Mini" sheetId="3" r:id="rId3"/>
    <sheet name="15388_VS 0" sheetId="4" r:id="rId4"/>
    <sheet name="15389_Mladsi zakyne C" sheetId="5" r:id="rId5"/>
    <sheet name="15390_Starsi zakyne C" sheetId="6" r:id="rId6"/>
    <sheet name="15391_Juniorky a zeny C" sheetId="7" r:id="rId7"/>
    <sheet name="15392_U 9" sheetId="8" r:id="rId8"/>
    <sheet name="15393_Zakyne" sheetId="9" r:id="rId9"/>
  </sheets>
  <calcPr calcId="191029"/>
</workbook>
</file>

<file path=xl/calcChain.xml><?xml version="1.0" encoding="utf-8"?>
<calcChain xmlns="http://schemas.openxmlformats.org/spreadsheetml/2006/main">
  <c r="P8" i="8" l="1"/>
  <c r="O11" i="9"/>
  <c r="K11" i="9"/>
  <c r="O9" i="9"/>
  <c r="K9" i="9"/>
  <c r="P9" i="9" s="1"/>
  <c r="O12" i="9"/>
  <c r="K12" i="9"/>
  <c r="O8" i="9"/>
  <c r="K8" i="9"/>
  <c r="O7" i="9"/>
  <c r="K7" i="9"/>
  <c r="O10" i="9"/>
  <c r="K10" i="9"/>
  <c r="O9" i="8"/>
  <c r="K9" i="8"/>
  <c r="P9" i="8" s="1"/>
  <c r="O11" i="8"/>
  <c r="K11" i="8"/>
  <c r="P11" i="8" s="1"/>
  <c r="O7" i="8"/>
  <c r="K7" i="8"/>
  <c r="P7" i="8" s="1"/>
  <c r="O12" i="8"/>
  <c r="K12" i="8"/>
  <c r="P12" i="8" s="1"/>
  <c r="O10" i="8"/>
  <c r="K10" i="8"/>
  <c r="P10" i="8" s="1"/>
  <c r="O8" i="8"/>
  <c r="K8" i="8"/>
  <c r="O8" i="7"/>
  <c r="K8" i="7"/>
  <c r="O9" i="7"/>
  <c r="K9" i="7"/>
  <c r="O7" i="7"/>
  <c r="K7" i="7"/>
  <c r="P7" i="7" s="1"/>
  <c r="O10" i="6"/>
  <c r="K10" i="6"/>
  <c r="O7" i="6"/>
  <c r="K7" i="6"/>
  <c r="O8" i="6"/>
  <c r="K8" i="6"/>
  <c r="O9" i="6"/>
  <c r="K9" i="6"/>
  <c r="O12" i="5"/>
  <c r="K12" i="5"/>
  <c r="P12" i="5" s="1"/>
  <c r="O7" i="5"/>
  <c r="K7" i="5"/>
  <c r="O8" i="5"/>
  <c r="K8" i="5"/>
  <c r="O9" i="5"/>
  <c r="K9" i="5"/>
  <c r="O10" i="5"/>
  <c r="K10" i="5"/>
  <c r="O13" i="5"/>
  <c r="K13" i="5"/>
  <c r="O11" i="5"/>
  <c r="K11" i="5"/>
  <c r="O14" i="4"/>
  <c r="K14" i="4"/>
  <c r="O12" i="4"/>
  <c r="K12" i="4"/>
  <c r="P12" i="4" s="1"/>
  <c r="O10" i="4"/>
  <c r="K10" i="4"/>
  <c r="O11" i="4"/>
  <c r="K11" i="4"/>
  <c r="O7" i="4"/>
  <c r="K7" i="4"/>
  <c r="O13" i="4"/>
  <c r="K13" i="4"/>
  <c r="O9" i="4"/>
  <c r="K9" i="4"/>
  <c r="O8" i="4"/>
  <c r="K8" i="4"/>
  <c r="O8" i="3"/>
  <c r="K8" i="3"/>
  <c r="P8" i="3" s="1"/>
  <c r="O7" i="3"/>
  <c r="K7" i="3"/>
  <c r="O7" i="2"/>
  <c r="K7" i="2"/>
  <c r="P7" i="2" s="1"/>
  <c r="O8" i="2"/>
  <c r="P8" i="2" s="1"/>
  <c r="K8" i="2"/>
  <c r="O9" i="2"/>
  <c r="K9" i="2"/>
  <c r="O9" i="1"/>
  <c r="K9" i="1"/>
  <c r="O8" i="1"/>
  <c r="K8" i="1"/>
  <c r="O7" i="1"/>
  <c r="K7" i="1"/>
  <c r="O11" i="1"/>
  <c r="K11" i="1"/>
  <c r="O12" i="1"/>
  <c r="K12" i="1"/>
  <c r="O10" i="1"/>
  <c r="K10" i="1"/>
  <c r="P11" i="9" l="1"/>
  <c r="P12" i="9"/>
  <c r="P10" i="9"/>
  <c r="P8" i="9"/>
  <c r="P7" i="9"/>
  <c r="P8" i="7"/>
  <c r="P9" i="7"/>
  <c r="P10" i="6"/>
  <c r="P7" i="6"/>
  <c r="P8" i="6"/>
  <c r="P9" i="6"/>
  <c r="P7" i="5"/>
  <c r="P8" i="5"/>
  <c r="P9" i="5"/>
  <c r="P10" i="5"/>
  <c r="P13" i="5"/>
  <c r="P11" i="5"/>
  <c r="P11" i="4"/>
  <c r="P8" i="4"/>
  <c r="P13" i="4"/>
  <c r="P7" i="4"/>
  <c r="P9" i="4"/>
  <c r="P14" i="4"/>
  <c r="P10" i="4"/>
  <c r="P7" i="3"/>
  <c r="P9" i="2"/>
</calcChain>
</file>

<file path=xl/sharedStrings.xml><?xml version="1.0" encoding="utf-8"?>
<sst xmlns="http://schemas.openxmlformats.org/spreadsheetml/2006/main" count="428" uniqueCount="107">
  <si>
    <t>Vítkovický Mini Cup</t>
  </si>
  <si>
    <t>5.6.2026</t>
  </si>
  <si>
    <t>Mimi 2021 a ml.</t>
  </si>
  <si>
    <t>přihlášeno po uzávěrce</t>
  </si>
  <si>
    <t>pořadí</t>
  </si>
  <si>
    <t>ev. č.</t>
  </si>
  <si>
    <t>č. oddilu</t>
  </si>
  <si>
    <t>jméno</t>
  </si>
  <si>
    <t>ročnik</t>
  </si>
  <si>
    <t>oddíl</t>
  </si>
  <si>
    <t>trenér</t>
  </si>
  <si>
    <t>D</t>
  </si>
  <si>
    <t>E</t>
  </si>
  <si>
    <t>pen</t>
  </si>
  <si>
    <t>bradla</t>
  </si>
  <si>
    <t>kladina</t>
  </si>
  <si>
    <t>prostná</t>
  </si>
  <si>
    <t>celkem</t>
  </si>
  <si>
    <t>pozn</t>
  </si>
  <si>
    <t>lékařská prohlídka</t>
  </si>
  <si>
    <t>Grafová Marika</t>
  </si>
  <si>
    <t>GK Vítkovice</t>
  </si>
  <si>
    <t>Grmelová</t>
  </si>
  <si>
    <t>ano</t>
  </si>
  <si>
    <t>Hájková Barbora</t>
  </si>
  <si>
    <t>Košarišťanová Aneta</t>
  </si>
  <si>
    <t>Novobilská Ema</t>
  </si>
  <si>
    <t>Padušáková Thea</t>
  </si>
  <si>
    <t>Popelková Eliška</t>
  </si>
  <si>
    <t>Mini 2020-2019</t>
  </si>
  <si>
    <t>Kontrová Kateřina</t>
  </si>
  <si>
    <t>Nykodymová, Štěpandová</t>
  </si>
  <si>
    <t>ne</t>
  </si>
  <si>
    <t>Kovalčíková Nina</t>
  </si>
  <si>
    <t>Tymlová Karolína</t>
  </si>
  <si>
    <t>VS 0 Mini</t>
  </si>
  <si>
    <t>Slívová Lucie</t>
  </si>
  <si>
    <t>kolektiv trenérů</t>
  </si>
  <si>
    <t>Křižoščaková Stella</t>
  </si>
  <si>
    <t>Mlynářová</t>
  </si>
  <si>
    <t>VS 0</t>
  </si>
  <si>
    <t>Bernátová Julie</t>
  </si>
  <si>
    <t>Prouzová Adéla</t>
  </si>
  <si>
    <t>Padušáková Beáta</t>
  </si>
  <si>
    <t>Adamíková</t>
  </si>
  <si>
    <t>Suchá Ema</t>
  </si>
  <si>
    <t>Urbancová Anita</t>
  </si>
  <si>
    <t>Krumplovičová Miriam</t>
  </si>
  <si>
    <t>TJ VOKD Ostrava-Poruba</t>
  </si>
  <si>
    <t>Galusová, Holbergová</t>
  </si>
  <si>
    <t>3.6.2026 11:18</t>
  </si>
  <si>
    <t>Černá Sára</t>
  </si>
  <si>
    <t>Holbergová, Galusová</t>
  </si>
  <si>
    <t>Chlebovská Sofie</t>
  </si>
  <si>
    <t>Mladší žákyně C</t>
  </si>
  <si>
    <t>Sýkorová Elen</t>
  </si>
  <si>
    <t>SGD Opava</t>
  </si>
  <si>
    <t>Špičková, Nelešovská</t>
  </si>
  <si>
    <t>3.6.2026 08:46</t>
  </si>
  <si>
    <t>Jandeková Meda</t>
  </si>
  <si>
    <t>Bučková</t>
  </si>
  <si>
    <t>Jarošová Amálie</t>
  </si>
  <si>
    <t>Kostková Kristýna</t>
  </si>
  <si>
    <t>Krejčová, Netoličková</t>
  </si>
  <si>
    <t>Koždoňová Agáta</t>
  </si>
  <si>
    <t>Palová Emma</t>
  </si>
  <si>
    <t>Tešnarová Andrea</t>
  </si>
  <si>
    <t>Starší žákyně C</t>
  </si>
  <si>
    <t>Kotková Isabella</t>
  </si>
  <si>
    <t>Short Michelle Cathrine</t>
  </si>
  <si>
    <t>Špoková Veronika</t>
  </si>
  <si>
    <t>Neuwirthová Elizabeth Anne</t>
  </si>
  <si>
    <t>Juniorky a ženy C</t>
  </si>
  <si>
    <t>Hlávková Nela</t>
  </si>
  <si>
    <t>Grmelová, Hájková, Lišková</t>
  </si>
  <si>
    <t>Nevosadová Barbora</t>
  </si>
  <si>
    <t>Hochgesandtová Dora</t>
  </si>
  <si>
    <t>U 9</t>
  </si>
  <si>
    <t>kruhy</t>
  </si>
  <si>
    <t>Běleš Alexej</t>
  </si>
  <si>
    <t>Kopec, Staufčík D., Staufčík J.</t>
  </si>
  <si>
    <t>Červenka Filip</t>
  </si>
  <si>
    <t>Kopec, Staufčík David, Staufčík Jiří</t>
  </si>
  <si>
    <t>Číž Viktor</t>
  </si>
  <si>
    <t>Mohyla Vítězslav</t>
  </si>
  <si>
    <t>Staufčíkovi</t>
  </si>
  <si>
    <t>Bernard Radovan</t>
  </si>
  <si>
    <t>Špičková</t>
  </si>
  <si>
    <t>3.6.2026 07:17</t>
  </si>
  <si>
    <t>Týle Adam</t>
  </si>
  <si>
    <t>Žákyně</t>
  </si>
  <si>
    <t>Fazekašová Liana</t>
  </si>
  <si>
    <t>Walecká Nina</t>
  </si>
  <si>
    <t>Orliczková, Smolecová</t>
  </si>
  <si>
    <t>Ježíková Daria</t>
  </si>
  <si>
    <t>Krumplovičová Hana</t>
  </si>
  <si>
    <t>Kotalová Beáta</t>
  </si>
  <si>
    <t>Maňasová Kristýna</t>
  </si>
  <si>
    <t>lavička</t>
  </si>
  <si>
    <t>1.</t>
  </si>
  <si>
    <t>2.</t>
  </si>
  <si>
    <t>3.</t>
  </si>
  <si>
    <t>4.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</si>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</sst>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workbookViewId="0">
      <selection activeCell="P3" sqref="P3"/>
    </sheetView>
  </sheetViews>
  <sheetFormatPr defaultRowHeight="14.5" x14ac:dyDescent="0.35"/>
  <cols>
    <col min="1" max="1" width="10" style="5" customWidth="1"/>
    <col min="2" max="3" width="10" customWidth="1"/>
    <col min="4" max="4" width="22.54296875" customWidth="1"/>
    <col min="5" max="5" width="8" customWidth="1"/>
    <col min="6" max="6" width="16.1796875" customWidth="1"/>
    <col min="7" max="7" width="15.26953125" customWidth="1"/>
    <col min="8" max="10" width="7" customWidth="1"/>
    <col min="11" max="11" width="8" customWidth="1"/>
    <col min="12" max="14" width="7" customWidth="1"/>
    <col min="15" max="15" width="8" customWidth="1"/>
    <col min="16" max="16" width="10.08984375" customWidth="1"/>
    <col min="17" max="18" width="30" customWidth="1"/>
    <col min="19" max="19" width="15" customWidth="1"/>
  </cols>
  <sheetData>
    <row r="1" spans="1:20" ht="18.5" x14ac:dyDescent="0.45">
      <c r="D1" t="s">
        <v>0</v>
      </c>
      <c r="E1" s="1"/>
    </row>
    <row r="2" spans="1:20" ht="18.5" x14ac:dyDescent="0.45">
      <c r="D2" t="s">
        <v>1</v>
      </c>
      <c r="E2" s="1"/>
    </row>
    <row r="3" spans="1:20" ht="18.5" x14ac:dyDescent="0.45">
      <c r="D3" t="s">
        <v>2</v>
      </c>
      <c r="E3" s="1"/>
    </row>
    <row r="6" spans="1:20" x14ac:dyDescent="0.35">
      <c r="A6" s="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98</v>
      </c>
      <c r="L6" s="2" t="s">
        <v>11</v>
      </c>
      <c r="M6" s="2" t="s">
        <v>12</v>
      </c>
      <c r="N6" s="2" t="s">
        <v>13</v>
      </c>
      <c r="O6" s="2" t="s">
        <v>16</v>
      </c>
      <c r="P6" s="2" t="s">
        <v>17</v>
      </c>
      <c r="Q6" s="2" t="s">
        <v>18</v>
      </c>
      <c r="R6" s="2" t="s">
        <v>3</v>
      </c>
      <c r="S6" s="2" t="s">
        <v>19</v>
      </c>
      <c r="T6" s="2"/>
    </row>
    <row r="7" spans="1:20" x14ac:dyDescent="0.35">
      <c r="A7" s="5" t="s">
        <v>99</v>
      </c>
      <c r="B7">
        <v>653995</v>
      </c>
      <c r="C7">
        <v>7791</v>
      </c>
      <c r="D7" t="s">
        <v>26</v>
      </c>
      <c r="E7">
        <v>2021</v>
      </c>
      <c r="F7" t="s">
        <v>21</v>
      </c>
      <c r="G7" t="s">
        <v>22</v>
      </c>
      <c r="H7" s="3">
        <v>2.2999999999999998</v>
      </c>
      <c r="I7" s="3">
        <v>8.4</v>
      </c>
      <c r="J7" s="3">
        <v>0</v>
      </c>
      <c r="K7" s="4">
        <f t="shared" ref="K7:K12" si="0">H7+I7-J7</f>
        <v>10.7</v>
      </c>
      <c r="L7" s="3">
        <v>2.5</v>
      </c>
      <c r="M7" s="3">
        <v>8.6</v>
      </c>
      <c r="N7" s="3">
        <v>0</v>
      </c>
      <c r="O7" s="4">
        <f t="shared" ref="O7:O12" si="1">L7+M7-N7</f>
        <v>11.1</v>
      </c>
      <c r="P7" s="3">
        <v>21.8</v>
      </c>
      <c r="Q7" s="4"/>
      <c r="S7" t="s">
        <v>23</v>
      </c>
    </row>
    <row r="8" spans="1:20" x14ac:dyDescent="0.35">
      <c r="A8" s="5" t="s">
        <v>100</v>
      </c>
      <c r="B8">
        <v>128387</v>
      </c>
      <c r="C8">
        <v>7791</v>
      </c>
      <c r="D8" t="s">
        <v>27</v>
      </c>
      <c r="E8">
        <v>2021</v>
      </c>
      <c r="F8" t="s">
        <v>21</v>
      </c>
      <c r="G8" t="s">
        <v>22</v>
      </c>
      <c r="H8" s="3">
        <v>2.2999999999999998</v>
      </c>
      <c r="I8" s="3">
        <v>8.6999999999999993</v>
      </c>
      <c r="J8" s="3">
        <v>0</v>
      </c>
      <c r="K8" s="4">
        <f t="shared" si="0"/>
        <v>11</v>
      </c>
      <c r="L8" s="3">
        <v>2.5</v>
      </c>
      <c r="M8" s="3">
        <v>8.1</v>
      </c>
      <c r="N8" s="3">
        <v>0</v>
      </c>
      <c r="O8" s="4">
        <f t="shared" si="1"/>
        <v>10.6</v>
      </c>
      <c r="P8" s="3">
        <v>21.6</v>
      </c>
      <c r="Q8" s="4"/>
      <c r="S8" t="s">
        <v>23</v>
      </c>
    </row>
    <row r="9" spans="1:20" x14ac:dyDescent="0.35">
      <c r="A9" s="5" t="s">
        <v>101</v>
      </c>
      <c r="B9">
        <v>803203</v>
      </c>
      <c r="C9">
        <v>7791</v>
      </c>
      <c r="D9" t="s">
        <v>28</v>
      </c>
      <c r="E9">
        <v>2021</v>
      </c>
      <c r="F9" t="s">
        <v>21</v>
      </c>
      <c r="G9" t="s">
        <v>22</v>
      </c>
      <c r="H9" s="3">
        <v>2.2999999999999998</v>
      </c>
      <c r="I9" s="3">
        <v>8.5500000000000007</v>
      </c>
      <c r="J9" s="3">
        <v>0</v>
      </c>
      <c r="K9" s="4">
        <f t="shared" si="0"/>
        <v>10.850000000000001</v>
      </c>
      <c r="L9" s="3">
        <v>2.4</v>
      </c>
      <c r="M9" s="3">
        <v>7.6</v>
      </c>
      <c r="N9" s="3">
        <v>0</v>
      </c>
      <c r="O9" s="4">
        <f t="shared" si="1"/>
        <v>10</v>
      </c>
      <c r="P9" s="3">
        <v>20.85</v>
      </c>
      <c r="Q9" s="4"/>
      <c r="S9" t="s">
        <v>23</v>
      </c>
    </row>
    <row r="10" spans="1:20" x14ac:dyDescent="0.35">
      <c r="A10" s="5" t="s">
        <v>102</v>
      </c>
      <c r="B10">
        <v>370845</v>
      </c>
      <c r="C10">
        <v>7791</v>
      </c>
      <c r="D10" t="s">
        <v>20</v>
      </c>
      <c r="E10">
        <v>2021</v>
      </c>
      <c r="F10" t="s">
        <v>21</v>
      </c>
      <c r="G10" t="s">
        <v>22</v>
      </c>
      <c r="H10" s="3">
        <v>2.2999999999999998</v>
      </c>
      <c r="I10" s="3">
        <v>8.0500000000000007</v>
      </c>
      <c r="J10" s="3">
        <v>0</v>
      </c>
      <c r="K10" s="4">
        <f t="shared" si="0"/>
        <v>10.350000000000001</v>
      </c>
      <c r="L10" s="3">
        <v>2.5</v>
      </c>
      <c r="M10" s="3">
        <v>7.65</v>
      </c>
      <c r="N10" s="3">
        <v>0</v>
      </c>
      <c r="O10" s="4">
        <f t="shared" si="1"/>
        <v>10.15</v>
      </c>
      <c r="P10" s="3">
        <v>20.5</v>
      </c>
      <c r="Q10" s="4"/>
      <c r="S10" t="s">
        <v>23</v>
      </c>
    </row>
    <row r="11" spans="1:20" x14ac:dyDescent="0.35">
      <c r="A11" s="5" t="s">
        <v>103</v>
      </c>
      <c r="B11">
        <v>398995</v>
      </c>
      <c r="C11">
        <v>7791</v>
      </c>
      <c r="D11" t="s">
        <v>25</v>
      </c>
      <c r="E11">
        <v>2021</v>
      </c>
      <c r="F11" t="s">
        <v>21</v>
      </c>
      <c r="G11" t="s">
        <v>22</v>
      </c>
      <c r="H11" s="3">
        <v>2.2999999999999998</v>
      </c>
      <c r="I11" s="3">
        <v>7.15</v>
      </c>
      <c r="J11" s="3">
        <v>0</v>
      </c>
      <c r="K11" s="4">
        <f t="shared" si="0"/>
        <v>9.4499999999999993</v>
      </c>
      <c r="L11" s="3">
        <v>2.5</v>
      </c>
      <c r="M11" s="3">
        <v>7.75</v>
      </c>
      <c r="N11" s="3">
        <v>0</v>
      </c>
      <c r="O11" s="4">
        <f t="shared" si="1"/>
        <v>10.25</v>
      </c>
      <c r="P11" s="3">
        <v>19.7</v>
      </c>
      <c r="Q11" s="4"/>
      <c r="S11" t="s">
        <v>23</v>
      </c>
    </row>
    <row r="12" spans="1:20" x14ac:dyDescent="0.35">
      <c r="A12" s="5" t="s">
        <v>104</v>
      </c>
      <c r="B12">
        <v>137598</v>
      </c>
      <c r="C12">
        <v>7791</v>
      </c>
      <c r="D12" t="s">
        <v>24</v>
      </c>
      <c r="E12">
        <v>2021</v>
      </c>
      <c r="F12" t="s">
        <v>21</v>
      </c>
      <c r="G12" t="s">
        <v>22</v>
      </c>
      <c r="H12" s="3">
        <v>1.8</v>
      </c>
      <c r="I12" s="3">
        <v>7.6</v>
      </c>
      <c r="J12" s="3">
        <v>0</v>
      </c>
      <c r="K12" s="4">
        <f t="shared" si="0"/>
        <v>9.4</v>
      </c>
      <c r="L12" s="3">
        <v>1.9</v>
      </c>
      <c r="M12" s="3">
        <v>6.65</v>
      </c>
      <c r="N12" s="3">
        <v>0</v>
      </c>
      <c r="O12" s="4">
        <f t="shared" si="1"/>
        <v>8.5500000000000007</v>
      </c>
      <c r="P12" s="3">
        <v>17.95</v>
      </c>
      <c r="Q12" s="4"/>
      <c r="S12" t="s">
        <v>23</v>
      </c>
    </row>
  </sheetData>
  <sortState xmlns:xlrd2="http://schemas.microsoft.com/office/spreadsheetml/2017/richdata2" ref="A7:P12">
    <sortCondition descending="1" ref="P7:P12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workbookViewId="0">
      <selection activeCell="D13" sqref="D13"/>
    </sheetView>
  </sheetViews>
  <sheetFormatPr defaultRowHeight="14.5" x14ac:dyDescent="0.35"/>
  <cols>
    <col min="1" max="1" width="10" style="5" customWidth="1"/>
    <col min="2" max="3" width="10" customWidth="1"/>
    <col min="4" max="4" width="23.54296875" customWidth="1"/>
    <col min="5" max="5" width="8" customWidth="1"/>
    <col min="6" max="6" width="17.81640625" customWidth="1"/>
    <col min="7" max="7" width="30" customWidth="1"/>
    <col min="8" max="10" width="7" customWidth="1"/>
    <col min="11" max="11" width="8" customWidth="1"/>
    <col min="12" max="14" width="7" customWidth="1"/>
    <col min="15" max="16" width="8" customWidth="1"/>
    <col min="17" max="18" width="30" customWidth="1"/>
    <col min="19" max="19" width="15" customWidth="1"/>
  </cols>
  <sheetData>
    <row r="1" spans="1:20" ht="18.5" x14ac:dyDescent="0.45">
      <c r="D1" t="s">
        <v>0</v>
      </c>
      <c r="E1" s="1"/>
    </row>
    <row r="2" spans="1:20" ht="18.5" x14ac:dyDescent="0.45">
      <c r="D2" t="s">
        <v>1</v>
      </c>
      <c r="E2" s="1"/>
    </row>
    <row r="3" spans="1:20" ht="18.5" x14ac:dyDescent="0.45">
      <c r="D3" t="s">
        <v>29</v>
      </c>
      <c r="E3" s="1"/>
    </row>
    <row r="6" spans="1:20" x14ac:dyDescent="0.35">
      <c r="A6" s="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15</v>
      </c>
      <c r="L6" s="2" t="s">
        <v>11</v>
      </c>
      <c r="M6" s="2" t="s">
        <v>12</v>
      </c>
      <c r="N6" s="2" t="s">
        <v>13</v>
      </c>
      <c r="O6" s="2" t="s">
        <v>16</v>
      </c>
      <c r="P6" s="2" t="s">
        <v>17</v>
      </c>
      <c r="Q6" s="2" t="s">
        <v>18</v>
      </c>
      <c r="R6" s="2" t="s">
        <v>3</v>
      </c>
      <c r="S6" s="2" t="s">
        <v>19</v>
      </c>
      <c r="T6" s="2"/>
    </row>
    <row r="7" spans="1:20" x14ac:dyDescent="0.35">
      <c r="A7" s="5" t="s">
        <v>99</v>
      </c>
      <c r="B7">
        <v>994200</v>
      </c>
      <c r="C7">
        <v>7791</v>
      </c>
      <c r="D7" t="s">
        <v>34</v>
      </c>
      <c r="E7">
        <v>2019</v>
      </c>
      <c r="F7" t="s">
        <v>21</v>
      </c>
      <c r="G7" t="s">
        <v>31</v>
      </c>
      <c r="H7" s="3">
        <v>2.2999999999999998</v>
      </c>
      <c r="I7" s="3">
        <v>8.85</v>
      </c>
      <c r="J7" s="3">
        <v>0</v>
      </c>
      <c r="K7" s="4">
        <f>H7+I7-J7</f>
        <v>11.149999999999999</v>
      </c>
      <c r="L7" s="3">
        <v>2.5</v>
      </c>
      <c r="M7" s="3">
        <v>8.6</v>
      </c>
      <c r="N7" s="3">
        <v>0</v>
      </c>
      <c r="O7" s="4">
        <f>L7+M7-N7</f>
        <v>11.1</v>
      </c>
      <c r="P7" s="3">
        <f>K7+O7</f>
        <v>22.25</v>
      </c>
      <c r="Q7" s="4"/>
      <c r="S7" t="s">
        <v>32</v>
      </c>
    </row>
    <row r="8" spans="1:20" x14ac:dyDescent="0.35">
      <c r="A8" s="5" t="s">
        <v>100</v>
      </c>
      <c r="B8">
        <v>501071</v>
      </c>
      <c r="C8">
        <v>7791</v>
      </c>
      <c r="D8" t="s">
        <v>33</v>
      </c>
      <c r="E8">
        <v>2020</v>
      </c>
      <c r="F8" t="s">
        <v>21</v>
      </c>
      <c r="G8" t="s">
        <v>31</v>
      </c>
      <c r="H8" s="3">
        <v>2.2999999999999998</v>
      </c>
      <c r="I8" s="3">
        <v>8</v>
      </c>
      <c r="J8" s="3">
        <v>0</v>
      </c>
      <c r="K8" s="4">
        <f>H8+I8-J8</f>
        <v>10.3</v>
      </c>
      <c r="L8" s="3">
        <v>2.5</v>
      </c>
      <c r="M8" s="3">
        <v>7.8</v>
      </c>
      <c r="N8" s="3">
        <v>0</v>
      </c>
      <c r="O8" s="4">
        <f>L8+M8-N8</f>
        <v>10.3</v>
      </c>
      <c r="P8" s="3">
        <f>K8+O8</f>
        <v>20.6</v>
      </c>
      <c r="Q8" s="4"/>
      <c r="S8" t="s">
        <v>32</v>
      </c>
    </row>
    <row r="9" spans="1:20" x14ac:dyDescent="0.35">
      <c r="A9" s="5" t="s">
        <v>101</v>
      </c>
      <c r="B9">
        <v>674836</v>
      </c>
      <c r="C9">
        <v>7791</v>
      </c>
      <c r="D9" t="s">
        <v>30</v>
      </c>
      <c r="E9">
        <v>2020</v>
      </c>
      <c r="F9" t="s">
        <v>21</v>
      </c>
      <c r="G9" t="s">
        <v>31</v>
      </c>
      <c r="H9" s="3">
        <v>2.2999999999999998</v>
      </c>
      <c r="I9" s="3">
        <v>7.75</v>
      </c>
      <c r="J9" s="3">
        <v>0</v>
      </c>
      <c r="K9" s="4">
        <f>H9+I9-J9</f>
        <v>10.050000000000001</v>
      </c>
      <c r="L9" s="3">
        <v>2.5</v>
      </c>
      <c r="M9" s="3">
        <v>7.65</v>
      </c>
      <c r="N9" s="3">
        <v>0</v>
      </c>
      <c r="O9" s="4">
        <f>L9+M9-N9</f>
        <v>10.15</v>
      </c>
      <c r="P9" s="3">
        <f>K9+O9</f>
        <v>20.200000000000003</v>
      </c>
      <c r="Q9" s="4"/>
      <c r="S9" t="s">
        <v>23</v>
      </c>
    </row>
  </sheetData>
  <sortState xmlns:xlrd2="http://schemas.microsoft.com/office/spreadsheetml/2017/richdata2" ref="A7:P9">
    <sortCondition descending="1" ref="P7:P9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"/>
  <sheetViews>
    <sheetView workbookViewId="0">
      <selection activeCell="F14" sqref="F14"/>
    </sheetView>
  </sheetViews>
  <sheetFormatPr defaultRowHeight="14.5" x14ac:dyDescent="0.35"/>
  <cols>
    <col min="1" max="1" width="10" style="5" customWidth="1"/>
    <col min="2" max="3" width="10" customWidth="1"/>
    <col min="4" max="4" width="30" customWidth="1"/>
    <col min="5" max="5" width="8" customWidth="1"/>
    <col min="6" max="7" width="30" customWidth="1"/>
    <col min="8" max="10" width="7" customWidth="1"/>
    <col min="11" max="11" width="8" customWidth="1"/>
    <col min="12" max="14" width="7" customWidth="1"/>
    <col min="15" max="16" width="8" customWidth="1"/>
    <col min="17" max="18" width="30" customWidth="1"/>
    <col min="19" max="19" width="15" customWidth="1"/>
  </cols>
  <sheetData>
    <row r="1" spans="1:20" ht="18.5" x14ac:dyDescent="0.45">
      <c r="D1" t="s">
        <v>0</v>
      </c>
      <c r="E1" s="1"/>
    </row>
    <row r="2" spans="1:20" ht="18.5" x14ac:dyDescent="0.45">
      <c r="D2" t="s">
        <v>1</v>
      </c>
      <c r="E2" s="1"/>
    </row>
    <row r="3" spans="1:20" ht="18.5" x14ac:dyDescent="0.45">
      <c r="D3" t="s">
        <v>35</v>
      </c>
      <c r="E3" s="1"/>
    </row>
    <row r="6" spans="1:20" x14ac:dyDescent="0.35">
      <c r="A6" s="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17</v>
      </c>
      <c r="Q6" s="2" t="s">
        <v>18</v>
      </c>
      <c r="R6" s="2" t="s">
        <v>3</v>
      </c>
      <c r="S6" s="2" t="s">
        <v>19</v>
      </c>
      <c r="T6" s="2"/>
    </row>
    <row r="7" spans="1:20" x14ac:dyDescent="0.35">
      <c r="A7" s="5" t="s">
        <v>99</v>
      </c>
      <c r="B7">
        <v>353009</v>
      </c>
      <c r="C7">
        <v>7791</v>
      </c>
      <c r="D7" t="s">
        <v>36</v>
      </c>
      <c r="E7">
        <v>2020</v>
      </c>
      <c r="F7" t="s">
        <v>21</v>
      </c>
      <c r="G7" t="s">
        <v>37</v>
      </c>
      <c r="H7" s="3">
        <v>10</v>
      </c>
      <c r="I7" s="3">
        <v>8.65</v>
      </c>
      <c r="J7" s="3">
        <v>0</v>
      </c>
      <c r="K7" s="4">
        <f>H7+I7-J7</f>
        <v>18.649999999999999</v>
      </c>
      <c r="L7" s="3">
        <v>10</v>
      </c>
      <c r="M7" s="3">
        <v>7.5</v>
      </c>
      <c r="N7" s="3">
        <v>0</v>
      </c>
      <c r="O7" s="4">
        <f>L7+M7-N7</f>
        <v>17.5</v>
      </c>
      <c r="P7" s="3">
        <f>K7+O7</f>
        <v>36.15</v>
      </c>
      <c r="Q7" s="4"/>
      <c r="S7" t="s">
        <v>23</v>
      </c>
    </row>
    <row r="8" spans="1:20" x14ac:dyDescent="0.35">
      <c r="A8" s="5" t="s">
        <v>100</v>
      </c>
      <c r="B8">
        <v>356172</v>
      </c>
      <c r="C8">
        <v>7791</v>
      </c>
      <c r="D8" t="s">
        <v>38</v>
      </c>
      <c r="E8">
        <v>2020</v>
      </c>
      <c r="F8" t="s">
        <v>21</v>
      </c>
      <c r="G8" t="s">
        <v>39</v>
      </c>
      <c r="H8" s="3">
        <v>8</v>
      </c>
      <c r="I8" s="3">
        <v>8.35</v>
      </c>
      <c r="J8" s="3">
        <v>0</v>
      </c>
      <c r="K8" s="4">
        <f>H8+I8-J8</f>
        <v>16.350000000000001</v>
      </c>
      <c r="L8" s="3">
        <v>10</v>
      </c>
      <c r="M8" s="3">
        <v>8.0500000000000007</v>
      </c>
      <c r="N8" s="3">
        <v>0</v>
      </c>
      <c r="O8" s="4">
        <f>L8+M8-N8</f>
        <v>18.05</v>
      </c>
      <c r="P8" s="3">
        <f>K8+O8</f>
        <v>34.400000000000006</v>
      </c>
      <c r="Q8" s="4"/>
      <c r="S8" t="s">
        <v>23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4"/>
  <sheetViews>
    <sheetView topLeftCell="E1" workbookViewId="0">
      <selection activeCell="D2" sqref="D2"/>
    </sheetView>
  </sheetViews>
  <sheetFormatPr defaultRowHeight="14.5" x14ac:dyDescent="0.35"/>
  <cols>
    <col min="1" max="1" width="10" style="5" customWidth="1"/>
    <col min="2" max="3" width="10" customWidth="1"/>
    <col min="4" max="4" width="30" customWidth="1"/>
    <col min="5" max="5" width="8" customWidth="1"/>
    <col min="6" max="7" width="30" customWidth="1"/>
    <col min="8" max="10" width="7" customWidth="1"/>
    <col min="11" max="11" width="8" customWidth="1"/>
    <col min="12" max="14" width="7" customWidth="1"/>
    <col min="15" max="16" width="8" customWidth="1"/>
    <col min="17" max="18" width="30" customWidth="1"/>
    <col min="19" max="19" width="15" customWidth="1"/>
  </cols>
  <sheetData>
    <row r="1" spans="1:20" ht="18.5" x14ac:dyDescent="0.45">
      <c r="D1" t="s">
        <v>0</v>
      </c>
      <c r="E1" s="1"/>
    </row>
    <row r="2" spans="1:20" ht="18.5" x14ac:dyDescent="0.45">
      <c r="D2" t="s">
        <v>1</v>
      </c>
      <c r="E2" s="1"/>
    </row>
    <row r="3" spans="1:20" ht="18.5" x14ac:dyDescent="0.45">
      <c r="D3" t="s">
        <v>40</v>
      </c>
      <c r="E3" s="1"/>
    </row>
    <row r="6" spans="1:20" x14ac:dyDescent="0.35">
      <c r="A6" s="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17</v>
      </c>
      <c r="Q6" s="2" t="s">
        <v>18</v>
      </c>
      <c r="R6" s="2" t="s">
        <v>3</v>
      </c>
      <c r="S6" s="2" t="s">
        <v>19</v>
      </c>
      <c r="T6" s="2"/>
    </row>
    <row r="7" spans="1:20" x14ac:dyDescent="0.35">
      <c r="A7" s="5" t="s">
        <v>99</v>
      </c>
      <c r="B7">
        <v>986662</v>
      </c>
      <c r="C7">
        <v>7791</v>
      </c>
      <c r="D7" t="s">
        <v>45</v>
      </c>
      <c r="E7">
        <v>2019</v>
      </c>
      <c r="F7" t="s">
        <v>21</v>
      </c>
      <c r="G7" t="s">
        <v>39</v>
      </c>
      <c r="H7" s="3">
        <v>10</v>
      </c>
      <c r="I7" s="3">
        <v>9.4</v>
      </c>
      <c r="J7" s="3">
        <v>0</v>
      </c>
      <c r="K7" s="4">
        <f t="shared" ref="K7:K14" si="0">H7+I7-J7</f>
        <v>19.399999999999999</v>
      </c>
      <c r="L7" s="3">
        <v>10</v>
      </c>
      <c r="M7" s="3">
        <v>8.75</v>
      </c>
      <c r="N7" s="3">
        <v>0</v>
      </c>
      <c r="O7" s="4">
        <f t="shared" ref="O7:O14" si="1">L7+M7-N7</f>
        <v>18.75</v>
      </c>
      <c r="P7" s="3">
        <f t="shared" ref="P7:P14" si="2">K7+O7</f>
        <v>38.15</v>
      </c>
      <c r="Q7" s="4"/>
      <c r="S7" t="s">
        <v>23</v>
      </c>
    </row>
    <row r="8" spans="1:20" x14ac:dyDescent="0.35">
      <c r="A8" s="5" t="s">
        <v>100</v>
      </c>
      <c r="B8">
        <v>787103</v>
      </c>
      <c r="C8">
        <v>7791</v>
      </c>
      <c r="D8" t="s">
        <v>41</v>
      </c>
      <c r="E8">
        <v>2019</v>
      </c>
      <c r="F8" t="s">
        <v>21</v>
      </c>
      <c r="G8" t="s">
        <v>39</v>
      </c>
      <c r="H8" s="3">
        <v>10</v>
      </c>
      <c r="I8" s="3">
        <v>9.1999999999999993</v>
      </c>
      <c r="J8" s="3">
        <v>0</v>
      </c>
      <c r="K8" s="4">
        <f t="shared" si="0"/>
        <v>19.2</v>
      </c>
      <c r="L8" s="3">
        <v>10</v>
      </c>
      <c r="M8" s="3">
        <v>8.6999999999999993</v>
      </c>
      <c r="N8" s="3">
        <v>0</v>
      </c>
      <c r="O8" s="4">
        <f t="shared" si="1"/>
        <v>18.7</v>
      </c>
      <c r="P8" s="3">
        <f t="shared" si="2"/>
        <v>37.9</v>
      </c>
      <c r="Q8" s="4"/>
      <c r="S8" t="s">
        <v>23</v>
      </c>
    </row>
    <row r="9" spans="1:20" x14ac:dyDescent="0.35">
      <c r="A9" s="5" t="s">
        <v>101</v>
      </c>
      <c r="B9">
        <v>565899</v>
      </c>
      <c r="C9">
        <v>7791</v>
      </c>
      <c r="D9" t="s">
        <v>42</v>
      </c>
      <c r="E9">
        <v>2019</v>
      </c>
      <c r="F9" t="s">
        <v>21</v>
      </c>
      <c r="G9" t="s">
        <v>39</v>
      </c>
      <c r="H9" s="3">
        <v>10</v>
      </c>
      <c r="I9" s="3">
        <v>8.75</v>
      </c>
      <c r="J9" s="3">
        <v>0</v>
      </c>
      <c r="K9" s="4">
        <f t="shared" si="0"/>
        <v>18.75</v>
      </c>
      <c r="L9" s="3">
        <v>10</v>
      </c>
      <c r="M9" s="3">
        <v>8.8000000000000007</v>
      </c>
      <c r="N9" s="3">
        <v>0</v>
      </c>
      <c r="O9" s="4">
        <f t="shared" si="1"/>
        <v>18.8</v>
      </c>
      <c r="P9" s="3">
        <f t="shared" si="2"/>
        <v>37.549999999999997</v>
      </c>
      <c r="Q9" s="4"/>
      <c r="S9" t="s">
        <v>23</v>
      </c>
    </row>
    <row r="10" spans="1:20" x14ac:dyDescent="0.35">
      <c r="A10" s="5" t="s">
        <v>102</v>
      </c>
      <c r="B10">
        <v>409305</v>
      </c>
      <c r="C10">
        <v>9381</v>
      </c>
      <c r="D10" t="s">
        <v>47</v>
      </c>
      <c r="E10">
        <v>2019</v>
      </c>
      <c r="F10" t="s">
        <v>48</v>
      </c>
      <c r="G10" t="s">
        <v>49</v>
      </c>
      <c r="H10" s="3">
        <v>10</v>
      </c>
      <c r="I10" s="3">
        <v>9</v>
      </c>
      <c r="J10" s="3">
        <v>0</v>
      </c>
      <c r="K10" s="4">
        <f t="shared" si="0"/>
        <v>19</v>
      </c>
      <c r="L10" s="3">
        <v>10</v>
      </c>
      <c r="M10" s="3">
        <v>8</v>
      </c>
      <c r="N10" s="3">
        <v>0</v>
      </c>
      <c r="O10" s="4">
        <f t="shared" si="1"/>
        <v>18</v>
      </c>
      <c r="P10" s="3">
        <f t="shared" si="2"/>
        <v>37</v>
      </c>
      <c r="Q10" s="4"/>
      <c r="S10" t="s">
        <v>23</v>
      </c>
    </row>
    <row r="11" spans="1:20" x14ac:dyDescent="0.35">
      <c r="A11" s="5" t="s">
        <v>103</v>
      </c>
      <c r="B11">
        <v>717373</v>
      </c>
      <c r="C11">
        <v>7791</v>
      </c>
      <c r="D11" t="s">
        <v>46</v>
      </c>
      <c r="E11">
        <v>2019</v>
      </c>
      <c r="F11" t="s">
        <v>21</v>
      </c>
      <c r="G11" t="s">
        <v>39</v>
      </c>
      <c r="H11" s="3">
        <v>10</v>
      </c>
      <c r="I11" s="3">
        <v>8.6</v>
      </c>
      <c r="J11" s="3">
        <v>0</v>
      </c>
      <c r="K11" s="4">
        <f t="shared" si="0"/>
        <v>18.600000000000001</v>
      </c>
      <c r="L11" s="3">
        <v>10</v>
      </c>
      <c r="M11" s="3">
        <v>8.35</v>
      </c>
      <c r="N11" s="3">
        <v>0</v>
      </c>
      <c r="O11" s="4">
        <f t="shared" si="1"/>
        <v>18.350000000000001</v>
      </c>
      <c r="P11" s="3">
        <f t="shared" si="2"/>
        <v>36.950000000000003</v>
      </c>
      <c r="Q11" s="4"/>
      <c r="S11" t="s">
        <v>23</v>
      </c>
    </row>
    <row r="12" spans="1:20" x14ac:dyDescent="0.35">
      <c r="A12" s="5" t="s">
        <v>104</v>
      </c>
      <c r="B12">
        <v>794332</v>
      </c>
      <c r="C12">
        <v>9381</v>
      </c>
      <c r="D12" t="s">
        <v>51</v>
      </c>
      <c r="E12">
        <v>2018</v>
      </c>
      <c r="F12" t="s">
        <v>48</v>
      </c>
      <c r="G12" t="s">
        <v>52</v>
      </c>
      <c r="H12" s="3">
        <v>10</v>
      </c>
      <c r="I12" s="3">
        <v>8.0500000000000007</v>
      </c>
      <c r="J12" s="3">
        <v>0</v>
      </c>
      <c r="K12" s="4">
        <f t="shared" si="0"/>
        <v>18.05</v>
      </c>
      <c r="L12" s="3">
        <v>10</v>
      </c>
      <c r="M12" s="3">
        <v>7.95</v>
      </c>
      <c r="N12" s="3">
        <v>0</v>
      </c>
      <c r="O12" s="4">
        <f t="shared" si="1"/>
        <v>17.95</v>
      </c>
      <c r="P12" s="3">
        <f t="shared" si="2"/>
        <v>36</v>
      </c>
      <c r="Q12" s="4"/>
      <c r="R12" t="s">
        <v>50</v>
      </c>
      <c r="S12" t="s">
        <v>23</v>
      </c>
    </row>
    <row r="13" spans="1:20" x14ac:dyDescent="0.35">
      <c r="A13" s="5" t="s">
        <v>105</v>
      </c>
      <c r="B13">
        <v>724653</v>
      </c>
      <c r="C13">
        <v>7791</v>
      </c>
      <c r="D13" t="s">
        <v>43</v>
      </c>
      <c r="E13">
        <v>2019</v>
      </c>
      <c r="F13" t="s">
        <v>21</v>
      </c>
      <c r="G13" t="s">
        <v>44</v>
      </c>
      <c r="H13" s="3">
        <v>10</v>
      </c>
      <c r="I13" s="3">
        <v>8.6999999999999993</v>
      </c>
      <c r="J13" s="3">
        <v>0</v>
      </c>
      <c r="K13" s="4">
        <f t="shared" si="0"/>
        <v>18.7</v>
      </c>
      <c r="L13" s="3">
        <v>9</v>
      </c>
      <c r="M13" s="3">
        <v>8.0500000000000007</v>
      </c>
      <c r="N13" s="3">
        <v>0</v>
      </c>
      <c r="O13" s="4">
        <f t="shared" si="1"/>
        <v>17.05</v>
      </c>
      <c r="P13" s="3">
        <f t="shared" si="2"/>
        <v>35.75</v>
      </c>
      <c r="Q13" s="4"/>
      <c r="S13" t="s">
        <v>32</v>
      </c>
    </row>
    <row r="14" spans="1:20" x14ac:dyDescent="0.35">
      <c r="A14" s="5" t="s">
        <v>106</v>
      </c>
      <c r="B14">
        <v>282437</v>
      </c>
      <c r="C14">
        <v>9381</v>
      </c>
      <c r="D14" t="s">
        <v>53</v>
      </c>
      <c r="E14">
        <v>2018</v>
      </c>
      <c r="F14" t="s">
        <v>48</v>
      </c>
      <c r="G14" t="s">
        <v>52</v>
      </c>
      <c r="H14" s="3">
        <v>10</v>
      </c>
      <c r="I14" s="3">
        <v>7.8</v>
      </c>
      <c r="J14" s="3">
        <v>0</v>
      </c>
      <c r="K14" s="4">
        <f t="shared" si="0"/>
        <v>17.8</v>
      </c>
      <c r="L14" s="3">
        <v>10</v>
      </c>
      <c r="M14" s="3">
        <v>7.6</v>
      </c>
      <c r="N14" s="3">
        <v>0</v>
      </c>
      <c r="O14" s="4">
        <f t="shared" si="1"/>
        <v>17.600000000000001</v>
      </c>
      <c r="P14" s="3">
        <f t="shared" si="2"/>
        <v>35.400000000000006</v>
      </c>
      <c r="Q14" s="4"/>
      <c r="S14" t="s">
        <v>23</v>
      </c>
    </row>
  </sheetData>
  <sortState xmlns:xlrd2="http://schemas.microsoft.com/office/spreadsheetml/2017/richdata2" ref="A7:P14">
    <sortCondition descending="1" ref="P7:P14"/>
  </sortState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3"/>
  <sheetViews>
    <sheetView workbookViewId="0">
      <selection activeCell="D16" sqref="D16"/>
    </sheetView>
  </sheetViews>
  <sheetFormatPr defaultRowHeight="14.5" x14ac:dyDescent="0.35"/>
  <cols>
    <col min="1" max="1" width="10" style="5" customWidth="1"/>
    <col min="2" max="3" width="10" customWidth="1"/>
    <col min="4" max="4" width="30" customWidth="1"/>
    <col min="5" max="5" width="8" customWidth="1"/>
    <col min="6" max="7" width="30" customWidth="1"/>
    <col min="8" max="10" width="7" customWidth="1"/>
    <col min="11" max="11" width="8" customWidth="1"/>
    <col min="12" max="14" width="7" customWidth="1"/>
    <col min="15" max="16" width="8" customWidth="1"/>
    <col min="17" max="18" width="30" customWidth="1"/>
    <col min="19" max="19" width="15" customWidth="1"/>
  </cols>
  <sheetData>
    <row r="1" spans="1:20" ht="18.5" x14ac:dyDescent="0.45">
      <c r="D1" t="s">
        <v>0</v>
      </c>
      <c r="E1" s="1"/>
    </row>
    <row r="2" spans="1:20" ht="18.5" x14ac:dyDescent="0.45">
      <c r="D2" t="s">
        <v>1</v>
      </c>
      <c r="E2" s="1"/>
    </row>
    <row r="3" spans="1:20" ht="18.5" x14ac:dyDescent="0.45">
      <c r="D3" t="s">
        <v>54</v>
      </c>
      <c r="E3" s="1"/>
    </row>
    <row r="6" spans="1:20" x14ac:dyDescent="0.35">
      <c r="A6" s="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17</v>
      </c>
      <c r="Q6" s="2" t="s">
        <v>18</v>
      </c>
      <c r="R6" s="2" t="s">
        <v>3</v>
      </c>
      <c r="S6" s="2" t="s">
        <v>19</v>
      </c>
      <c r="T6" s="2"/>
    </row>
    <row r="7" spans="1:20" x14ac:dyDescent="0.35">
      <c r="A7" s="5" t="s">
        <v>99</v>
      </c>
      <c r="B7">
        <v>354219</v>
      </c>
      <c r="C7">
        <v>9381</v>
      </c>
      <c r="D7" t="s">
        <v>65</v>
      </c>
      <c r="E7">
        <v>2015</v>
      </c>
      <c r="F7" t="s">
        <v>48</v>
      </c>
      <c r="G7" t="s">
        <v>63</v>
      </c>
      <c r="H7" s="3">
        <v>2.5</v>
      </c>
      <c r="I7" s="3">
        <v>7.85</v>
      </c>
      <c r="J7" s="3">
        <v>0</v>
      </c>
      <c r="K7" s="4">
        <f t="shared" ref="K7:K13" si="0">H7+I7-J7</f>
        <v>10.35</v>
      </c>
      <c r="L7" s="3">
        <v>2.7</v>
      </c>
      <c r="M7" s="3">
        <v>8</v>
      </c>
      <c r="N7" s="3">
        <v>0</v>
      </c>
      <c r="O7" s="4">
        <f t="shared" ref="O7:O13" si="1">L7+M7-N7</f>
        <v>10.7</v>
      </c>
      <c r="P7" s="3">
        <f t="shared" ref="P7:P13" si="2">K7+O7</f>
        <v>21.049999999999997</v>
      </c>
      <c r="Q7" s="4"/>
      <c r="R7" t="s">
        <v>58</v>
      </c>
      <c r="S7" t="s">
        <v>23</v>
      </c>
    </row>
    <row r="8" spans="1:20" x14ac:dyDescent="0.35">
      <c r="A8" s="5" t="s">
        <v>100</v>
      </c>
      <c r="B8">
        <v>322945</v>
      </c>
      <c r="C8">
        <v>9381</v>
      </c>
      <c r="D8" t="s">
        <v>64</v>
      </c>
      <c r="E8">
        <v>2015</v>
      </c>
      <c r="F8" t="s">
        <v>48</v>
      </c>
      <c r="G8" t="s">
        <v>63</v>
      </c>
      <c r="H8" s="3">
        <v>2.5</v>
      </c>
      <c r="I8" s="3">
        <v>7.6</v>
      </c>
      <c r="J8" s="3">
        <v>0</v>
      </c>
      <c r="K8" s="4">
        <f t="shared" si="0"/>
        <v>10.1</v>
      </c>
      <c r="L8" s="3">
        <v>2.8</v>
      </c>
      <c r="M8" s="3">
        <v>7.55</v>
      </c>
      <c r="N8" s="3">
        <v>0</v>
      </c>
      <c r="O8" s="4">
        <f t="shared" si="1"/>
        <v>10.35</v>
      </c>
      <c r="P8" s="3">
        <f t="shared" si="2"/>
        <v>20.45</v>
      </c>
      <c r="Q8" s="4"/>
      <c r="S8" t="s">
        <v>23</v>
      </c>
    </row>
    <row r="9" spans="1:20" x14ac:dyDescent="0.35">
      <c r="A9" s="5" t="s">
        <v>101</v>
      </c>
      <c r="B9">
        <v>393188</v>
      </c>
      <c r="C9">
        <v>9381</v>
      </c>
      <c r="D9" t="s">
        <v>62</v>
      </c>
      <c r="E9">
        <v>2015</v>
      </c>
      <c r="F9" t="s">
        <v>48</v>
      </c>
      <c r="G9" t="s">
        <v>63</v>
      </c>
      <c r="H9" s="3">
        <v>2.5</v>
      </c>
      <c r="I9" s="3">
        <v>7.35</v>
      </c>
      <c r="J9" s="3">
        <v>0</v>
      </c>
      <c r="K9" s="4">
        <f t="shared" si="0"/>
        <v>9.85</v>
      </c>
      <c r="L9" s="3">
        <v>2.6</v>
      </c>
      <c r="M9" s="3">
        <v>6.8</v>
      </c>
      <c r="N9" s="3">
        <v>0</v>
      </c>
      <c r="O9" s="4">
        <f t="shared" si="1"/>
        <v>9.4</v>
      </c>
      <c r="P9" s="3">
        <f t="shared" si="2"/>
        <v>19.25</v>
      </c>
      <c r="Q9" s="4"/>
      <c r="S9" t="s">
        <v>23</v>
      </c>
    </row>
    <row r="10" spans="1:20" x14ac:dyDescent="0.35">
      <c r="A10" s="5" t="s">
        <v>102</v>
      </c>
      <c r="B10">
        <v>260003</v>
      </c>
      <c r="C10">
        <v>9381</v>
      </c>
      <c r="D10" t="s">
        <v>61</v>
      </c>
      <c r="E10">
        <v>2016</v>
      </c>
      <c r="F10" t="s">
        <v>48</v>
      </c>
      <c r="G10" t="s">
        <v>60</v>
      </c>
      <c r="H10" s="3">
        <v>0.8</v>
      </c>
      <c r="I10" s="3">
        <v>8</v>
      </c>
      <c r="J10" s="3">
        <v>1</v>
      </c>
      <c r="K10" s="4">
        <f t="shared" si="0"/>
        <v>7.8000000000000007</v>
      </c>
      <c r="L10" s="3">
        <v>2.7</v>
      </c>
      <c r="M10" s="3">
        <v>7.65</v>
      </c>
      <c r="N10" s="3">
        <v>0</v>
      </c>
      <c r="O10" s="4">
        <f t="shared" si="1"/>
        <v>10.350000000000001</v>
      </c>
      <c r="P10" s="3">
        <f t="shared" si="2"/>
        <v>18.150000000000002</v>
      </c>
      <c r="Q10" s="4"/>
      <c r="S10" t="s">
        <v>23</v>
      </c>
    </row>
    <row r="11" spans="1:20" x14ac:dyDescent="0.35">
      <c r="A11" s="5" t="s">
        <v>103</v>
      </c>
      <c r="B11">
        <v>451547</v>
      </c>
      <c r="C11">
        <v>9680</v>
      </c>
      <c r="D11" t="s">
        <v>55</v>
      </c>
      <c r="E11">
        <v>2015</v>
      </c>
      <c r="F11" t="s">
        <v>56</v>
      </c>
      <c r="G11" t="s">
        <v>57</v>
      </c>
      <c r="H11" s="3">
        <v>1.4</v>
      </c>
      <c r="I11" s="3">
        <v>8.1999999999999993</v>
      </c>
      <c r="J11" s="3">
        <v>0</v>
      </c>
      <c r="K11" s="4">
        <f t="shared" si="0"/>
        <v>9.6</v>
      </c>
      <c r="L11" s="3">
        <v>2.7</v>
      </c>
      <c r="M11" s="3">
        <v>5.45</v>
      </c>
      <c r="N11" s="3">
        <v>0</v>
      </c>
      <c r="O11" s="4">
        <f t="shared" si="1"/>
        <v>8.15</v>
      </c>
      <c r="P11" s="3">
        <f t="shared" si="2"/>
        <v>17.75</v>
      </c>
      <c r="Q11" s="4"/>
      <c r="S11" t="s">
        <v>23</v>
      </c>
    </row>
    <row r="12" spans="1:20" x14ac:dyDescent="0.35">
      <c r="A12" s="5" t="s">
        <v>104</v>
      </c>
      <c r="B12">
        <v>602342</v>
      </c>
      <c r="C12">
        <v>9381</v>
      </c>
      <c r="D12" t="s">
        <v>66</v>
      </c>
      <c r="E12">
        <v>2016</v>
      </c>
      <c r="F12" t="s">
        <v>48</v>
      </c>
      <c r="G12" t="s">
        <v>60</v>
      </c>
      <c r="H12" s="3">
        <v>1.5</v>
      </c>
      <c r="I12" s="3">
        <v>6.5</v>
      </c>
      <c r="J12" s="3">
        <v>0</v>
      </c>
      <c r="K12" s="4">
        <f t="shared" si="0"/>
        <v>8</v>
      </c>
      <c r="L12" s="3">
        <v>2.6</v>
      </c>
      <c r="M12" s="3">
        <v>6.15</v>
      </c>
      <c r="N12" s="3">
        <v>0</v>
      </c>
      <c r="O12" s="4">
        <f t="shared" si="1"/>
        <v>8.75</v>
      </c>
      <c r="P12" s="3">
        <f t="shared" si="2"/>
        <v>16.75</v>
      </c>
      <c r="Q12" s="4"/>
      <c r="S12" t="s">
        <v>23</v>
      </c>
    </row>
    <row r="13" spans="1:20" x14ac:dyDescent="0.35">
      <c r="A13" s="5" t="s">
        <v>105</v>
      </c>
      <c r="B13">
        <v>170919</v>
      </c>
      <c r="C13">
        <v>9381</v>
      </c>
      <c r="D13" t="s">
        <v>59</v>
      </c>
      <c r="E13">
        <v>2016</v>
      </c>
      <c r="F13" t="s">
        <v>48</v>
      </c>
      <c r="G13" t="s">
        <v>60</v>
      </c>
      <c r="H13" s="3">
        <v>1.9</v>
      </c>
      <c r="I13" s="3">
        <v>4.3</v>
      </c>
      <c r="J13" s="3">
        <v>0</v>
      </c>
      <c r="K13" s="4">
        <f t="shared" si="0"/>
        <v>6.1999999999999993</v>
      </c>
      <c r="L13" s="3">
        <v>2.5</v>
      </c>
      <c r="M13" s="3">
        <v>7.25</v>
      </c>
      <c r="N13" s="3">
        <v>2</v>
      </c>
      <c r="O13" s="4">
        <f t="shared" si="1"/>
        <v>7.75</v>
      </c>
      <c r="P13" s="3">
        <f t="shared" si="2"/>
        <v>13.95</v>
      </c>
      <c r="Q13" s="4"/>
      <c r="S13" t="s">
        <v>23</v>
      </c>
    </row>
  </sheetData>
  <sortState xmlns:xlrd2="http://schemas.microsoft.com/office/spreadsheetml/2017/richdata2" ref="A7:P13">
    <sortCondition descending="1" ref="P7:P13"/>
  </sortState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"/>
  <sheetViews>
    <sheetView workbookViewId="0">
      <selection activeCell="D10" sqref="D10"/>
    </sheetView>
  </sheetViews>
  <sheetFormatPr defaultRowHeight="14.5" x14ac:dyDescent="0.35"/>
  <cols>
    <col min="1" max="1" width="10" style="5" customWidth="1"/>
    <col min="2" max="3" width="10" customWidth="1"/>
    <col min="4" max="4" width="30" customWidth="1"/>
    <col min="5" max="5" width="8" customWidth="1"/>
    <col min="6" max="7" width="30" customWidth="1"/>
    <col min="8" max="10" width="7" customWidth="1"/>
    <col min="11" max="11" width="8" customWidth="1"/>
    <col min="12" max="14" width="7" customWidth="1"/>
    <col min="15" max="16" width="8" customWidth="1"/>
    <col min="17" max="18" width="30" customWidth="1"/>
    <col min="19" max="19" width="15" customWidth="1"/>
  </cols>
  <sheetData>
    <row r="1" spans="1:20" ht="18.5" x14ac:dyDescent="0.45">
      <c r="D1" t="s">
        <v>0</v>
      </c>
      <c r="E1" s="1"/>
    </row>
    <row r="2" spans="1:20" ht="18.5" x14ac:dyDescent="0.45">
      <c r="D2" t="s">
        <v>1</v>
      </c>
      <c r="E2" s="1"/>
    </row>
    <row r="3" spans="1:20" ht="18.5" x14ac:dyDescent="0.45">
      <c r="D3" t="s">
        <v>67</v>
      </c>
      <c r="E3" s="1"/>
    </row>
    <row r="6" spans="1:20" x14ac:dyDescent="0.35">
      <c r="A6" s="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17</v>
      </c>
      <c r="Q6" s="2" t="s">
        <v>18</v>
      </c>
      <c r="R6" s="2" t="s">
        <v>3</v>
      </c>
      <c r="S6" s="2" t="s">
        <v>19</v>
      </c>
      <c r="T6" s="2"/>
    </row>
    <row r="7" spans="1:20" x14ac:dyDescent="0.35">
      <c r="A7" s="5" t="s">
        <v>99</v>
      </c>
      <c r="B7">
        <v>517459</v>
      </c>
      <c r="C7">
        <v>9381</v>
      </c>
      <c r="D7" t="s">
        <v>70</v>
      </c>
      <c r="E7">
        <v>2013</v>
      </c>
      <c r="F7" t="s">
        <v>48</v>
      </c>
      <c r="G7" t="s">
        <v>63</v>
      </c>
      <c r="H7" s="3">
        <v>2.5</v>
      </c>
      <c r="I7" s="3">
        <v>7.6</v>
      </c>
      <c r="J7" s="3">
        <v>0</v>
      </c>
      <c r="K7" s="4">
        <f>H7+I7-J7</f>
        <v>10.1</v>
      </c>
      <c r="L7" s="3">
        <v>2.7</v>
      </c>
      <c r="M7" s="3">
        <v>6.15</v>
      </c>
      <c r="N7" s="3">
        <v>0</v>
      </c>
      <c r="O7" s="4">
        <f>L7+M7-N7</f>
        <v>8.8500000000000014</v>
      </c>
      <c r="P7" s="3">
        <f>K7+O7</f>
        <v>18.950000000000003</v>
      </c>
      <c r="Q7" s="4"/>
      <c r="S7" t="s">
        <v>23</v>
      </c>
    </row>
    <row r="8" spans="1:20" x14ac:dyDescent="0.35">
      <c r="A8" s="5" t="s">
        <v>100</v>
      </c>
      <c r="B8">
        <v>672580</v>
      </c>
      <c r="C8">
        <v>9381</v>
      </c>
      <c r="D8" t="s">
        <v>69</v>
      </c>
      <c r="E8">
        <v>2014</v>
      </c>
      <c r="F8" t="s">
        <v>48</v>
      </c>
      <c r="G8" t="s">
        <v>63</v>
      </c>
      <c r="H8" s="3">
        <v>2.5</v>
      </c>
      <c r="I8" s="3">
        <v>7.15</v>
      </c>
      <c r="J8" s="3">
        <v>0</v>
      </c>
      <c r="K8" s="4">
        <f>H8+I8-J8</f>
        <v>9.65</v>
      </c>
      <c r="L8" s="3">
        <v>2.6</v>
      </c>
      <c r="M8" s="3">
        <v>6.35</v>
      </c>
      <c r="N8" s="3">
        <v>0</v>
      </c>
      <c r="O8" s="4">
        <f>L8+M8-N8</f>
        <v>8.9499999999999993</v>
      </c>
      <c r="P8" s="3">
        <f>K8+O8</f>
        <v>18.600000000000001</v>
      </c>
      <c r="Q8" s="4"/>
      <c r="S8" t="s">
        <v>23</v>
      </c>
    </row>
    <row r="9" spans="1:20" x14ac:dyDescent="0.35">
      <c r="A9" s="5" t="s">
        <v>101</v>
      </c>
      <c r="B9">
        <v>170341</v>
      </c>
      <c r="C9">
        <v>9381</v>
      </c>
      <c r="D9" t="s">
        <v>68</v>
      </c>
      <c r="E9">
        <v>2013</v>
      </c>
      <c r="F9" t="s">
        <v>48</v>
      </c>
      <c r="G9" t="s">
        <v>63</v>
      </c>
      <c r="H9" s="3">
        <v>2.5</v>
      </c>
      <c r="I9" s="3">
        <v>6.3</v>
      </c>
      <c r="J9" s="3">
        <v>0</v>
      </c>
      <c r="K9" s="4">
        <f>H9+I9-J9</f>
        <v>8.8000000000000007</v>
      </c>
      <c r="L9" s="3">
        <v>2.7</v>
      </c>
      <c r="M9" s="3">
        <v>6.7</v>
      </c>
      <c r="N9" s="3">
        <v>0</v>
      </c>
      <c r="O9" s="4">
        <f>L9+M9-N9</f>
        <v>9.4</v>
      </c>
      <c r="P9" s="3">
        <f>K9+O9</f>
        <v>18.200000000000003</v>
      </c>
      <c r="Q9" s="4"/>
      <c r="S9" t="s">
        <v>23</v>
      </c>
    </row>
    <row r="10" spans="1:20" x14ac:dyDescent="0.35">
      <c r="A10" s="5" t="s">
        <v>102</v>
      </c>
      <c r="B10">
        <v>521607</v>
      </c>
      <c r="C10">
        <v>9381</v>
      </c>
      <c r="D10" t="s">
        <v>71</v>
      </c>
      <c r="E10">
        <v>2013</v>
      </c>
      <c r="F10" t="s">
        <v>48</v>
      </c>
      <c r="G10" t="s">
        <v>60</v>
      </c>
      <c r="H10" s="3">
        <v>1.3</v>
      </c>
      <c r="I10" s="3">
        <v>7.25</v>
      </c>
      <c r="J10" s="3">
        <v>1</v>
      </c>
      <c r="K10" s="4">
        <f>H10+I10-J10</f>
        <v>7.5500000000000007</v>
      </c>
      <c r="L10" s="3">
        <v>2.6</v>
      </c>
      <c r="M10" s="3">
        <v>5.7</v>
      </c>
      <c r="N10" s="3">
        <v>0</v>
      </c>
      <c r="O10" s="4">
        <f>L10+M10-N10</f>
        <v>8.3000000000000007</v>
      </c>
      <c r="P10" s="3">
        <f>K10+O10</f>
        <v>15.850000000000001</v>
      </c>
      <c r="Q10" s="4"/>
      <c r="S10" t="s">
        <v>23</v>
      </c>
    </row>
  </sheetData>
  <sortState xmlns:xlrd2="http://schemas.microsoft.com/office/spreadsheetml/2017/richdata2" ref="A7:P10">
    <sortCondition descending="1" ref="P7:P10"/>
  </sortState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9"/>
  <sheetViews>
    <sheetView workbookViewId="0">
      <selection activeCell="E14" sqref="E14"/>
    </sheetView>
  </sheetViews>
  <sheetFormatPr defaultRowHeight="14.5" x14ac:dyDescent="0.35"/>
  <cols>
    <col min="1" max="1" width="10" style="5" customWidth="1"/>
    <col min="2" max="3" width="10" customWidth="1"/>
    <col min="4" max="4" width="30" customWidth="1"/>
    <col min="5" max="5" width="8" customWidth="1"/>
    <col min="6" max="7" width="30" customWidth="1"/>
    <col min="8" max="10" width="7" customWidth="1"/>
    <col min="11" max="11" width="8" customWidth="1"/>
    <col min="12" max="14" width="7" customWidth="1"/>
    <col min="15" max="16" width="8" customWidth="1"/>
    <col min="17" max="18" width="30" customWidth="1"/>
    <col min="19" max="19" width="15" customWidth="1"/>
  </cols>
  <sheetData>
    <row r="1" spans="1:20" ht="18.5" x14ac:dyDescent="0.45">
      <c r="D1" t="s">
        <v>0</v>
      </c>
      <c r="E1" s="1"/>
    </row>
    <row r="2" spans="1:20" ht="18.5" x14ac:dyDescent="0.45">
      <c r="D2" t="s">
        <v>1</v>
      </c>
      <c r="E2" s="1"/>
    </row>
    <row r="3" spans="1:20" ht="18.5" x14ac:dyDescent="0.45">
      <c r="D3" t="s">
        <v>72</v>
      </c>
      <c r="E3" s="1"/>
    </row>
    <row r="6" spans="1:20" x14ac:dyDescent="0.35">
      <c r="A6" s="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17</v>
      </c>
      <c r="Q6" s="2" t="s">
        <v>18</v>
      </c>
      <c r="R6" s="2" t="s">
        <v>3</v>
      </c>
      <c r="S6" s="2" t="s">
        <v>19</v>
      </c>
      <c r="T6" s="2"/>
    </row>
    <row r="7" spans="1:20" x14ac:dyDescent="0.35">
      <c r="A7" s="5" t="s">
        <v>99</v>
      </c>
      <c r="B7">
        <v>330953</v>
      </c>
      <c r="C7">
        <v>7791</v>
      </c>
      <c r="D7" t="s">
        <v>73</v>
      </c>
      <c r="E7">
        <v>2010</v>
      </c>
      <c r="F7" t="s">
        <v>21</v>
      </c>
      <c r="G7" t="s">
        <v>74</v>
      </c>
      <c r="H7" s="3">
        <v>2.6</v>
      </c>
      <c r="I7" s="3">
        <v>8.1999999999999993</v>
      </c>
      <c r="J7" s="3">
        <v>0</v>
      </c>
      <c r="K7" s="4">
        <f>H7+I7-J7</f>
        <v>10.799999999999999</v>
      </c>
      <c r="L7" s="3">
        <v>3</v>
      </c>
      <c r="M7" s="3">
        <v>8.15</v>
      </c>
      <c r="N7" s="3">
        <v>0</v>
      </c>
      <c r="O7" s="4">
        <f>L7+M7-N7</f>
        <v>11.15</v>
      </c>
      <c r="P7" s="3">
        <f>K7+O7</f>
        <v>21.95</v>
      </c>
      <c r="Q7" s="4"/>
      <c r="S7" t="s">
        <v>23</v>
      </c>
    </row>
    <row r="8" spans="1:20" x14ac:dyDescent="0.35">
      <c r="A8" s="5" t="s">
        <v>100</v>
      </c>
      <c r="B8">
        <v>448507</v>
      </c>
      <c r="C8">
        <v>9381</v>
      </c>
      <c r="D8" t="s">
        <v>76</v>
      </c>
      <c r="E8">
        <v>2012</v>
      </c>
      <c r="F8" t="s">
        <v>48</v>
      </c>
      <c r="G8" t="s">
        <v>63</v>
      </c>
      <c r="H8" s="3">
        <v>2.5</v>
      </c>
      <c r="I8" s="3">
        <v>6.75</v>
      </c>
      <c r="J8" s="3">
        <v>0</v>
      </c>
      <c r="K8" s="4">
        <f>H8+I8-J8</f>
        <v>9.25</v>
      </c>
      <c r="L8" s="3">
        <v>2.7</v>
      </c>
      <c r="M8" s="3">
        <v>7.8</v>
      </c>
      <c r="N8" s="3">
        <v>0</v>
      </c>
      <c r="O8" s="4">
        <f>L8+M8-N8</f>
        <v>10.5</v>
      </c>
      <c r="P8" s="3">
        <f>K8+O8</f>
        <v>19.75</v>
      </c>
      <c r="Q8" s="4"/>
      <c r="S8" t="s">
        <v>23</v>
      </c>
    </row>
    <row r="9" spans="1:20" x14ac:dyDescent="0.35">
      <c r="A9" s="5" t="s">
        <v>101</v>
      </c>
      <c r="B9">
        <v>735522</v>
      </c>
      <c r="C9">
        <v>7791</v>
      </c>
      <c r="D9" t="s">
        <v>75</v>
      </c>
      <c r="E9">
        <v>2008</v>
      </c>
      <c r="F9" t="s">
        <v>21</v>
      </c>
      <c r="G9" t="s">
        <v>74</v>
      </c>
      <c r="H9" s="3">
        <v>2.5</v>
      </c>
      <c r="I9" s="3">
        <v>6.8</v>
      </c>
      <c r="J9" s="3">
        <v>0</v>
      </c>
      <c r="K9" s="4">
        <f>H9+I9-J9</f>
        <v>9.3000000000000007</v>
      </c>
      <c r="L9" s="3">
        <v>3.1</v>
      </c>
      <c r="M9" s="3">
        <v>6.05</v>
      </c>
      <c r="N9" s="3">
        <v>0</v>
      </c>
      <c r="O9" s="4">
        <f>L9+M9-N9</f>
        <v>9.15</v>
      </c>
      <c r="P9" s="3">
        <f>K9+O9</f>
        <v>18.450000000000003</v>
      </c>
      <c r="Q9" s="4"/>
      <c r="S9" t="s">
        <v>23</v>
      </c>
    </row>
  </sheetData>
  <sortState xmlns:xlrd2="http://schemas.microsoft.com/office/spreadsheetml/2017/richdata2" ref="A7:P9">
    <sortCondition descending="1" ref="P7:P9"/>
  </sortState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2"/>
  <sheetViews>
    <sheetView workbookViewId="0">
      <selection activeCell="F2" sqref="F2"/>
    </sheetView>
  </sheetViews>
  <sheetFormatPr defaultRowHeight="14.5" x14ac:dyDescent="0.35"/>
  <cols>
    <col min="1" max="1" width="10" style="5" customWidth="1"/>
    <col min="2" max="3" width="10" customWidth="1"/>
    <col min="4" max="4" width="30" customWidth="1"/>
    <col min="5" max="5" width="8" customWidth="1"/>
    <col min="6" max="7" width="30" customWidth="1"/>
    <col min="8" max="10" width="7" customWidth="1"/>
    <col min="11" max="11" width="8" customWidth="1"/>
    <col min="12" max="14" width="7" customWidth="1"/>
    <col min="15" max="16" width="8" customWidth="1"/>
    <col min="17" max="18" width="30" customWidth="1"/>
    <col min="19" max="19" width="15" customWidth="1"/>
  </cols>
  <sheetData>
    <row r="1" spans="1:20" ht="18.5" x14ac:dyDescent="0.45">
      <c r="D1" t="s">
        <v>0</v>
      </c>
      <c r="E1" s="1"/>
    </row>
    <row r="2" spans="1:20" ht="18.5" x14ac:dyDescent="0.45">
      <c r="D2" t="s">
        <v>1</v>
      </c>
      <c r="E2" s="1"/>
    </row>
    <row r="3" spans="1:20" ht="18.5" x14ac:dyDescent="0.45">
      <c r="D3" t="s">
        <v>77</v>
      </c>
      <c r="E3" s="1"/>
    </row>
    <row r="6" spans="1:20" x14ac:dyDescent="0.35">
      <c r="A6" s="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16</v>
      </c>
      <c r="L6" s="2" t="s">
        <v>11</v>
      </c>
      <c r="M6" s="2" t="s">
        <v>12</v>
      </c>
      <c r="N6" s="2" t="s">
        <v>13</v>
      </c>
      <c r="O6" s="2" t="s">
        <v>78</v>
      </c>
      <c r="P6" s="2" t="s">
        <v>17</v>
      </c>
      <c r="Q6" s="2" t="s">
        <v>18</v>
      </c>
      <c r="R6" s="2" t="s">
        <v>3</v>
      </c>
      <c r="S6" s="2" t="s">
        <v>19</v>
      </c>
      <c r="T6" s="2"/>
    </row>
    <row r="7" spans="1:20" x14ac:dyDescent="0.35">
      <c r="A7" s="5" t="s">
        <v>99</v>
      </c>
      <c r="B7">
        <v>312369</v>
      </c>
      <c r="C7">
        <v>7791</v>
      </c>
      <c r="D7" t="s">
        <v>84</v>
      </c>
      <c r="E7">
        <v>2017</v>
      </c>
      <c r="F7" t="s">
        <v>21</v>
      </c>
      <c r="G7" t="s">
        <v>85</v>
      </c>
      <c r="H7">
        <v>5</v>
      </c>
      <c r="I7" s="3">
        <v>7.9</v>
      </c>
      <c r="J7" s="3">
        <v>0</v>
      </c>
      <c r="K7" s="4">
        <f>H7+I7-J7</f>
        <v>12.9</v>
      </c>
      <c r="L7" s="3">
        <v>5.5</v>
      </c>
      <c r="M7" s="3">
        <v>9.0500000000000007</v>
      </c>
      <c r="N7" s="3">
        <v>0</v>
      </c>
      <c r="O7" s="4">
        <f>L7+M7-N7</f>
        <v>14.55</v>
      </c>
      <c r="P7" s="3">
        <f>K7+O7</f>
        <v>27.450000000000003</v>
      </c>
      <c r="Q7" s="4"/>
      <c r="S7" t="s">
        <v>23</v>
      </c>
    </row>
    <row r="8" spans="1:20" x14ac:dyDescent="0.35">
      <c r="A8" s="5" t="s">
        <v>100</v>
      </c>
      <c r="B8">
        <v>384330</v>
      </c>
      <c r="C8">
        <v>7791</v>
      </c>
      <c r="D8" t="s">
        <v>79</v>
      </c>
      <c r="E8">
        <v>2018</v>
      </c>
      <c r="F8" t="s">
        <v>21</v>
      </c>
      <c r="G8" t="s">
        <v>80</v>
      </c>
      <c r="H8">
        <v>5</v>
      </c>
      <c r="I8" s="3">
        <v>8.0500000000000007</v>
      </c>
      <c r="J8" s="3">
        <v>0</v>
      </c>
      <c r="K8" s="4">
        <f>H8+I8-J8</f>
        <v>13.05</v>
      </c>
      <c r="L8" s="3">
        <v>5.5</v>
      </c>
      <c r="M8" s="3">
        <v>8.75</v>
      </c>
      <c r="N8" s="3">
        <v>0</v>
      </c>
      <c r="O8" s="4">
        <f>L8+M8-N8</f>
        <v>14.25</v>
      </c>
      <c r="P8" s="3">
        <f>K8+O8</f>
        <v>27.3</v>
      </c>
      <c r="Q8" s="4"/>
      <c r="S8" t="s">
        <v>32</v>
      </c>
    </row>
    <row r="9" spans="1:20" x14ac:dyDescent="0.35">
      <c r="A9" s="5" t="s">
        <v>101</v>
      </c>
      <c r="B9">
        <v>375653</v>
      </c>
      <c r="C9">
        <v>9680</v>
      </c>
      <c r="D9" t="s">
        <v>89</v>
      </c>
      <c r="E9">
        <v>2019</v>
      </c>
      <c r="F9" t="s">
        <v>56</v>
      </c>
      <c r="G9" t="s">
        <v>87</v>
      </c>
      <c r="H9">
        <v>5</v>
      </c>
      <c r="I9" s="3">
        <v>8.15</v>
      </c>
      <c r="J9" s="3">
        <v>0</v>
      </c>
      <c r="K9" s="4">
        <f>H9+I9-J9</f>
        <v>13.15</v>
      </c>
      <c r="L9" s="3">
        <v>5.5</v>
      </c>
      <c r="M9" s="3">
        <v>8.1999999999999993</v>
      </c>
      <c r="N9" s="3">
        <v>0</v>
      </c>
      <c r="O9" s="4">
        <f>L9+M9-N9</f>
        <v>13.7</v>
      </c>
      <c r="P9" s="3">
        <f>K9+O9</f>
        <v>26.85</v>
      </c>
      <c r="Q9" s="4"/>
      <c r="S9" t="s">
        <v>32</v>
      </c>
    </row>
    <row r="10" spans="1:20" x14ac:dyDescent="0.35">
      <c r="A10" s="5" t="s">
        <v>102</v>
      </c>
      <c r="B10">
        <v>992036</v>
      </c>
      <c r="C10">
        <v>7791</v>
      </c>
      <c r="D10" t="s">
        <v>81</v>
      </c>
      <c r="E10">
        <v>2018</v>
      </c>
      <c r="F10" t="s">
        <v>21</v>
      </c>
      <c r="G10" t="s">
        <v>82</v>
      </c>
      <c r="H10">
        <v>5</v>
      </c>
      <c r="I10" s="3">
        <v>7.3</v>
      </c>
      <c r="J10" s="3">
        <v>0</v>
      </c>
      <c r="K10" s="4">
        <f>H10+I10-J10</f>
        <v>12.3</v>
      </c>
      <c r="L10" s="3">
        <v>5.5</v>
      </c>
      <c r="M10" s="3">
        <v>8.5500000000000007</v>
      </c>
      <c r="N10" s="3">
        <v>0</v>
      </c>
      <c r="O10" s="4">
        <f>L10+M10-N10</f>
        <v>14.05</v>
      </c>
      <c r="P10" s="3">
        <f>K10+O10</f>
        <v>26.35</v>
      </c>
      <c r="Q10" s="4"/>
      <c r="S10" t="s">
        <v>23</v>
      </c>
    </row>
    <row r="11" spans="1:20" x14ac:dyDescent="0.35">
      <c r="A11" s="5" t="s">
        <v>103</v>
      </c>
      <c r="B11">
        <v>840739</v>
      </c>
      <c r="C11">
        <v>9680</v>
      </c>
      <c r="D11" t="s">
        <v>86</v>
      </c>
      <c r="E11">
        <v>2017</v>
      </c>
      <c r="F11" t="s">
        <v>56</v>
      </c>
      <c r="G11" t="s">
        <v>87</v>
      </c>
      <c r="H11">
        <v>5</v>
      </c>
      <c r="I11" s="3">
        <v>7.5</v>
      </c>
      <c r="J11" s="3">
        <v>0</v>
      </c>
      <c r="K11" s="4">
        <f>H11+I11-J11</f>
        <v>12.5</v>
      </c>
      <c r="L11" s="3">
        <v>5.5</v>
      </c>
      <c r="M11" s="3">
        <v>7.85</v>
      </c>
      <c r="N11" s="3">
        <v>0</v>
      </c>
      <c r="O11" s="4">
        <f>L11+M11-N11</f>
        <v>13.35</v>
      </c>
      <c r="P11" s="3">
        <f>K11+O11</f>
        <v>25.85</v>
      </c>
      <c r="Q11" s="4"/>
      <c r="R11" t="s">
        <v>88</v>
      </c>
      <c r="S11" t="s">
        <v>23</v>
      </c>
    </row>
    <row r="12" spans="1:20" x14ac:dyDescent="0.35">
      <c r="A12" s="5" t="s">
        <v>104</v>
      </c>
      <c r="B12">
        <v>251983</v>
      </c>
      <c r="C12">
        <v>7791</v>
      </c>
      <c r="D12" t="s">
        <v>83</v>
      </c>
      <c r="E12">
        <v>2019</v>
      </c>
      <c r="F12" t="s">
        <v>21</v>
      </c>
      <c r="G12" t="s">
        <v>82</v>
      </c>
      <c r="H12">
        <v>5</v>
      </c>
      <c r="I12" s="3">
        <v>7.25</v>
      </c>
      <c r="J12" s="3">
        <v>0</v>
      </c>
      <c r="K12" s="4">
        <f>H12+I12-J12</f>
        <v>12.25</v>
      </c>
      <c r="L12" s="3">
        <v>5</v>
      </c>
      <c r="M12" s="3">
        <v>7.6</v>
      </c>
      <c r="N12" s="3">
        <v>0</v>
      </c>
      <c r="O12" s="4">
        <f>L12+M12-N12</f>
        <v>12.6</v>
      </c>
      <c r="P12" s="3">
        <f>K12+O12</f>
        <v>24.85</v>
      </c>
      <c r="Q12" s="4"/>
      <c r="R12" t="s">
        <v>88</v>
      </c>
      <c r="S12" t="s">
        <v>23</v>
      </c>
    </row>
  </sheetData>
  <sortState xmlns:xlrd2="http://schemas.microsoft.com/office/spreadsheetml/2017/richdata2" ref="A7:P12">
    <sortCondition descending="1" ref="P7:P12"/>
  </sortState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2"/>
  <sheetViews>
    <sheetView tabSelected="1" workbookViewId="0">
      <selection activeCell="F2" sqref="F2"/>
    </sheetView>
  </sheetViews>
  <sheetFormatPr defaultRowHeight="14.5" x14ac:dyDescent="0.35"/>
  <cols>
    <col min="1" max="1" width="10" style="5" customWidth="1"/>
    <col min="2" max="3" width="10" customWidth="1"/>
    <col min="4" max="4" width="30" customWidth="1"/>
    <col min="5" max="5" width="8" customWidth="1"/>
    <col min="6" max="7" width="30" customWidth="1"/>
    <col min="8" max="10" width="7" customWidth="1"/>
    <col min="11" max="11" width="8" customWidth="1"/>
    <col min="12" max="14" width="7" customWidth="1"/>
    <col min="15" max="16" width="8" customWidth="1"/>
    <col min="17" max="18" width="30" customWidth="1"/>
    <col min="19" max="19" width="15" customWidth="1"/>
  </cols>
  <sheetData>
    <row r="1" spans="1:20" ht="18.5" x14ac:dyDescent="0.45">
      <c r="D1" t="s">
        <v>0</v>
      </c>
      <c r="E1" s="1"/>
    </row>
    <row r="2" spans="1:20" ht="18.5" x14ac:dyDescent="0.45">
      <c r="D2" t="s">
        <v>1</v>
      </c>
      <c r="E2" s="1"/>
    </row>
    <row r="3" spans="1:20" ht="18.5" x14ac:dyDescent="0.45">
      <c r="D3" t="s">
        <v>90</v>
      </c>
      <c r="E3" s="1"/>
    </row>
    <row r="6" spans="1:20" x14ac:dyDescent="0.35">
      <c r="A6" s="6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15</v>
      </c>
      <c r="L6" s="2" t="s">
        <v>11</v>
      </c>
      <c r="M6" s="2" t="s">
        <v>12</v>
      </c>
      <c r="N6" s="2" t="s">
        <v>13</v>
      </c>
      <c r="O6" s="2" t="s">
        <v>16</v>
      </c>
      <c r="P6" s="2" t="s">
        <v>17</v>
      </c>
      <c r="Q6" s="2" t="s">
        <v>18</v>
      </c>
      <c r="R6" s="2" t="s">
        <v>3</v>
      </c>
      <c r="S6" s="2" t="s">
        <v>19</v>
      </c>
      <c r="T6" s="2"/>
    </row>
    <row r="7" spans="1:20" x14ac:dyDescent="0.35">
      <c r="A7" s="5" t="s">
        <v>99</v>
      </c>
      <c r="B7">
        <v>320121</v>
      </c>
      <c r="C7">
        <v>7791</v>
      </c>
      <c r="D7" t="s">
        <v>92</v>
      </c>
      <c r="E7">
        <v>2017</v>
      </c>
      <c r="F7" t="s">
        <v>21</v>
      </c>
      <c r="G7" t="s">
        <v>93</v>
      </c>
      <c r="H7" s="3">
        <v>2.6</v>
      </c>
      <c r="I7" s="3">
        <v>8.35</v>
      </c>
      <c r="J7" s="3">
        <v>0</v>
      </c>
      <c r="K7" s="4">
        <f>H7+I7-J7</f>
        <v>10.95</v>
      </c>
      <c r="L7" s="3">
        <v>2.7</v>
      </c>
      <c r="M7" s="3">
        <v>8.9</v>
      </c>
      <c r="N7" s="3">
        <v>0</v>
      </c>
      <c r="O7" s="4">
        <f>L7+M7-N7</f>
        <v>11.600000000000001</v>
      </c>
      <c r="P7" s="3">
        <f>K7+O7</f>
        <v>22.55</v>
      </c>
      <c r="Q7" s="4"/>
      <c r="S7" t="s">
        <v>23</v>
      </c>
    </row>
    <row r="8" spans="1:20" x14ac:dyDescent="0.35">
      <c r="A8" s="5" t="s">
        <v>100</v>
      </c>
      <c r="B8">
        <v>201785</v>
      </c>
      <c r="C8">
        <v>7791</v>
      </c>
      <c r="D8" t="s">
        <v>94</v>
      </c>
      <c r="E8">
        <v>2018</v>
      </c>
      <c r="F8" t="s">
        <v>21</v>
      </c>
      <c r="G8" t="s">
        <v>39</v>
      </c>
      <c r="H8" s="3">
        <v>2.6</v>
      </c>
      <c r="I8" s="3">
        <v>7.75</v>
      </c>
      <c r="J8" s="3">
        <v>0</v>
      </c>
      <c r="K8" s="4">
        <f>H8+I8-J8</f>
        <v>10.35</v>
      </c>
      <c r="L8" s="3">
        <v>2.6</v>
      </c>
      <c r="M8" s="3">
        <v>9.1</v>
      </c>
      <c r="N8" s="3">
        <v>0</v>
      </c>
      <c r="O8" s="4">
        <f>L8+M8-N8</f>
        <v>11.7</v>
      </c>
      <c r="P8" s="3">
        <f>K8+O8</f>
        <v>22.049999999999997</v>
      </c>
      <c r="Q8" s="4"/>
      <c r="S8" t="s">
        <v>32</v>
      </c>
    </row>
    <row r="9" spans="1:20" x14ac:dyDescent="0.35">
      <c r="A9" s="5" t="s">
        <v>101</v>
      </c>
      <c r="B9">
        <v>200778</v>
      </c>
      <c r="C9">
        <v>9381</v>
      </c>
      <c r="D9" t="s">
        <v>96</v>
      </c>
      <c r="E9">
        <v>2017</v>
      </c>
      <c r="F9" t="s">
        <v>48</v>
      </c>
      <c r="G9" t="s">
        <v>60</v>
      </c>
      <c r="H9" s="3">
        <v>2.7</v>
      </c>
      <c r="I9" s="3">
        <v>7.8</v>
      </c>
      <c r="J9" s="3">
        <v>0</v>
      </c>
      <c r="K9" s="4">
        <f>H9+I9-J9</f>
        <v>10.5</v>
      </c>
      <c r="L9" s="3">
        <v>2.6</v>
      </c>
      <c r="M9" s="3">
        <v>8.6</v>
      </c>
      <c r="N9" s="3">
        <v>0</v>
      </c>
      <c r="O9" s="4">
        <f>L9+M9-N9</f>
        <v>11.2</v>
      </c>
      <c r="P9" s="3">
        <f>K9+O9</f>
        <v>21.7</v>
      </c>
      <c r="Q9" s="4"/>
      <c r="S9" t="s">
        <v>23</v>
      </c>
    </row>
    <row r="10" spans="1:20" x14ac:dyDescent="0.35">
      <c r="A10" s="5" t="s">
        <v>102</v>
      </c>
      <c r="B10">
        <v>115295</v>
      </c>
      <c r="C10">
        <v>7791</v>
      </c>
      <c r="D10" t="s">
        <v>91</v>
      </c>
      <c r="E10">
        <v>2018</v>
      </c>
      <c r="F10" t="s">
        <v>21</v>
      </c>
      <c r="G10" t="s">
        <v>39</v>
      </c>
      <c r="H10" s="3">
        <v>2.5</v>
      </c>
      <c r="I10" s="3">
        <v>7.25</v>
      </c>
      <c r="J10" s="3">
        <v>0</v>
      </c>
      <c r="K10" s="4">
        <f>H10+I10-J10</f>
        <v>9.75</v>
      </c>
      <c r="L10" s="3">
        <v>2.6</v>
      </c>
      <c r="M10" s="3">
        <v>8.9</v>
      </c>
      <c r="N10" s="3">
        <v>0</v>
      </c>
      <c r="O10" s="4">
        <f>L10+M10-N10</f>
        <v>11.5</v>
      </c>
      <c r="P10" s="3">
        <f>K10+O10</f>
        <v>21.25</v>
      </c>
      <c r="Q10" s="4"/>
      <c r="R10" t="s">
        <v>50</v>
      </c>
      <c r="S10" t="s">
        <v>23</v>
      </c>
    </row>
    <row r="11" spans="1:20" x14ac:dyDescent="0.35">
      <c r="A11" s="5" t="s">
        <v>103</v>
      </c>
      <c r="B11">
        <v>325419</v>
      </c>
      <c r="C11">
        <v>9381</v>
      </c>
      <c r="D11" t="s">
        <v>97</v>
      </c>
      <c r="E11">
        <v>2017</v>
      </c>
      <c r="F11" t="s">
        <v>48</v>
      </c>
      <c r="G11" t="s">
        <v>60</v>
      </c>
      <c r="H11" s="3">
        <v>2.7</v>
      </c>
      <c r="I11" s="3">
        <v>6.15</v>
      </c>
      <c r="J11" s="3">
        <v>0</v>
      </c>
      <c r="K11" s="4">
        <f>H11+I11-J11</f>
        <v>8.8500000000000014</v>
      </c>
      <c r="L11" s="3">
        <v>2.6</v>
      </c>
      <c r="M11" s="3">
        <v>7.65</v>
      </c>
      <c r="N11" s="3">
        <v>0</v>
      </c>
      <c r="O11" s="4">
        <f>L11+M11-N11</f>
        <v>10.25</v>
      </c>
      <c r="P11" s="3">
        <f>K11+O11</f>
        <v>19.100000000000001</v>
      </c>
      <c r="Q11" s="4"/>
      <c r="S11" t="s">
        <v>23</v>
      </c>
    </row>
    <row r="12" spans="1:20" x14ac:dyDescent="0.35">
      <c r="A12" s="5" t="s">
        <v>104</v>
      </c>
      <c r="B12">
        <v>734594</v>
      </c>
      <c r="C12">
        <v>9381</v>
      </c>
      <c r="D12" t="s">
        <v>95</v>
      </c>
      <c r="E12">
        <v>2017</v>
      </c>
      <c r="F12" t="s">
        <v>48</v>
      </c>
      <c r="G12" t="s">
        <v>60</v>
      </c>
      <c r="H12" s="3">
        <v>2</v>
      </c>
      <c r="I12" s="3">
        <v>5.65</v>
      </c>
      <c r="J12" s="3">
        <v>0</v>
      </c>
      <c r="K12" s="4">
        <f>H12+I12-J12</f>
        <v>7.65</v>
      </c>
      <c r="L12" s="3">
        <v>2.5</v>
      </c>
      <c r="M12" s="3">
        <v>7.75</v>
      </c>
      <c r="N12" s="3">
        <v>0</v>
      </c>
      <c r="O12" s="4">
        <f>L12+M12-N12</f>
        <v>10.25</v>
      </c>
      <c r="P12" s="3">
        <f>K12+O12</f>
        <v>17.899999999999999</v>
      </c>
      <c r="Q12" s="4"/>
      <c r="S12" t="s">
        <v>23</v>
      </c>
    </row>
  </sheetData>
  <sortState xmlns:xlrd2="http://schemas.microsoft.com/office/spreadsheetml/2017/richdata2" ref="A7:P12">
    <sortCondition descending="1" ref="P7:P12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15385_Mimi 2021 a ml.</vt:lpstr>
      <vt:lpstr>15386_Mini 2020-2019</vt:lpstr>
      <vt:lpstr>15387_VS 0 Mini</vt:lpstr>
      <vt:lpstr>15388_VS 0</vt:lpstr>
      <vt:lpstr>15389_Mladsi zakyne C</vt:lpstr>
      <vt:lpstr>15390_Starsi zakyne C</vt:lpstr>
      <vt:lpstr>15391_Juniorky a zeny C</vt:lpstr>
      <vt:lpstr>15392_U 9</vt:lpstr>
      <vt:lpstr>15393_Zakyne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GIS</dc:creator>
  <cp:keywords/>
  <dc:description/>
  <cp:lastModifiedBy>Světlana Grmelová</cp:lastModifiedBy>
  <dcterms:created xsi:type="dcterms:W3CDTF">2026-06-07T17:16:17Z</dcterms:created>
  <dcterms:modified xsi:type="dcterms:W3CDTF">2026-06-08T05:13:35Z</dcterms:modified>
  <cp:category/>
</cp:coreProperties>
</file>